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6木曽\"/>
    </mc:Choice>
  </mc:AlternateContent>
  <xr:revisionPtr revIDLastSave="0" documentId="13_ncr:1_{B344F7FA-D238-4917-A00A-4ADEF1A1E1FB}"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4" i="10"/>
  <c r="C35" i="10" s="1"/>
  <c r="U34" i="10" l="1"/>
  <c r="U35" i="10" s="1"/>
  <c r="AM34"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<sst xmlns="http://schemas.openxmlformats.org/spreadsheetml/2006/main" count="1128" uniqueCount="607">
  <si>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</si>
  <si>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</si>
  <si>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</si>
  <si>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</si>
  <si>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</si>
  <si>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</si>
  <si>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</si>
  <si>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</si>
  <si>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</si>
  <si>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</si>
  <si>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</si>
  <si>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</si>
  <si>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</si>
  <si>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</si>
  <si>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</si>
  <si>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</si>
  <si>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</si>
  <si>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</si>
  <si>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</si>
  <si>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</si>
  <si>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</si>
  <si>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</si>
  <si>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</si>
  <si>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</si>
  <si>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</si>
  <si>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</si>
  <si>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</si>
  <si>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</si>
  <si>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</si>
  <si>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</si>
  <si>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</si>
  <si>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</si>
  <si>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</si>
  <si>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</si>
  <si>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</si>
  <si>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</si>
  <si>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</si>
  <si>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</si>
  <si>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</si>
  <si>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</si>
  <si>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</si>
  <si>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</si>
  <si>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</si>
  <si>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</si>
  <si>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</si>
  <si>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</si>
  <si>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</si>
  <si>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</si>
  <si>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</si>
  <si>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</si>
  <si>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</si>
  <si>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</si>
  <si>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</si>
  <si>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</si>
  <si>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</si>
  <si>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</si>
  <si>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</si>
  <si>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</si>
  <si>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</si>
  <si>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</si>
  <si>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</si>
  <si>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</si>
  <si>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</si>
  <si>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</si>
  <si>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</si>
  <si>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</si>
  <si>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</si>
  <si>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</si>
  <si>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</si>
  <si>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</si>
  <si>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</si>
  <si>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</si>
  <si>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</si>
  <si>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</si>
  <si>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</si>
  <si>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</si>
  <si>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</si>
  <si>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</si>
  <si>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</si>
  <si>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</si>
  <si>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</si>
  <si>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</si>
  <si>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</si>
  <si>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</si>
  <si>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</si>
  <si>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</si>
  <si>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</si>
  <si>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</si>
  <si>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</si>
  <si>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</si>
  <si>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</si>
  <si>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</si>
  <si>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</si>
  <si>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</si>
  <si>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</si>
  <si>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</si>
  <si>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</si>
  <si>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</si>
  <si>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</si>
  <si>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</si>
  <si>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</si>
  <si>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</si>
  <si>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</si>
  <si>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</si>
  <si>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</si>
  <si>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</si>
  <si>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</si>
  <si>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</si>
  <si>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</si>
  <si>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</si>
  <si>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</si>
  <si>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</si>
  <si>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</si>
  <si>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</si>
  <si>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</si>
  <si>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</si>
  <si>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</si>
  <si>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</si>
  <si>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</si>
  <si>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</si>
  <si>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</si>
  <si>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</si>
  <si>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</si>
  <si>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</si>
  <si>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</si>
  <si>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</si>
  <si>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</si>
  <si>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</si>
  <si>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</si>
  <si>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</si>
  <si>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</si>
  <si>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</si>
  <si>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</si>
  <si>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</si>
  <si>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</si>
  <si>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</si>
  <si>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</si>
  <si>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</si>
  <si>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</si>
  <si>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</si>
  <si>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</si>
  <si>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</si>
  <si>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</si>
  <si>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</si>
  <si>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</si>
  <si>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</si>
  <si>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</si>
  <si>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</si>
  <si>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</si>
  <si>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</si>
  <si>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</si>
  <si>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</si>
  <si>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</si>
  <si>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</si>
  <si>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</si>
  <si>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</si>
  <si>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</si>
  <si>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</si>
  <si>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</si>
  <si>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</si>
  <si>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</si>
  <si>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</si>
  <si>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</si>
  <si>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</si>
  <si>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</si>
  <si>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</si>
  <si>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</si>
  <si>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</si>
  <si>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</si>
  <si>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</si>
  <si>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</si>
  <si>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</si>
  <si>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</si>
  <si>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</si>
  <si>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</si>
  <si>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</si>
  <si>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</si>
  <si>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</si>
  <si>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</si>
  <si>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</si>
  <si>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</si>
  <si>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</si>
  <si>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</si>
  <si>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</si>
  <si>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</si>
  <si>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</si>
  <si>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</si>
  <si>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</si>
  <si>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</si>
  <si>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</si>
  <si>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</si>
  <si>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</si>
  <si>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</si>
  <si>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</si>
  <si>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</si>
  <si>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</si>
  <si>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</si>
  <si>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</si>
  <si>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</si>
  <si>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</si>
  <si>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</si>
  <si>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</si>
  <si>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</si>
  <si>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</si>
  <si>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</si>
  <si>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</si>
  <si>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</si>
  <si>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</si>
  <si>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</si>
  <si>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</si>
  <si>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</si>
  <si>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</si>
  <si>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</si>
  <si>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</si>
  <si>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</si>
  <si>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</si>
  <si>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</si>
  <si>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</si>
  <si>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</si>
  <si>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</si>
  <si>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</si>
  <si>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</si>
  <si>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</si>
  <si>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</si>
  <si>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</si>
  <si>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</si>
  <si>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</si>
  <si>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</si>
  <si>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</si>
  <si>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</si>
  <si>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</si>
  <si>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</si>
  <si>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</si>
  <si>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</si>
  <si>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</si>
  <si>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</si>
  <si>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</si>
  <si>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</si>
  <si>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</si>
  <si>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</si>
  <si>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</si>
  <si>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</si>
  <si>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</si>
  <si>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</si>
  <si>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</si>
  <si>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</si>
  <si>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</si>
  <si>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</si>
  <si>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</si>
  <si>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</si>
  <si>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</si>
  <si>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</si>
  <si>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</si>
  <si>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</si>
  <si>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</si>
  <si>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</si>
  <si>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</si>
  <si>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</si>
  <si>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</si>
  <si>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</si>
  <si>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</si>
  <si>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</si>
  <si>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</si>
  <si>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</si>
  <si>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</si>
  <si>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</si>
  <si>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</si>
  <si>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</si>
  <si>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</si>
  <si>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</si>
  <si>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</si>
  <si>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</si>
  <si>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</si>
  <si>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</si>
  <si>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</si>
  <si>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</si>
  <si>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</si>
  <si>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</si>
  <si>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</si>
  <si>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</si>
  <si>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</si>
  <si>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</si>
  <si>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</si>
  <si>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</si>
  <si>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</si>
  <si>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</si>
  <si>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</si>
  <si>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</si>
  <si>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</si>
  <si>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</si>
  <si>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</si>
  <si>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</si>
  <si>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</si>
  <si>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</si>
  <si>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</si>
  <si>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</si>
  <si>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</si>
  <si>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</si>
  <si>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</si>
  <si>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</si>
  <si>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</si>
  <si>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</si>
  <si>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</si>
  <si>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</si>
  <si>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</si>
  <si>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</si>
  <si>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</si>
  <si>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</si>
  <si>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</si>
  <si>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</si>
  <si>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</si>
  <si>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</si>
  <si>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</si>
  <si>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</si>
  <si>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</si>
  <si>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</si>
  <si>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</si>
  <si>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</si>
  <si>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</si>
  <si>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</si>
  <si>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</si>
  <si>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</si>
  <si>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</si>
  <si>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</si>
  <si>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</si>
  <si>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</si>
  <si>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</si>
  <si>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</si>
  <si>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</si>
  <si>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</si>
  <si>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</si>
  <si>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</si>
  <si>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</si>
  <si>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</si>
  <si>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</si>
  <si>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</si>
  <si>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</si>
  <si>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</si>
  <si>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</si>
  <si>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</si>
  <si>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</si>
  <si>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</si>
  <si>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</si>
  <si>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</si>
  <si>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</si>
  <si>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</si>
  <si>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</si>
  <si>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</si>
  <si>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</si>
  <si>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</si>
  <si>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</si>
  <si>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</si>
  <si>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</si>
  <si>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</si>
  <si>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</si>
  <si>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</si>
  <si>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</si>
  <si>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</si>
  <si>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</si>
  <si>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</si>
  <si>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</si>
  <si>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</si>
  <si>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</si>
  <si>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</si>
  <si>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</si>
  <si>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</si>
  <si>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</si>
  <si>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</si>
  <si>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</si>
  <si>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</si>
  <si>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</si>
  <si>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</si>
  <si>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</si>
  <si>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</si>
  <si>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</si>
  <si>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</si>
  <si>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</si>
  <si>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</si>
  <si>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</si>
  <si>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</si>
  <si>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</si>
  <si>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</si>
  <si>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</si>
  <si>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</si>
  <si>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</si>
  <si>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</si>
  <si>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</si>
  <si>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</si>
  <si>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</si>
  <si>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</si>
  <si>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</si>
  <si>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</si>
  <si>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</si>
  <si>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</si>
  <si>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</si>
  <si>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</si>
  <si>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</si>
  <si>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</si>
  <si>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</si>
  <si>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</si>
  <si>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</si>
  <si>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</si>
  <si>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</si>
  <si>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</si>
  <si>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</si>
  <si>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</si>
  <si>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</si>
  <si>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</si>
  <si>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</si>
  <si>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</si>
  <si>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</si>
  <si>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</si>
  <si>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</si>
  <si>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</si>
  <si>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</si>
  <si>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</si>
  <si>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</si>
  <si>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</si>
  <si>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</si>
  <si>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</si>
  <si>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</si>
  <si>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</si>
  <si>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</si>
  <si>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</si>
  <si>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</si>
  <si>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</si>
  <si>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</si>
  <si>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</si>
  <si>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</si>
  <si>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</si>
  <si>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</si>
  <si>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</si>
  <si>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</si>
  <si>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</si>
  <si>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</si>
  <si>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</si>
  <si>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</si>
  <si>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</si>
  <si>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</si>
  <si>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</si>
  <si>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</si>
  <si>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</si>
  <si>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</si>
  <si>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</si>
  <si>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</si>
  <si>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</si>
  <si>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</si>
  <si>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</si>
  <si>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</si>
  <si>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</si>
  <si>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</si>
  <si>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</si>
  <si>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</si>
  <si>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</si>
  <si>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</si>
  <si>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</si>
  <si>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</si>
  <si>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</si>
  <si>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</si>
  <si>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</si>
  <si>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</si>
  <si>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</si>
  <si>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</si>
  <si>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</si>
  <si>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</si>
  <si>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</si>
  <si>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</si>
  <si>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</si>
  <si>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</si>
  <si>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</si>
  <si>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</si>
  <si>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</si>
  <si>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簡易水道等特別会計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</si>
  <si>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</si>
  <si>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</si>
  <si>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</si>
  <si>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</si>
  <si>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</si>
  <si>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</si>
  <si>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</si>
  <si>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</si>
  <si>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</si>
  <si>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</si>
  <si>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</si>
  <si>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</si>
  <si>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</si>
  <si>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</si>
  <si>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</si>
  <si>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</si>
  <si>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</si>
  <si>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</si>
  <si>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</si>
  <si>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</si>
  <si>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</si>
  <si>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</si>
  <si>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</si>
  <si>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</si>
  <si>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</si>
  <si>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</si>
  <si>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</si>
  <si>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</si>
  <si>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</si>
  <si>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</si>
  <si>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</si>
  <si>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</si>
  <si>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</si>
  <si>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</si>
  <si>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</si>
  <si>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</si>
  <si>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</si>
  <si>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</si>
  <si>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</si>
  <si>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</si>
  <si>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</si>
  <si>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</si>
  <si>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</si>
  <si>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</si>
  <si>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</si>
  <si>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</si>
  <si>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</si>
  <si>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</si>
  <si>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</si>
  <si>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</si>
  <si>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</si>
  <si>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</si>
  <si>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</si>
  <si>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</si>
  <si>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</si>
  <si>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</si>
  <si>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</si>
  <si>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</si>
  <si>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</si>
  <si>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</si>
  <si>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</si>
  <si>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</si>
  <si>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</si>
  <si>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</si>
  <si>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</si>
  <si>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</si>
  <si>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</si>
  <si>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</si>
  <si>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</si>
  <si>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</si>
  <si>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</si>
  <si>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</si>
  <si>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</si>
  <si>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</si>
  <si>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</si>
  <si>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</si>
  <si>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</si>
  <si>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</si>
  <si>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</si>
  <si>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</si>
  <si>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</si>
  <si>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</si>
  <si>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</si>
  <si>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</si>
  <si>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</si>
  <si>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</si>
  <si>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</si>
  <si>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5.34</t>
  </si>
  <si>
    <t>▲ 0.83</t>
  </si>
  <si>
    <t>▲ 9.21</t>
  </si>
  <si>
    <t>▲ 4.83</t>
  </si>
  <si>
    <t>▲ 6.47</t>
  </si>
  <si>
    <t>一般会計</t>
  </si>
  <si>
    <t>水道事業会計</t>
  </si>
  <si>
    <t>集落排水等特別会計</t>
  </si>
  <si>
    <t>簡易水道等特別会計</t>
  </si>
  <si>
    <t>国民健康保険特別会計</t>
  </si>
  <si>
    <t>公共下水道特別会計</t>
  </si>
  <si>
    <t>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</si>
  <si>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</si>
  <si>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</si>
  <si>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</si>
  <si>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</si>
  <si>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</si>
  <si>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</si>
  <si>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</si>
  <si>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</si>
  <si>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</si>
  <si>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</si>
  <si>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　（公共下水道事業）</t>
    <rPh sb="2" eb="4">
      <t>コウキョウ</t>
    </rPh>
    <rPh sb="4" eb="7">
      <t>ゲスイドウ</t>
    </rPh>
    <rPh sb="7" eb="9">
      <t>ジギョウ</t>
    </rPh>
    <phoneticPr fontId="2"/>
  </si>
  <si>
    <t>　（特定環境保全公共下水道事業）</t>
    <rPh sb="2" eb="4">
      <t>トクテイ</t>
    </rPh>
    <rPh sb="4" eb="6">
      <t>カンキョウ</t>
    </rPh>
    <rPh sb="6" eb="8">
      <t>ホゼン</t>
    </rPh>
    <rPh sb="8" eb="10">
      <t>コウキョウ</t>
    </rPh>
    <rPh sb="10" eb="13">
      <t>ゲスイドウ</t>
    </rPh>
    <rPh sb="13" eb="15">
      <t>ジギョウ</t>
    </rPh>
    <phoneticPr fontId="2"/>
  </si>
  <si>
    <t>　（農業集落排水事業）</t>
    <rPh sb="2" eb="4">
      <t>ノウギョウ</t>
    </rPh>
    <rPh sb="4" eb="6">
      <t>シュウラク</t>
    </rPh>
    <rPh sb="6" eb="8">
      <t>ハイスイ</t>
    </rPh>
    <rPh sb="8" eb="10">
      <t>ジギョウ</t>
    </rPh>
    <phoneticPr fontId="2"/>
  </si>
  <si>
    <t>　（林業集落排水事業）</t>
    <rPh sb="2" eb="4">
      <t>リンギョウ</t>
    </rPh>
    <rPh sb="4" eb="6">
      <t>シュウラク</t>
    </rPh>
    <rPh sb="6" eb="8">
      <t>ハイスイ</t>
    </rPh>
    <rPh sb="8" eb="10">
      <t>ジギョウ</t>
    </rPh>
    <phoneticPr fontId="2"/>
  </si>
  <si>
    <t>　（特定地域生活排水処理事業）</t>
    <rPh sb="2" eb="4">
      <t>トクテイ</t>
    </rPh>
    <rPh sb="4" eb="6">
      <t>チイキ</t>
    </rPh>
    <rPh sb="6" eb="8">
      <t>セイカツ</t>
    </rPh>
    <rPh sb="8" eb="10">
      <t>ハイスイ</t>
    </rPh>
    <rPh sb="10" eb="12">
      <t>ショリ</t>
    </rPh>
    <rPh sb="12" eb="14">
      <t>ジギョウ</t>
    </rPh>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</si>
  <si>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</si>
  <si>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</si>
  <si>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</si>
  <si>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</si>
  <si>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</si>
  <si>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</si>
  <si>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</si>
  <si>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</si>
  <si>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</si>
  <si>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</si>
  <si>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</si>
  <si>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</si>
  <si>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地域振興基金</t>
    <rPh sb="0" eb="2">
      <t>チイキ</t>
    </rPh>
    <rPh sb="2" eb="4">
      <t>シンコウ</t>
    </rPh>
    <rPh sb="4" eb="6">
      <t>キキン</t>
    </rPh>
    <phoneticPr fontId="5"/>
  </si>
  <si>
    <t>水と緑の基金</t>
    <rPh sb="0" eb="1">
      <t>ミズ</t>
    </rPh>
    <rPh sb="2" eb="3">
      <t>ミドリ</t>
    </rPh>
    <rPh sb="4" eb="6">
      <t>キキン</t>
    </rPh>
    <phoneticPr fontId="2"/>
  </si>
  <si>
    <t>公営住宅等整備基金</t>
    <rPh sb="0" eb="2">
      <t>コウエイ</t>
    </rPh>
    <rPh sb="2" eb="4">
      <t>ジュウタク</t>
    </rPh>
    <rPh sb="4" eb="5">
      <t>トウ</t>
    </rPh>
    <rPh sb="5" eb="7">
      <t>セイビ</t>
    </rPh>
    <rPh sb="7" eb="9">
      <t>キキン</t>
    </rPh>
    <phoneticPr fontId="2"/>
  </si>
  <si>
    <t>心につながるふるさと温もり基金</t>
    <rPh sb="0" eb="1">
      <t>ココロ</t>
    </rPh>
    <rPh sb="10" eb="11">
      <t>ヌク</t>
    </rPh>
    <rPh sb="13" eb="15">
      <t>キキン</t>
    </rPh>
    <phoneticPr fontId="2"/>
  </si>
  <si>
    <t>森林環境整備基金</t>
    <rPh sb="0" eb="2">
      <t>シンリン</t>
    </rPh>
    <rPh sb="2" eb="4">
      <t>カンキョウ</t>
    </rPh>
    <rPh sb="4" eb="6">
      <t>セイビ</t>
    </rPh>
    <rPh sb="6" eb="8">
      <t>キキン</t>
    </rPh>
    <phoneticPr fontId="2"/>
  </si>
  <si>
    <t>まちづくり木曽福島</t>
    <rPh sb="5" eb="9">
      <t>キソフクシマ</t>
    </rPh>
    <phoneticPr fontId="2"/>
  </si>
  <si>
    <t>開田高原振興公社</t>
    <rPh sb="0" eb="2">
      <t>カイダ</t>
    </rPh>
    <rPh sb="2" eb="4">
      <t>コウゲン</t>
    </rPh>
    <rPh sb="4" eb="6">
      <t>シンコウ</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</si>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</sst>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1C8C-47D7-A619-948BB1CA03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182120</c:v>
                </c:pt>
                <c:pt idx="1">
                  <c:v>187045</c:v>
                </c:pt>
                <c:pt idx="2">
                  <c:v>303135</c:v>
                </c:pt>
                <c:pt idx="3">
                  <c:v>185893</c:v>
                </c:pt>
                <c:pt idx="4">
                  <c:v>194126</c:v>
                </c:pt>
              </c:numCache>
            </c:numRef>
          </c:val>
          <c:smooth val="0"/>
          <c:extLst>
            <c:ext xmlns:c16="http://schemas.microsoft.com/office/drawing/2014/chart" uri="{C3380CC4-5D6E-409C-BE32-E72D297353CC}">
              <c16:uniqueId val="{00000001-1C8C-47D7-A619-948BB1CA03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4.2699999999999996</c:v>
                </c:pt>
                <c:pt idx="1">
                  <c:v>7.18</c:v>
                </c:pt>
                <c:pt idx="2">
                  <c:v>5.64</c:v>
                </c:pt>
                <c:pt idx="3">
                  <c:v>6.22</c:v>
                </c:pt>
                <c:pt idx="4">
                  <c:v>5.55</c:v>
                </c:pt>
              </c:numCache>
            </c:numRef>
          </c:val>
          <c:extLst>
            <c:ext xmlns:c16="http://schemas.microsoft.com/office/drawing/2014/chart" uri="{C3380CC4-5D6E-409C-BE32-E72D297353CC}">
              <c16:uniqueId val="{00000000-5CEE-4A33-9B92-795CA8ABFE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79.010000000000005</c:v>
                </c:pt>
                <c:pt idx="1">
                  <c:v>78.209999999999994</c:v>
                </c:pt>
                <c:pt idx="2">
                  <c:v>71.56</c:v>
                </c:pt>
                <c:pt idx="3">
                  <c:v>66.34</c:v>
                </c:pt>
                <c:pt idx="4">
                  <c:v>68.150000000000006</c:v>
                </c:pt>
              </c:numCache>
            </c:numRef>
          </c:val>
          <c:extLst>
            <c:ext xmlns:c16="http://schemas.microsoft.com/office/drawing/2014/chart" uri="{C3380CC4-5D6E-409C-BE32-E72D297353CC}">
              <c16:uniqueId val="{00000001-5CEE-4A33-9B92-795CA8ABFE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-5.34</c:v>
                </c:pt>
                <c:pt idx="1">
                  <c:v>-0.83</c:v>
                </c:pt>
                <c:pt idx="2">
                  <c:v>-9.2100000000000009</c:v>
                </c:pt>
                <c:pt idx="3">
                  <c:v>-4.83</c:v>
                </c:pt>
                <c:pt idx="4">
                  <c:v>-6.47</c:v>
                </c:pt>
              </c:numCache>
            </c:numRef>
          </c:val>
          <c:smooth val="0"/>
          <c:extLst>
            <c:ext xmlns:c16="http://schemas.microsoft.com/office/drawing/2014/chart" uri="{C3380CC4-5D6E-409C-BE32-E72D297353CC}">
              <c16:uniqueId val="{00000002-5CEE-4A33-9B92-795CA8ABFE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CE-4A83-A316-3224B48CD1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CE-4A83-A316-3224B48CD1E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0.04</c:v>
                </c:pt>
                <c:pt idx="4">
                  <c:v>#N/A</c:v>
                </c:pt>
                <c:pt idx="5">
                  <c:v>0</c:v>
                </c:pt>
                <c:pt idx="6">
                  <c:v>#N/A</c:v>
                </c:pt>
                <c:pt idx="7">
                  <c:v>0.05</c:v>
                </c:pt>
                <c:pt idx="8">
                  <c:v>#N/A</c:v>
                </c:pt>
                <c:pt idx="9">
                  <c:v>0.05</c:v>
                </c:pt>
              </c:numCache>
            </c:numRef>
          </c:val>
          <c:extLst>
            <c:ext xmlns:c16="http://schemas.microsoft.com/office/drawing/2014/chart" uri="{C3380CC4-5D6E-409C-BE32-E72D297353CC}">
              <c16:uniqueId val="{00000002-60CE-4A83-A316-3224B48CD1E2}"/>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0.16</c:v>
                </c:pt>
                <c:pt idx="4">
                  <c:v>#N/A</c:v>
                </c:pt>
                <c:pt idx="5">
                  <c:v>0.17</c:v>
                </c:pt>
                <c:pt idx="6">
                  <c:v>#N/A</c:v>
                </c:pt>
                <c:pt idx="7">
                  <c:v>0.18</c:v>
                </c:pt>
                <c:pt idx="8">
                  <c:v>#N/A</c:v>
                </c:pt>
                <c:pt idx="9">
                  <c:v>0.08</c:v>
                </c:pt>
              </c:numCache>
            </c:numRef>
          </c:val>
          <c:extLst>
            <c:ext xmlns:c16="http://schemas.microsoft.com/office/drawing/2014/chart" uri="{C3380CC4-5D6E-409C-BE32-E72D297353CC}">
              <c16:uniqueId val="{00000003-60CE-4A83-A316-3224B48CD1E2}"/>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0.34</c:v>
                </c:pt>
                <c:pt idx="2">
                  <c:v>#N/A</c:v>
                </c:pt>
                <c:pt idx="3">
                  <c:v>0.45</c:v>
                </c:pt>
                <c:pt idx="4">
                  <c:v>#N/A</c:v>
                </c:pt>
                <c:pt idx="5">
                  <c:v>1.76</c:v>
                </c:pt>
                <c:pt idx="6">
                  <c:v>#N/A</c:v>
                </c:pt>
                <c:pt idx="7">
                  <c:v>0.28000000000000003</c:v>
                </c:pt>
                <c:pt idx="8">
                  <c:v>#N/A</c:v>
                </c:pt>
                <c:pt idx="9">
                  <c:v>0.09</c:v>
                </c:pt>
              </c:numCache>
            </c:numRef>
          </c:val>
          <c:extLst>
            <c:ext xmlns:c16="http://schemas.microsoft.com/office/drawing/2014/chart" uri="{C3380CC4-5D6E-409C-BE32-E72D297353CC}">
              <c16:uniqueId val="{00000004-60CE-4A83-A316-3224B48CD1E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0.12</c:v>
                </c:pt>
                <c:pt idx="4">
                  <c:v>#N/A</c:v>
                </c:pt>
                <c:pt idx="5">
                  <c:v>0.11</c:v>
                </c:pt>
                <c:pt idx="6">
                  <c:v>#N/A</c:v>
                </c:pt>
                <c:pt idx="7">
                  <c:v>0.14000000000000001</c:v>
                </c:pt>
                <c:pt idx="8">
                  <c:v>#N/A</c:v>
                </c:pt>
                <c:pt idx="9">
                  <c:v>0.1</c:v>
                </c:pt>
              </c:numCache>
            </c:numRef>
          </c:val>
          <c:extLst>
            <c:ext xmlns:c16="http://schemas.microsoft.com/office/drawing/2014/chart" uri="{C3380CC4-5D6E-409C-BE32-E72D297353CC}">
              <c16:uniqueId val="{00000005-60CE-4A83-A316-3224B48CD1E2}"/>
            </c:ext>
          </c:extLst>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0.18</c:v>
                </c:pt>
                <c:pt idx="4">
                  <c:v>#N/A</c:v>
                </c:pt>
                <c:pt idx="5">
                  <c:v>1.61</c:v>
                </c:pt>
                <c:pt idx="6">
                  <c:v>#N/A</c:v>
                </c:pt>
                <c:pt idx="7">
                  <c:v>0.28000000000000003</c:v>
                </c:pt>
                <c:pt idx="8">
                  <c:v>#N/A</c:v>
                </c:pt>
                <c:pt idx="9">
                  <c:v>0.35</c:v>
                </c:pt>
              </c:numCache>
            </c:numRef>
          </c:val>
          <c:extLst>
            <c:ext xmlns:c16="http://schemas.microsoft.com/office/drawing/2014/chart" uri="{C3380CC4-5D6E-409C-BE32-E72D297353CC}">
              <c16:uniqueId val="{00000006-60CE-4A83-A316-3224B48CD1E2}"/>
            </c:ext>
          </c:extLst>
        </c:ser>
        <c:ser>
          <c:idx val="7"/>
          <c:order val="7"/>
          <c:tx>
            <c:strRef>
              <c:f>データシート!$A$34</c:f>
              <c:strCache>
                <c:ptCount val="1"/>
                <c:pt idx="0">
                  <c:v>集落排水等特別会計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0.01</c:v>
                </c:pt>
                <c:pt idx="4">
                  <c:v>#N/A</c:v>
                </c:pt>
                <c:pt idx="5">
                  <c:v>0.06</c:v>
                </c:pt>
                <c:pt idx="6">
                  <c:v>#N/A</c:v>
                </c:pt>
                <c:pt idx="7">
                  <c:v>0.28000000000000003</c:v>
                </c:pt>
                <c:pt idx="8">
                  <c:v>#N/A</c:v>
                </c:pt>
                <c:pt idx="9">
                  <c:v>0.49</c:v>
                </c:pt>
              </c:numCache>
            </c:numRef>
          </c:val>
          <c:extLst>
            <c:ext xmlns:c16="http://schemas.microsoft.com/office/drawing/2014/chart" uri="{C3380CC4-5D6E-409C-BE32-E72D297353CC}">
              <c16:uniqueId val="{00000007-60CE-4A83-A316-3224B48CD1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1.38</c:v>
                </c:pt>
                <c:pt idx="2">
                  <c:v>#N/A</c:v>
                </c:pt>
                <c:pt idx="3">
                  <c:v>1.74</c:v>
                </c:pt>
                <c:pt idx="4">
                  <c:v>#N/A</c:v>
                </c:pt>
                <c:pt idx="5">
                  <c:v>2.76</c:v>
                </c:pt>
                <c:pt idx="6">
                  <c:v>#N/A</c:v>
                </c:pt>
                <c:pt idx="7">
                  <c:v>3.47</c:v>
                </c:pt>
                <c:pt idx="8">
                  <c:v>#N/A</c:v>
                </c:pt>
                <c:pt idx="9">
                  <c:v>3.39</c:v>
                </c:pt>
              </c:numCache>
            </c:numRef>
          </c:val>
          <c:extLst>
            <c:ext xmlns:c16="http://schemas.microsoft.com/office/drawing/2014/chart" uri="{C3380CC4-5D6E-409C-BE32-E72D297353CC}">
              <c16:uniqueId val="{00000008-60CE-4A83-A316-3224B48CD1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4.17</c:v>
                </c:pt>
                <c:pt idx="2">
                  <c:v>#N/A</c:v>
                </c:pt>
                <c:pt idx="3">
                  <c:v>7.01</c:v>
                </c:pt>
                <c:pt idx="4">
                  <c:v>#N/A</c:v>
                </c:pt>
                <c:pt idx="5">
                  <c:v>5.46</c:v>
                </c:pt>
                <c:pt idx="6">
                  <c:v>#N/A</c:v>
                </c:pt>
                <c:pt idx="7">
                  <c:v>6.03</c:v>
                </c:pt>
                <c:pt idx="8">
                  <c:v>#N/A</c:v>
                </c:pt>
                <c:pt idx="9">
                  <c:v>5.47</c:v>
                </c:pt>
              </c:numCache>
            </c:numRef>
          </c:val>
          <c:extLst>
            <c:ext xmlns:c16="http://schemas.microsoft.com/office/drawing/2014/chart" uri="{C3380CC4-5D6E-409C-BE32-E72D297353CC}">
              <c16:uniqueId val="{00000009-60CE-4A83-A316-3224B48CD1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1606</c:v>
                </c:pt>
                <c:pt idx="5">
                  <c:v>1525</c:v>
                </c:pt>
                <c:pt idx="8">
                  <c:v>1563</c:v>
                </c:pt>
                <c:pt idx="11">
                  <c:v>1645</c:v>
                </c:pt>
                <c:pt idx="14">
                  <c:v>1614</c:v>
                </c:pt>
              </c:numCache>
            </c:numRef>
          </c:val>
          <c:extLst>
            <c:ext xmlns:c16="http://schemas.microsoft.com/office/drawing/2014/chart" uri="{C3380CC4-5D6E-409C-BE32-E72D297353CC}">
              <c16:uniqueId val="{00000000-E7CB-4BDB-BDF7-7C2AAE6927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CB-4BDB-BDF7-7C2AAE6927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CB-4BDB-BDF7-7C2AAE6927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45</c:v>
                </c:pt>
                <c:pt idx="6">
                  <c:v>46</c:v>
                </c:pt>
                <c:pt idx="9">
                  <c:v>46</c:v>
                </c:pt>
                <c:pt idx="12">
                  <c:v>39</c:v>
                </c:pt>
              </c:numCache>
            </c:numRef>
          </c:val>
          <c:extLst>
            <c:ext xmlns:c16="http://schemas.microsoft.com/office/drawing/2014/chart" uri="{C3380CC4-5D6E-409C-BE32-E72D297353CC}">
              <c16:uniqueId val="{00000003-E7CB-4BDB-BDF7-7C2AAE6927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419</c:v>
                </c:pt>
                <c:pt idx="3">
                  <c:v>368</c:v>
                </c:pt>
                <c:pt idx="6">
                  <c:v>363</c:v>
                </c:pt>
                <c:pt idx="9">
                  <c:v>408</c:v>
                </c:pt>
                <c:pt idx="12">
                  <c:v>351</c:v>
                </c:pt>
              </c:numCache>
            </c:numRef>
          </c:val>
          <c:extLst>
            <c:ext xmlns:c16="http://schemas.microsoft.com/office/drawing/2014/chart" uri="{C3380CC4-5D6E-409C-BE32-E72D297353CC}">
              <c16:uniqueId val="{00000004-E7CB-4BDB-BDF7-7C2AAE6927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CB-4BDB-BDF7-7C2AAE6927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CB-4BDB-BDF7-7C2AAE6927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1392</c:v>
                </c:pt>
                <c:pt idx="3">
                  <c:v>1345</c:v>
                </c:pt>
                <c:pt idx="6">
                  <c:v>1449</c:v>
                </c:pt>
                <c:pt idx="9">
                  <c:v>1643</c:v>
                </c:pt>
                <c:pt idx="12">
                  <c:v>1652</c:v>
                </c:pt>
              </c:numCache>
            </c:numRef>
          </c:val>
          <c:extLst>
            <c:ext xmlns:c16="http://schemas.microsoft.com/office/drawing/2014/chart" uri="{C3380CC4-5D6E-409C-BE32-E72D297353CC}">
              <c16:uniqueId val="{00000007-E7CB-4BDB-BDF7-7C2AAE6927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250</c:v>
                </c:pt>
                <c:pt idx="2">
                  <c:v>#N/A</c:v>
                </c:pt>
                <c:pt idx="3">
                  <c:v>#N/A</c:v>
                </c:pt>
                <c:pt idx="4">
                  <c:v>233</c:v>
                </c:pt>
                <c:pt idx="5">
                  <c:v>#N/A</c:v>
                </c:pt>
                <c:pt idx="6">
                  <c:v>#N/A</c:v>
                </c:pt>
                <c:pt idx="7">
                  <c:v>295</c:v>
                </c:pt>
                <c:pt idx="8">
                  <c:v>#N/A</c:v>
                </c:pt>
                <c:pt idx="9">
                  <c:v>#N/A</c:v>
                </c:pt>
                <c:pt idx="10">
                  <c:v>452</c:v>
                </c:pt>
                <c:pt idx="11">
                  <c:v>#N/A</c:v>
                </c:pt>
                <c:pt idx="12">
                  <c:v>#N/A</c:v>
                </c:pt>
                <c:pt idx="13">
                  <c:v>428</c:v>
                </c:pt>
                <c:pt idx="14">
                  <c:v>#N/A</c:v>
                </c:pt>
              </c:numCache>
            </c:numRef>
          </c:val>
          <c:smooth val="0"/>
          <c:extLst>
            <c:ext xmlns:c16="http://schemas.microsoft.com/office/drawing/2014/chart" uri="{C3380CC4-5D6E-409C-BE32-E72D297353CC}">
              <c16:uniqueId val="{00000008-E7CB-4BDB-BDF7-7C2AAE6927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15423</c:v>
                </c:pt>
                <c:pt idx="5">
                  <c:v>15605</c:v>
                </c:pt>
                <c:pt idx="8">
                  <c:v>17035</c:v>
                </c:pt>
                <c:pt idx="11">
                  <c:v>17566</c:v>
                </c:pt>
                <c:pt idx="14">
                  <c:v>17446</c:v>
                </c:pt>
              </c:numCache>
            </c:numRef>
          </c:val>
          <c:extLst>
            <c:ext xmlns:c16="http://schemas.microsoft.com/office/drawing/2014/chart" uri="{C3380CC4-5D6E-409C-BE32-E72D297353CC}">
              <c16:uniqueId val="{00000000-E6B3-439E-A346-7883D9814B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114</c:v>
                </c:pt>
                <c:pt idx="5">
                  <c:v>90</c:v>
                </c:pt>
                <c:pt idx="8">
                  <c:v>77</c:v>
                </c:pt>
                <c:pt idx="11">
                  <c:v>69</c:v>
                </c:pt>
                <c:pt idx="14">
                  <c:v>58</c:v>
                </c:pt>
              </c:numCache>
            </c:numRef>
          </c:val>
          <c:extLst>
            <c:ext xmlns:c16="http://schemas.microsoft.com/office/drawing/2014/chart" uri="{C3380CC4-5D6E-409C-BE32-E72D297353CC}">
              <c16:uniqueId val="{00000001-E6B3-439E-A346-7883D9814B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6885</c:v>
                </c:pt>
                <c:pt idx="5">
                  <c:v>6698</c:v>
                </c:pt>
                <c:pt idx="8">
                  <c:v>6522</c:v>
                </c:pt>
                <c:pt idx="11">
                  <c:v>6630</c:v>
                </c:pt>
                <c:pt idx="14">
                  <c:v>6665</c:v>
                </c:pt>
              </c:numCache>
            </c:numRef>
          </c:val>
          <c:extLst>
            <c:ext xmlns:c16="http://schemas.microsoft.com/office/drawing/2014/chart" uri="{C3380CC4-5D6E-409C-BE32-E72D297353CC}">
              <c16:uniqueId val="{00000002-E6B3-439E-A346-7883D9814B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B3-439E-A346-7883D9814B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B3-439E-A346-7883D9814B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B3-439E-A346-7883D9814B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1823</c:v>
                </c:pt>
                <c:pt idx="3">
                  <c:v>1825</c:v>
                </c:pt>
                <c:pt idx="6">
                  <c:v>1820</c:v>
                </c:pt>
                <c:pt idx="9">
                  <c:v>1793</c:v>
                </c:pt>
                <c:pt idx="12">
                  <c:v>1814</c:v>
                </c:pt>
              </c:numCache>
            </c:numRef>
          </c:val>
          <c:extLst>
            <c:ext xmlns:c16="http://schemas.microsoft.com/office/drawing/2014/chart" uri="{C3380CC4-5D6E-409C-BE32-E72D297353CC}">
              <c16:uniqueId val="{00000006-E6B3-439E-A346-7883D9814B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292</c:v>
                </c:pt>
                <c:pt idx="3">
                  <c:v>258</c:v>
                </c:pt>
                <c:pt idx="6">
                  <c:v>214</c:v>
                </c:pt>
                <c:pt idx="9">
                  <c:v>250</c:v>
                </c:pt>
                <c:pt idx="12">
                  <c:v>356</c:v>
                </c:pt>
              </c:numCache>
            </c:numRef>
          </c:val>
          <c:extLst>
            <c:ext xmlns:c16="http://schemas.microsoft.com/office/drawing/2014/chart" uri="{C3380CC4-5D6E-409C-BE32-E72D297353CC}">
              <c16:uniqueId val="{00000007-E6B3-439E-A346-7883D9814B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4655</c:v>
                </c:pt>
                <c:pt idx="3">
                  <c:v>4455</c:v>
                </c:pt>
                <c:pt idx="6">
                  <c:v>4272</c:v>
                </c:pt>
                <c:pt idx="9">
                  <c:v>4198</c:v>
                </c:pt>
                <c:pt idx="12">
                  <c:v>3992</c:v>
                </c:pt>
              </c:numCache>
            </c:numRef>
          </c:val>
          <c:extLst>
            <c:ext xmlns:c16="http://schemas.microsoft.com/office/drawing/2014/chart" uri="{C3380CC4-5D6E-409C-BE32-E72D297353CC}">
              <c16:uniqueId val="{00000008-E6B3-439E-A346-7883D9814B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B3-439E-A346-7883D9814B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14165</c:v>
                </c:pt>
                <c:pt idx="3">
                  <c:v>14754</c:v>
                </c:pt>
                <c:pt idx="6">
                  <c:v>17171</c:v>
                </c:pt>
                <c:pt idx="9">
                  <c:v>18056</c:v>
                </c:pt>
                <c:pt idx="12">
                  <c:v>17812</c:v>
                </c:pt>
              </c:numCache>
            </c:numRef>
          </c:val>
          <c:extLst>
            <c:ext xmlns:c16="http://schemas.microsoft.com/office/drawing/2014/chart" uri="{C3380CC4-5D6E-409C-BE32-E72D297353CC}">
              <c16:uniqueId val="{0000000A-E6B3-439E-A346-7883D9814B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31</c:v>
                </c:pt>
                <c:pt idx="11">
                  <c:v>#N/A</c:v>
                </c:pt>
                <c:pt idx="12">
                  <c:v>#N/A</c:v>
                </c:pt>
                <c:pt idx="13">
                  <c:v>0</c:v>
                </c:pt>
                <c:pt idx="14">
                  <c:v>#N/A</c:v>
                </c:pt>
              </c:numCache>
            </c:numRef>
          </c:val>
          <c:smooth val="0"/>
          <c:extLst>
            <c:ext xmlns:c16="http://schemas.microsoft.com/office/drawing/2014/chart" uri="{C3380CC4-5D6E-409C-BE32-E72D297353CC}">
              <c16:uniqueId val="{0000000B-E6B3-439E-A346-7883D9814B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4740</c:v>
                </c:pt>
                <c:pt idx="1">
                  <c:v>4597</c:v>
                </c:pt>
                <c:pt idx="2">
                  <c:v>4529</c:v>
                </c:pt>
              </c:numCache>
            </c:numRef>
          </c:val>
          <c:extLst>
            <c:ext xmlns:c16="http://schemas.microsoft.com/office/drawing/2014/chart" uri="{C3380CC4-5D6E-409C-BE32-E72D297353CC}">
              <c16:uniqueId val="{00000000-CC89-4FFD-8394-CBB623AAC2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742</c:v>
                </c:pt>
                <c:pt idx="1">
                  <c:v>1042</c:v>
                </c:pt>
                <c:pt idx="2">
                  <c:v>1142</c:v>
                </c:pt>
              </c:numCache>
            </c:numRef>
          </c:val>
          <c:extLst>
            <c:ext xmlns:c16="http://schemas.microsoft.com/office/drawing/2014/chart" uri="{C3380CC4-5D6E-409C-BE32-E72D297353CC}">
              <c16:uniqueId val="{00000001-CC89-4FFD-8394-CBB623AAC2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2575</c:v>
                </c:pt>
                <c:pt idx="1">
                  <c:v>2504</c:v>
                </c:pt>
                <c:pt idx="2">
                  <c:v>2316</c:v>
                </c:pt>
              </c:numCache>
            </c:numRef>
          </c:val>
          <c:extLst>
            <c:ext xmlns:c16="http://schemas.microsoft.com/office/drawing/2014/chart" uri="{C3380CC4-5D6E-409C-BE32-E72D297353CC}">
              <c16:uniqueId val="{00000002-CC89-4FFD-8394-CBB623AAC2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実質公債費比は、対前年比で</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％となった。これまで元利償還金については減少傾向にあったが、今後は平成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年度以降借入額が増加しているので、公債費負担が増える見込み。今後も計画的な繰上償還や新規地方債の発行抑制に努め、公債費の大幅な増加を防ぐ。</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これまで新規事業を精査して地方債の新規発行を抑えるとともに、繰上償還により地方債残高及び債務負担行為が減少していたため、将来負担額は抑えられている。充当可能財源を経費節減等により増加させ、一層基金積立の増加を目指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今後も新規事業による地方債発行が過大とならないよう計画的に発行を実施し、比率の適正化に努める。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に長期計画（シミュレーション）により５千万円を取り崩したが、１億５千万円を積み立てた。財政調整基金に決算剰余金で３億円を積み立てたが、計画に基づき３億８千万円を取崩した。また特定目的基金では、地域振興基金の約１億５千８百万円とふるさと温もり基金を約４千万円、中小企業制度資金融資利子補給金を約４百万円の取崩しとなった。基金全体としては約１億８千万円の減額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合併算定替えの終了に伴い、一般財源確保と公債費負担への対応から、長期計画（財政シミュレーション）に基づき、毎年度、財政調整基金４億円、減債基金は公債費の増加により１億円～３億円を取り崩していく計画。一方、積立に関しては、決算剰余金で可能な限り財政調整基金への積立てを行い、基金残高が大きく変動しないよう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地域振興基金は、木曽町建設計画（まちづくり計画）に基づくハード事業へ充当していたが今後は地域振興を目的としたソフト事業へ充当を予定する。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水と緑の基金は、創業・産業支援等の雇用施策へ充当している。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公営住宅等整備基金は、老朽化する町営住宅の改修等へ充当を予定する。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ふるさと温もり基金は、木曽音楽祭への助成や観光イベント補助金等へ充当している。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森林環境整備基金は、令和４年度以降積み立てを行わず森林資源の適切な管理と林業の成長産業化を図る事業（森林環境譲与税対象事業）へ充当する。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地域振興基金は、スキー場施設整備費負担金へ充当のため減額している。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水と緑の基金は、創業・産業支援等の雇用施策へ充当のため減額している。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ふるさと温もり基金は、地元児童生徒の交流事業や観光イベント補助金へ充当しているため減額している。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森林環境整備基金は、森林環境譲与税対象事業となる森林整備や森林資源活用事業への充当のため減額している。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地域振興基金、水と緑の基金は、充当事業計画に伴い、今後も取り崩していく予定。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公営住宅整備事業は、集合住宅改修の際に充当を予定する。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森林環境整備基金は、令和４年度以降積み立ては行わず、森林環境譲与税対象事業への充当を予定する。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億円となっており、前年度から約６千８百万円の減額となっている。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年度を通した光熱水費、職員時間外手当等の経費節減により生じた決算剰余金の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以上を積み立てている。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年度より普通交付税合併算定替が令和２年度で終了したことにより普通交付税が減少し、平成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年度より財政調整基金を計画的に取り崩してきている。今後は、毎年度４億円の繰り入れを見込み２億円の積み立てを見込んでいる。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今後も、前年度決算剰余金のみの積み立てとし、予算に基づく積立は行わない。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億４千万円となっており、前年度から約１億円の増額となっている。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長期計画（財政シミュレーション）に基づき５千万円取崩したが、歳入予算見込みを上回った税収等を財源として、最終補正予算にて１億５千万円積み立てたことによる増額となった。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公債費が上昇してきているので、令和２年度より毎年度５千万円取り崩す。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また、長期計画（財政シミュレーション）を踏まえ、令和５年度以降は繰上償還により、１億円以上取り崩す予定。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10,079
476.03
12,150,902
11,639,142
369,118
6,646,034
17,811,738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人口減少（特に生産人口）に加え、基幹産業である観光業が低迷しているため、財政基盤が弱く、類似団体と比べ低くなっている。</a:t>
          </a:r>
          <a:endParaRPr lang="ja-JP" altLang="ja-JP" sz="1400">
            <a:effectLst/>
          </a:endParaRPr>
        </a:p>
        <a:p>
          <a:r>
            <a:rPr kumimoji="1" lang="ja-JP" altLang="ja-JP" sz="1100" baseline="0">
              <a:solidFill>
                <a:schemeClr val="dk1"/>
              </a:solidFill>
              <a:effectLst/>
              <a:latin typeface="+mn-lt"/>
              <a:ea typeface="+mn-ea"/>
              <a:cs typeface="+mn-cs"/>
            </a:rPr>
            <a:t>　また、普通交付税の合併算定替の終了により、歳入の５割近くを占める地方交付税が大きく減少している。</a:t>
          </a:r>
          <a:endParaRPr lang="ja-JP" altLang="ja-JP" sz="1400">
            <a:effectLst/>
          </a:endParaRPr>
        </a:p>
        <a:p>
          <a:r>
            <a:rPr kumimoji="1" lang="ja-JP" altLang="ja-JP" sz="1100" baseline="0">
              <a:solidFill>
                <a:schemeClr val="dk1"/>
              </a:solidFill>
              <a:effectLst/>
              <a:latin typeface="+mn-lt"/>
              <a:ea typeface="+mn-ea"/>
              <a:cs typeface="+mn-cs"/>
            </a:rPr>
            <a:t>　財政健全化に向け、公債費の繰上償還や人件費・物件費等の経常経費削減などの行財政改革に取り組んでいく。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やや低い水準になったが比率は高い傾向にある。決算額構成比でみると、人件費、物件費、補助費、公債費に係るものが比較的高い。今後は一層人件費、物件費、補助費の経常経費削減を図るとともに、地方債の繰上償還や新規発行抑制による公債費の減により比率低下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99695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121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75565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121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75565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518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150495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5934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65422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136542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40022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に比べ高くなっているのは、町村合併後の総合支所方式により支所機能が充実していることに加え、公共交通システム運行経費、公共施設の維持管理費等により、人件費と物件費が多額になるためである。財政健全化に向け、今後は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3787</xdr:rowOff>
    </xdr:from>
    <xdr:to>
      <xdr:col>23</xdr:col>
      <xdr:colOff>133350</xdr:colOff>
      <xdr:row>85</xdr:row>
      <xdr:rowOff>20064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577037"/>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112699</xdr:rowOff>
    </xdr:from>
    <xdr:to>
      <xdr:col>19</xdr:col>
      <xdr:colOff>133350</xdr:colOff>
      <xdr:row>85</xdr:row>
      <xdr:rowOff>3787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514499"/>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3652</xdr:rowOff>
    </xdr:from>
    <xdr:to>
      <xdr:col>15</xdr:col>
      <xdr:colOff>82550</xdr:colOff>
      <xdr:row>84</xdr:row>
      <xdr:rowOff>112699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405452"/>
          <a:ext cx="889000" cy="10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116849</xdr:rowOff>
    </xdr:from>
    <xdr:to>
      <xdr:col>11</xdr:col>
      <xdr:colOff>31750</xdr:colOff>
      <xdr:row>84</xdr:row>
      <xdr:rowOff>3652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47199"/>
          <a:ext cx="889000" cy="5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140714</xdr:rowOff>
    </xdr:from>
    <xdr:to>
      <xdr:col>23</xdr:col>
      <xdr:colOff>184150</xdr:colOff>
      <xdr:row>85</xdr:row>
      <xdr:rowOff>70864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112791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5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124437</xdr:rowOff>
    </xdr:from>
    <xdr:to>
      <xdr:col>19</xdr:col>
      <xdr:colOff>184150</xdr:colOff>
      <xdr:row>85</xdr:row>
      <xdr:rowOff>54587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5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39364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61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61899</xdr:rowOff>
    </xdr:from>
    <xdr:to>
      <xdr:col>15</xdr:col>
      <xdr:colOff>133350</xdr:colOff>
      <xdr:row>84</xdr:row>
      <xdr:rowOff>163499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4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148276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55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124302</xdr:rowOff>
    </xdr:from>
    <xdr:to>
      <xdr:col>11</xdr:col>
      <xdr:colOff>82550</xdr:colOff>
      <xdr:row>84</xdr:row>
      <xdr:rowOff>54452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39229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4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66049</xdr:rowOff>
    </xdr:from>
    <xdr:to>
      <xdr:col>7</xdr:col>
      <xdr:colOff>31750</xdr:colOff>
      <xdr:row>83</xdr:row>
      <xdr:rowOff>167649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152426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8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町村合併時から給与引下げ等を行っているが、類似団体と同水準、全国平均をやや上回る水準となっている。退職者数に比べ新規採用者数を抑制していることから退職手当負担見込額も抑えられている。引き続き木曽町職員適正化計画に基づく職員数の削減を図ることにより、ラスパイレス指数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658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1224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138995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152400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町村合併時から新規採用の抑制や民間委託の推進等を行ってきたが、合併後の地域間格差を解消させるため、総合支所方式を採用し、支所機能を充実させているため、類似団体平均をやや上回っている。</a:t>
          </a:r>
          <a:endParaRPr lang="ja-JP" altLang="ja-JP" sz="1400">
            <a:effectLst/>
          </a:endParaRPr>
        </a:p>
        <a:p>
          <a:r>
            <a:rPr kumimoji="1" lang="ja-JP" altLang="ja-JP" sz="1100" b="0" i="0" baseline="0">
              <a:solidFill>
                <a:schemeClr val="dk1"/>
              </a:solidFill>
              <a:effectLst/>
              <a:latin typeface="+mn-lt"/>
              <a:ea typeface="+mn-ea"/>
              <a:cs typeface="+mn-cs"/>
            </a:rPr>
            <a:t>　今後は事務の統合等により組織のスリム化を図り、木曽町職員適正化計画に基づく適正な定員管理に努める。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33706</xdr:rowOff>
    </xdr:from>
    <xdr:to>
      <xdr:col>81</xdr:col>
      <xdr:colOff>44450</xdr:colOff>
      <xdr:row>63</xdr:row>
      <xdr:rowOff>34671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3505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19228</xdr:rowOff>
    </xdr:from>
    <xdr:to>
      <xdr:col>77</xdr:col>
      <xdr:colOff>44450</xdr:colOff>
      <xdr:row>63</xdr:row>
      <xdr:rowOff>33706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205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169926</xdr:rowOff>
    </xdr:from>
    <xdr:to>
      <xdr:col>72</xdr:col>
      <xdr:colOff>203200</xdr:colOff>
      <xdr:row>63</xdr:row>
      <xdr:rowOff>19228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99826"/>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162687</xdr:rowOff>
    </xdr:from>
    <xdr:to>
      <xdr:col>68</xdr:col>
      <xdr:colOff>152400</xdr:colOff>
      <xdr:row>62</xdr:row>
      <xdr:rowOff>169926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9258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155321</xdr:rowOff>
    </xdr:from>
    <xdr:to>
      <xdr:col>81</xdr:col>
      <xdr:colOff>95250</xdr:colOff>
      <xdr:row>63</xdr:row>
      <xdr:rowOff>85471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127398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154356</xdr:rowOff>
    </xdr:from>
    <xdr:to>
      <xdr:col>77</xdr:col>
      <xdr:colOff>95250</xdr:colOff>
      <xdr:row>63</xdr:row>
      <xdr:rowOff>84506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69283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7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139878</xdr:rowOff>
    </xdr:from>
    <xdr:to>
      <xdr:col>73</xdr:col>
      <xdr:colOff>44450</xdr:colOff>
      <xdr:row>63</xdr:row>
      <xdr:rowOff>70028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54805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119126</xdr:rowOff>
    </xdr:from>
    <xdr:to>
      <xdr:col>68</xdr:col>
      <xdr:colOff>203200</xdr:colOff>
      <xdr:row>63</xdr:row>
      <xdr:rowOff>49276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34053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111887</xdr:rowOff>
    </xdr:from>
    <xdr:to>
      <xdr:col>64</xdr:col>
      <xdr:colOff>152400</xdr:colOff>
      <xdr:row>63</xdr:row>
      <xdr:rowOff>42037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26814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年度から繰上償還や低利への借換えを実施してきた</a:t>
          </a:r>
          <a:r>
            <a:rPr kumimoji="1" lang="ja-JP" altLang="ja-JP" sz="1100" b="0" i="0" baseline="0">
              <a:solidFill>
                <a:schemeClr val="dk1"/>
              </a:solidFill>
              <a:effectLst/>
              <a:latin typeface="+mn-lt"/>
              <a:ea typeface="+mn-ea"/>
              <a:cs typeface="+mn-cs"/>
            </a:rPr>
            <a:t>ため、類似団体平均をやや下回っている。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今後、ハード整備により、地方債の新規発行額が増加する年度もあるが、繰上償還を計画的に実施して町債残高を減少させ、後世への負担を少しでも軽減していく。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164677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895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60113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143087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127000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130404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年度決算より、将来負担額に対して基金等の充当財源が上回っているため、比率が生じない状況が続いており令和３年度は比率が生じたが令和４年度は再び生じていない。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しかし、町債残高が多額であるため新規大型事業を精査するとともに、繰上償還を積極的に実施し、財政の健全化に努める。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39310</xdr:rowOff>
    </xdr:from>
    <xdr:to>
      <xdr:col>77</xdr:col>
      <xdr:colOff>95250</xdr:colOff>
      <xdr:row>13</xdr:row>
      <xdr:rowOff>140910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10,079
476.03
12,150,902
11,639,142
369,118
6,646,034
17,811,738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人件費に係る経常収支比率は類似団体より低くなっている。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ゴミ処理業務や消防業務を広域連合で行っていることがあげられる。しかし、町村合併後のまちづくりを推進するため総合支所方式を採用し、支所機能を充実させているため、類似団体と比較し多めの職員配置となっている。木曽町職員適正化計画を基本として、今後も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7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35560</xdr:rowOff>
    </xdr:from>
    <xdr:to>
      <xdr:col>19</xdr:col>
      <xdr:colOff>187325</xdr:colOff>
      <xdr:row>35</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6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xdr:rowOff>
    </xdr:from>
    <xdr:to>
      <xdr:col>20</xdr:col>
      <xdr:colOff>38100</xdr:colOff>
      <xdr:row>35</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156210</xdr:rowOff>
    </xdr:from>
    <xdr:to>
      <xdr:col>15</xdr:col>
      <xdr:colOff>149225</xdr:colOff>
      <xdr:row>35</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合併により保有する公共施設が多くなり、維持管理経費の割合は高くなっているが令和４年度は平均よりやや低い数値となった。</a:t>
          </a:r>
          <a:endParaRPr lang="ja-JP" altLang="ja-JP" sz="1400">
            <a:effectLst/>
          </a:endParaRPr>
        </a:p>
        <a:p>
          <a:r>
            <a:rPr kumimoji="1" lang="ja-JP" altLang="ja-JP" sz="1100">
              <a:solidFill>
                <a:schemeClr val="dk1"/>
              </a:solidFill>
              <a:effectLst/>
              <a:latin typeface="+mn-lt"/>
              <a:ea typeface="+mn-ea"/>
              <a:cs typeface="+mn-cs"/>
            </a:rPr>
            <a:t>　このため指定管理者制度導入が可能な施設については積極的に民間への管理委託を行い、老朽化に伴い多額の改修費等がかかる施設については公共施設管理計画を策定し、統廃合等により経費節減に努める。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146050</xdr:rowOff>
    </xdr:from>
    <xdr:to>
      <xdr:col>82</xdr:col>
      <xdr:colOff>107950</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89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17</xdr:row>
      <xdr:rowOff>41275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89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46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117475</xdr:rowOff>
    </xdr:from>
    <xdr:to>
      <xdr:col>69</xdr:col>
      <xdr:colOff>92075</xdr:colOff>
      <xdr:row>17</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60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10177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2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161925</xdr:rowOff>
    </xdr:from>
    <xdr:to>
      <xdr:col>74</xdr:col>
      <xdr:colOff>31750</xdr:colOff>
      <xdr:row>17</xdr:row>
      <xdr:rowOff>92075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66675</xdr:rowOff>
    </xdr:from>
    <xdr:to>
      <xdr:col>65</xdr:col>
      <xdr:colOff>53975</xdr:colOff>
      <xdr:row>16</xdr:row>
      <xdr:rowOff>168275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7002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扶助費に係る経常収支比率は類似団体より低く抑えられているため、引き続き適正な管理を行い、現在の水準維持に努める。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53</xdr:row>
      <xdr:rowOff>113393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200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113393</xdr:rowOff>
    </xdr:from>
    <xdr:to>
      <xdr:col>19</xdr:col>
      <xdr:colOff>187325</xdr:colOff>
      <xdr:row>53</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142620</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05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その他に係る経常収支比率は、類似団体とほぼ同水準で、他会計への繰出金が主である。これまでに整備した上下水道施設の維持管理経費として、公営企業会計への多額の繰出が必要となっている。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今後、公営企業会計の経費削減を進めるとともに、独立採算の原則に立った料金見直し等による健全化を図り、普通会計の負担を減らしていくように努める。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63319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77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154759</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3596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141696</xdr:rowOff>
    </xdr:from>
    <xdr:to>
      <xdr:col>69</xdr:col>
      <xdr:colOff>92075</xdr:colOff>
      <xdr:row>57</xdr:row>
      <xdr:rowOff>154759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143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124296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5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103959</xdr:rowOff>
    </xdr:from>
    <xdr:to>
      <xdr:col>69</xdr:col>
      <xdr:colOff>142875</xdr:colOff>
      <xdr:row>58</xdr:row>
      <xdr:rowOff>34109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18886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31223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補助費等に係る経常収支比率は、類似団体とほぼ同水準で推移しているが、各種団体等への補助金は多額である。今後は補助金を交付するのが適当な事業を行っているかなどについて明確な基準を設けて、必要性の低い補助金は見直しや廃止を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05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62230</xdr:rowOff>
    </xdr:from>
    <xdr:to>
      <xdr:col>78</xdr:col>
      <xdr:colOff>69850</xdr:colOff>
      <xdr:row>37</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37</xdr:row>
      <xdr:rowOff>100330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97807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に係る経常収支比率は類似団体平均を上回っている。近年集中している建設事業等に係る起債や臨時財政対策債の償還等が主な要因である。今後も同様に新規発行を伴う普通建設事業を進めると、公債費が増加して経常収支比率も悪化する。債務削減計画により新規事業を精査することや繰上償還により、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年間で地方債残高を減少させる予定である。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133858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6144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503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79</xdr:row>
      <xdr:rowOff>5842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90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117856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83058</xdr:rowOff>
    </xdr:from>
    <xdr:to>
      <xdr:col>24</xdr:col>
      <xdr:colOff>76200</xdr:colOff>
      <xdr:row>80</xdr:row>
      <xdr:rowOff>13208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163085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公債費以外に係る経常収支比率は類似団体より低くなっている。引き続き行財政改革等の取り組みを通じて義務的経費の削減を行い、現在の水準維持に努める。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75</xdr:row>
      <xdr:rowOff>146050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00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142240</xdr:rowOff>
    </xdr:from>
    <xdr:to>
      <xdr:col>78</xdr:col>
      <xdr:colOff>69850</xdr:colOff>
      <xdr:row>76</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009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58420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046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100330</xdr:rowOff>
    </xdr:from>
    <xdr:to>
      <xdr:col>69</xdr:col>
      <xdr:colOff>92075</xdr:colOff>
      <xdr:row>76</xdr:row>
      <xdr:rowOff>16511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590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161307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129266</xdr:rowOff>
    </xdr:from>
    <xdr:to>
      <xdr:col>29</xdr:col>
      <xdr:colOff>127000</xdr:colOff>
      <xdr:row>14</xdr:row>
      <xdr:rowOff>159844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577191"/>
          <a:ext cx="647700" cy="3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129266</xdr:rowOff>
    </xdr:from>
    <xdr:to>
      <xdr:col>26</xdr:col>
      <xdr:colOff>50800</xdr:colOff>
      <xdr:row>14</xdr:row>
      <xdr:rowOff>171205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577191"/>
          <a:ext cx="698500" cy="41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171205</xdr:rowOff>
    </xdr:from>
    <xdr:to>
      <xdr:col>22</xdr:col>
      <xdr:colOff>114300</xdr:colOff>
      <xdr:row>15</xdr:row>
      <xdr:rowOff>54971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619130"/>
          <a:ext cx="698500" cy="55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54971</xdr:rowOff>
    </xdr:from>
    <xdr:to>
      <xdr:col>18</xdr:col>
      <xdr:colOff>177800</xdr:colOff>
      <xdr:row>15</xdr:row>
      <xdr:rowOff>73758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74346"/>
          <a:ext cx="698500" cy="1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109044</xdr:rowOff>
    </xdr:from>
    <xdr:to>
      <xdr:col>29</xdr:col>
      <xdr:colOff>177800</xdr:colOff>
      <xdr:row>15</xdr:row>
      <xdr:rowOff>39194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55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125571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78466</xdr:rowOff>
    </xdr:from>
    <xdr:to>
      <xdr:col>26</xdr:col>
      <xdr:colOff>101600</xdr:colOff>
      <xdr:row>15</xdr:row>
      <xdr:rowOff>8616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52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18793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295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120405</xdr:rowOff>
    </xdr:from>
    <xdr:to>
      <xdr:col>22</xdr:col>
      <xdr:colOff>165100</xdr:colOff>
      <xdr:row>15</xdr:row>
      <xdr:rowOff>50555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56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60732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3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4171</xdr:rowOff>
    </xdr:from>
    <xdr:to>
      <xdr:col>19</xdr:col>
      <xdr:colOff>38100</xdr:colOff>
      <xdr:row>15</xdr:row>
      <xdr:rowOff>105771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62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115948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22958</xdr:rowOff>
    </xdr:from>
    <xdr:to>
      <xdr:col>15</xdr:col>
      <xdr:colOff>101600</xdr:colOff>
      <xdr:row>15</xdr:row>
      <xdr:rowOff>124558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64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134735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41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79851</xdr:rowOff>
    </xdr:from>
    <xdr:to>
      <xdr:col>29</xdr:col>
      <xdr:colOff>127000</xdr:colOff>
      <xdr:row>34</xdr:row>
      <xdr:rowOff>110808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47301"/>
          <a:ext cx="647700" cy="3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79851</xdr:rowOff>
    </xdr:from>
    <xdr:to>
      <xdr:col>26</xdr:col>
      <xdr:colOff>50800</xdr:colOff>
      <xdr:row>35</xdr:row>
      <xdr:rowOff>35884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347301"/>
          <a:ext cx="698500" cy="298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35884</xdr:rowOff>
    </xdr:from>
    <xdr:to>
      <xdr:col>22</xdr:col>
      <xdr:colOff>114300</xdr:colOff>
      <xdr:row>35</xdr:row>
      <xdr:rowOff>157766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46234"/>
          <a:ext cx="698500" cy="12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137992</xdr:rowOff>
    </xdr:from>
    <xdr:to>
      <xdr:col>18</xdr:col>
      <xdr:colOff>177800</xdr:colOff>
      <xdr:row>35</xdr:row>
      <xdr:rowOff>157766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48342"/>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60008</xdr:rowOff>
    </xdr:from>
    <xdr:to>
      <xdr:col>29</xdr:col>
      <xdr:colOff>177800</xdr:colOff>
      <xdr:row>34</xdr:row>
      <xdr:rowOff>161608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247985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7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29051</xdr:rowOff>
    </xdr:from>
    <xdr:to>
      <xdr:col>26</xdr:col>
      <xdr:colOff>101600</xdr:colOff>
      <xdr:row>34</xdr:row>
      <xdr:rowOff>130651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9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140828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6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327984</xdr:rowOff>
    </xdr:from>
    <xdr:to>
      <xdr:col>22</xdr:col>
      <xdr:colOff>165100</xdr:colOff>
      <xdr:row>35</xdr:row>
      <xdr:rowOff>86684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9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96861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6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106966</xdr:rowOff>
    </xdr:from>
    <xdr:to>
      <xdr:col>19</xdr:col>
      <xdr:colOff>38100</xdr:colOff>
      <xdr:row>35</xdr:row>
      <xdr:rowOff>208566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193343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0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87192</xdr:rowOff>
    </xdr:from>
    <xdr:to>
      <xdr:col>15</xdr:col>
      <xdr:colOff>101600</xdr:colOff>
      <xdr:row>35</xdr:row>
      <xdr:rowOff>188792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198969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6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10,079
476.03
12,150,902
11,639,142
369,118
6,646,034
17,811,738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77832</xdr:rowOff>
    </xdr:from>
    <xdr:to>
      <xdr:col>24</xdr:col>
      <xdr:colOff>63500</xdr:colOff>
      <xdr:row>34</xdr:row>
      <xdr:rowOff>91868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907132"/>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77832</xdr:rowOff>
    </xdr:from>
    <xdr:to>
      <xdr:col>19</xdr:col>
      <xdr:colOff>177800</xdr:colOff>
      <xdr:row>34</xdr:row>
      <xdr:rowOff>132769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07132"/>
          <a:ext cx="889000" cy="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132769</xdr:rowOff>
    </xdr:from>
    <xdr:to>
      <xdr:col>15</xdr:col>
      <xdr:colOff>50800</xdr:colOff>
      <xdr:row>35</xdr:row>
      <xdr:rowOff>84118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62069"/>
          <a:ext cx="889000" cy="1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84118</xdr:rowOff>
    </xdr:from>
    <xdr:to>
      <xdr:col>10</xdr:col>
      <xdr:colOff>114300</xdr:colOff>
      <xdr:row>35</xdr:row>
      <xdr:rowOff>104802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8486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41068</xdr:rowOff>
    </xdr:from>
    <xdr:to>
      <xdr:col>24</xdr:col>
      <xdr:colOff>114300</xdr:colOff>
      <xdr:row>34</xdr:row>
      <xdr:rowOff>142668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63945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2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27032</xdr:rowOff>
    </xdr:from>
    <xdr:to>
      <xdr:col>20</xdr:col>
      <xdr:colOff>38100</xdr:colOff>
      <xdr:row>34</xdr:row>
      <xdr:rowOff>128632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145159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3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81969</xdr:rowOff>
    </xdr:from>
    <xdr:to>
      <xdr:col>15</xdr:col>
      <xdr:colOff>101600</xdr:colOff>
      <xdr:row>35</xdr:row>
      <xdr:rowOff>12119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28646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8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33318</xdr:rowOff>
    </xdr:from>
    <xdr:to>
      <xdr:col>10</xdr:col>
      <xdr:colOff>165100</xdr:colOff>
      <xdr:row>35</xdr:row>
      <xdr:rowOff>134918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151445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54002</xdr:rowOff>
    </xdr:from>
    <xdr:to>
      <xdr:col>6</xdr:col>
      <xdr:colOff>38100</xdr:colOff>
      <xdr:row>35</xdr:row>
      <xdr:rowOff>155602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5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2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23493</xdr:rowOff>
    </xdr:from>
    <xdr:to>
      <xdr:col>24</xdr:col>
      <xdr:colOff>63500</xdr:colOff>
      <xdr:row>54</xdr:row>
      <xdr:rowOff>73118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281793"/>
          <a:ext cx="8382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73118</xdr:rowOff>
    </xdr:from>
    <xdr:to>
      <xdr:col>19</xdr:col>
      <xdr:colOff>177800</xdr:colOff>
      <xdr:row>54</xdr:row>
      <xdr:rowOff>103649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331418"/>
          <a:ext cx="889000" cy="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95283</xdr:rowOff>
    </xdr:from>
    <xdr:to>
      <xdr:col>15</xdr:col>
      <xdr:colOff>50800</xdr:colOff>
      <xdr:row>54</xdr:row>
      <xdr:rowOff>103649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353583"/>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95283</xdr:rowOff>
    </xdr:from>
    <xdr:to>
      <xdr:col>10</xdr:col>
      <xdr:colOff>114300</xdr:colOff>
      <xdr:row>54</xdr:row>
      <xdr:rowOff>152378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353583"/>
          <a:ext cx="889000" cy="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144143</xdr:rowOff>
    </xdr:from>
    <xdr:to>
      <xdr:col>24</xdr:col>
      <xdr:colOff>114300</xdr:colOff>
      <xdr:row>54</xdr:row>
      <xdr:rowOff>74293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2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167020</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08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22318</xdr:rowOff>
    </xdr:from>
    <xdr:to>
      <xdr:col>20</xdr:col>
      <xdr:colOff>38100</xdr:colOff>
      <xdr:row>54</xdr:row>
      <xdr:rowOff>123918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2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140445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05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52849</xdr:rowOff>
    </xdr:from>
    <xdr:to>
      <xdr:col>15</xdr:col>
      <xdr:colOff>101600</xdr:colOff>
      <xdr:row>54</xdr:row>
      <xdr:rowOff>154449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3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170976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08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44483</xdr:rowOff>
    </xdr:from>
    <xdr:to>
      <xdr:col>10</xdr:col>
      <xdr:colOff>165100</xdr:colOff>
      <xdr:row>54</xdr:row>
      <xdr:rowOff>146083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3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162610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07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101578</xdr:rowOff>
    </xdr:from>
    <xdr:to>
      <xdr:col>6</xdr:col>
      <xdr:colOff>38100</xdr:colOff>
      <xdr:row>55</xdr:row>
      <xdr:rowOff>31728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3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48255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13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5969</xdr:rowOff>
    </xdr:from>
    <xdr:to>
      <xdr:col>24</xdr:col>
      <xdr:colOff>63500</xdr:colOff>
      <xdr:row>75</xdr:row>
      <xdr:rowOff>99428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864719"/>
          <a:ext cx="8382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5969</xdr:rowOff>
    </xdr:from>
    <xdr:to>
      <xdr:col>19</xdr:col>
      <xdr:colOff>177800</xdr:colOff>
      <xdr:row>75</xdr:row>
      <xdr:rowOff>134785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864719"/>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134785</xdr:rowOff>
    </xdr:from>
    <xdr:to>
      <xdr:col>15</xdr:col>
      <xdr:colOff>50800</xdr:colOff>
      <xdr:row>76</xdr:row>
      <xdr:rowOff>88912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2993535"/>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88912</xdr:rowOff>
    </xdr:from>
    <xdr:to>
      <xdr:col>10</xdr:col>
      <xdr:colOff>114300</xdr:colOff>
      <xdr:row>76</xdr:row>
      <xdr:rowOff>90512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191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48628</xdr:rowOff>
    </xdr:from>
    <xdr:to>
      <xdr:col>24</xdr:col>
      <xdr:colOff>114300</xdr:colOff>
      <xdr:row>75</xdr:row>
      <xdr:rowOff>150228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71505</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126619</xdr:rowOff>
    </xdr:from>
    <xdr:to>
      <xdr:col>20</xdr:col>
      <xdr:colOff>38100</xdr:colOff>
      <xdr:row>75</xdr:row>
      <xdr:rowOff>56769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8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73296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5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83985</xdr:rowOff>
    </xdr:from>
    <xdr:to>
      <xdr:col>15</xdr:col>
      <xdr:colOff>101600</xdr:colOff>
      <xdr:row>76</xdr:row>
      <xdr:rowOff>14136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942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30662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7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38112</xdr:rowOff>
    </xdr:from>
    <xdr:to>
      <xdr:col>10</xdr:col>
      <xdr:colOff>165100</xdr:colOff>
      <xdr:row>76</xdr:row>
      <xdr:rowOff>139712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156239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8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39712</xdr:rowOff>
    </xdr:from>
    <xdr:to>
      <xdr:col>6</xdr:col>
      <xdr:colOff>38100</xdr:colOff>
      <xdr:row>76</xdr:row>
      <xdr:rowOff>141312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157840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8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86589</xdr:rowOff>
    </xdr:from>
    <xdr:to>
      <xdr:col>24</xdr:col>
      <xdr:colOff>63500</xdr:colOff>
      <xdr:row>98</xdr:row>
      <xdr:rowOff>115174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888689"/>
          <a:ext cx="838200" cy="2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86589</xdr:rowOff>
    </xdr:from>
    <xdr:to>
      <xdr:col>19</xdr:col>
      <xdr:colOff>177800</xdr:colOff>
      <xdr:row>99</xdr:row>
      <xdr:rowOff>117329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88689"/>
          <a:ext cx="8890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70172</xdr:rowOff>
    </xdr:from>
    <xdr:to>
      <xdr:col>15</xdr:col>
      <xdr:colOff>50800</xdr:colOff>
      <xdr:row>99</xdr:row>
      <xdr:rowOff>117329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7043722"/>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70172</xdr:rowOff>
    </xdr:from>
    <xdr:to>
      <xdr:col>10</xdr:col>
      <xdr:colOff>114300</xdr:colOff>
      <xdr:row>99</xdr:row>
      <xdr:rowOff>91901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7043722"/>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64374</xdr:rowOff>
    </xdr:from>
    <xdr:to>
      <xdr:col>24</xdr:col>
      <xdr:colOff>114300</xdr:colOff>
      <xdr:row>98</xdr:row>
      <xdr:rowOff>165974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150751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7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35789</xdr:rowOff>
    </xdr:from>
    <xdr:to>
      <xdr:col>20</xdr:col>
      <xdr:colOff>38100</xdr:colOff>
      <xdr:row>98</xdr:row>
      <xdr:rowOff>137389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128516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66529</xdr:rowOff>
    </xdr:from>
    <xdr:to>
      <xdr:col>15</xdr:col>
      <xdr:colOff>101600</xdr:colOff>
      <xdr:row>99</xdr:row>
      <xdr:rowOff>168129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70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159256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71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19372</xdr:rowOff>
    </xdr:from>
    <xdr:to>
      <xdr:col>10</xdr:col>
      <xdr:colOff>165100</xdr:colOff>
      <xdr:row>99</xdr:row>
      <xdr:rowOff>120972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9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112099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70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41101</xdr:rowOff>
    </xdr:from>
    <xdr:to>
      <xdr:col>6</xdr:col>
      <xdr:colOff>38100</xdr:colOff>
      <xdr:row>99</xdr:row>
      <xdr:rowOff>142701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70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133828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71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8941</xdr:rowOff>
    </xdr:from>
    <xdr:to>
      <xdr:col>54</xdr:col>
      <xdr:colOff>189865</xdr:colOff>
      <xdr:row>38</xdr:row>
      <xdr:rowOff>41711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66791"/>
          <a:ext cx="1270" cy="89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45538</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41711</xdr:rowOff>
    </xdr:from>
    <xdr:to>
      <xdr:col>55</xdr:col>
      <xdr:colOff>88900</xdr:colOff>
      <xdr:row>38</xdr:row>
      <xdr:rowOff>41711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5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127068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4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8941</xdr:rowOff>
    </xdr:from>
    <xdr:to>
      <xdr:col>55</xdr:col>
      <xdr:colOff>88900</xdr:colOff>
      <xdr:row>33</xdr:row>
      <xdr:rowOff>8941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77780</xdr:rowOff>
    </xdr:from>
    <xdr:to>
      <xdr:col>55</xdr:col>
      <xdr:colOff>0</xdr:colOff>
      <xdr:row>33</xdr:row>
      <xdr:rowOff>134328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735630"/>
          <a:ext cx="838200" cy="5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53760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59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75333</xdr:rowOff>
    </xdr:from>
    <xdr:to>
      <xdr:col>55</xdr:col>
      <xdr:colOff>50800</xdr:colOff>
      <xdr:row>37</xdr:row>
      <xdr:rowOff>5483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97607</xdr:rowOff>
    </xdr:from>
    <xdr:to>
      <xdr:col>50</xdr:col>
      <xdr:colOff>114300</xdr:colOff>
      <xdr:row>33</xdr:row>
      <xdr:rowOff>77780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241107"/>
          <a:ext cx="889000" cy="49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101789</xdr:rowOff>
    </xdr:from>
    <xdr:to>
      <xdr:col>50</xdr:col>
      <xdr:colOff>165100</xdr:colOff>
      <xdr:row>37</xdr:row>
      <xdr:rowOff>31939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7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23066</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3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97607</xdr:rowOff>
    </xdr:from>
    <xdr:to>
      <xdr:col>45</xdr:col>
      <xdr:colOff>177800</xdr:colOff>
      <xdr:row>35</xdr:row>
      <xdr:rowOff>2532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241107"/>
          <a:ext cx="889000" cy="76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58972</xdr:rowOff>
    </xdr:from>
    <xdr:to>
      <xdr:col>46</xdr:col>
      <xdr:colOff>38100</xdr:colOff>
      <xdr:row>34</xdr:row>
      <xdr:rowOff>160572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151699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2532</xdr:rowOff>
    </xdr:from>
    <xdr:to>
      <xdr:col>41</xdr:col>
      <xdr:colOff>50800</xdr:colOff>
      <xdr:row>35</xdr:row>
      <xdr:rowOff>114386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003282"/>
          <a:ext cx="889000" cy="1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550</xdr:rowOff>
    </xdr:from>
    <xdr:to>
      <xdr:col>41</xdr:col>
      <xdr:colOff>101600</xdr:colOff>
      <xdr:row>37</xdr:row>
      <xdr:rowOff>102150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93277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6055</xdr:rowOff>
    </xdr:from>
    <xdr:to>
      <xdr:col>36</xdr:col>
      <xdr:colOff>165100</xdr:colOff>
      <xdr:row>37</xdr:row>
      <xdr:rowOff>107655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98782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83528</xdr:rowOff>
    </xdr:from>
    <xdr:to>
      <xdr:col>55</xdr:col>
      <xdr:colOff>50800</xdr:colOff>
      <xdr:row>34</xdr:row>
      <xdr:rowOff>13678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169905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6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26980</xdr:rowOff>
    </xdr:from>
    <xdr:to>
      <xdr:col>50</xdr:col>
      <xdr:colOff>165100</xdr:colOff>
      <xdr:row>33</xdr:row>
      <xdr:rowOff>128580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6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145107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46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46807</xdr:rowOff>
    </xdr:from>
    <xdr:to>
      <xdr:col>46</xdr:col>
      <xdr:colOff>38100</xdr:colOff>
      <xdr:row>30</xdr:row>
      <xdr:rowOff>148407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1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164934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49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123182</xdr:rowOff>
    </xdr:from>
    <xdr:to>
      <xdr:col>41</xdr:col>
      <xdr:colOff>101600</xdr:colOff>
      <xdr:row>35</xdr:row>
      <xdr:rowOff>53332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9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69859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72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63586</xdr:rowOff>
    </xdr:from>
    <xdr:to>
      <xdr:col>36</xdr:col>
      <xdr:colOff>165100</xdr:colOff>
      <xdr:row>35</xdr:row>
      <xdr:rowOff>165186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0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10263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109406</xdr:rowOff>
    </xdr:from>
    <xdr:to>
      <xdr:col>55</xdr:col>
      <xdr:colOff>0</xdr:colOff>
      <xdr:row>53</xdr:row>
      <xdr:rowOff>147047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196256"/>
          <a:ext cx="838200" cy="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125367</xdr:rowOff>
    </xdr:from>
    <xdr:to>
      <xdr:col>50</xdr:col>
      <xdr:colOff>114300</xdr:colOff>
      <xdr:row>53</xdr:row>
      <xdr:rowOff>147047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8697867"/>
          <a:ext cx="889000" cy="53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125367</xdr:rowOff>
    </xdr:from>
    <xdr:to>
      <xdr:col>45</xdr:col>
      <xdr:colOff>177800</xdr:colOff>
      <xdr:row>53</xdr:row>
      <xdr:rowOff>141780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8697867"/>
          <a:ext cx="889000" cy="5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141780</xdr:rowOff>
    </xdr:from>
    <xdr:to>
      <xdr:col>41</xdr:col>
      <xdr:colOff>50800</xdr:colOff>
      <xdr:row>53</xdr:row>
      <xdr:rowOff>164298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228630"/>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58606</xdr:rowOff>
    </xdr:from>
    <xdr:to>
      <xdr:col>55</xdr:col>
      <xdr:colOff>50800</xdr:colOff>
      <xdr:row>53</xdr:row>
      <xdr:rowOff>160206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1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81483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99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96247</xdr:rowOff>
    </xdr:from>
    <xdr:to>
      <xdr:col>50</xdr:col>
      <xdr:colOff>165100</xdr:colOff>
      <xdr:row>54</xdr:row>
      <xdr:rowOff>26397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1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42924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895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74567</xdr:rowOff>
    </xdr:from>
    <xdr:to>
      <xdr:col>46</xdr:col>
      <xdr:colOff>38100</xdr:colOff>
      <xdr:row>51</xdr:row>
      <xdr:rowOff>4717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86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21244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42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90980</xdr:rowOff>
    </xdr:from>
    <xdr:to>
      <xdr:col>41</xdr:col>
      <xdr:colOff>101600</xdr:colOff>
      <xdr:row>54</xdr:row>
      <xdr:rowOff>21130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1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37657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895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113498</xdr:rowOff>
    </xdr:from>
    <xdr:to>
      <xdr:col>36</xdr:col>
      <xdr:colOff>165100</xdr:colOff>
      <xdr:row>54</xdr:row>
      <xdr:rowOff>43648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2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60175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89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99002</xdr:rowOff>
    </xdr:from>
    <xdr:to>
      <xdr:col>55</xdr:col>
      <xdr:colOff>0</xdr:colOff>
      <xdr:row>75</xdr:row>
      <xdr:rowOff>111064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957752"/>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99002</xdr:rowOff>
    </xdr:from>
    <xdr:to>
      <xdr:col>50</xdr:col>
      <xdr:colOff>114300</xdr:colOff>
      <xdr:row>78</xdr:row>
      <xdr:rowOff>133848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957752"/>
          <a:ext cx="889000" cy="54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133848</xdr:rowOff>
    </xdr:from>
    <xdr:to>
      <xdr:col>45</xdr:col>
      <xdr:colOff>177800</xdr:colOff>
      <xdr:row>79</xdr:row>
      <xdr:rowOff>18983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06948"/>
          <a:ext cx="889000" cy="5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124391</xdr:rowOff>
    </xdr:from>
    <xdr:to>
      <xdr:col>41</xdr:col>
      <xdr:colOff>50800</xdr:colOff>
      <xdr:row>79</xdr:row>
      <xdr:rowOff>18983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497491"/>
          <a:ext cx="889000" cy="6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60264</xdr:rowOff>
    </xdr:from>
    <xdr:to>
      <xdr:col>55</xdr:col>
      <xdr:colOff>50800</xdr:colOff>
      <xdr:row>75</xdr:row>
      <xdr:rowOff>161863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919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83141</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7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48202</xdr:rowOff>
    </xdr:from>
    <xdr:to>
      <xdr:col>50</xdr:col>
      <xdr:colOff>165100</xdr:colOff>
      <xdr:row>75</xdr:row>
      <xdr:rowOff>149802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9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166329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83048</xdr:rowOff>
    </xdr:from>
    <xdr:to>
      <xdr:col>46</xdr:col>
      <xdr:colOff>38100</xdr:colOff>
      <xdr:row>79</xdr:row>
      <xdr:rowOff>13198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139633</xdr:rowOff>
    </xdr:from>
    <xdr:to>
      <xdr:col>41</xdr:col>
      <xdr:colOff>101600</xdr:colOff>
      <xdr:row>79</xdr:row>
      <xdr:rowOff>69783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60910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0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73591</xdr:rowOff>
    </xdr:from>
    <xdr:to>
      <xdr:col>36</xdr:col>
      <xdr:colOff>165100</xdr:colOff>
      <xdr:row>79</xdr:row>
      <xdr:rowOff>3741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166318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5032</xdr:rowOff>
    </xdr:from>
    <xdr:to>
      <xdr:col>55</xdr:col>
      <xdr:colOff>0</xdr:colOff>
      <xdr:row>96</xdr:row>
      <xdr:rowOff>108899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464232"/>
          <a:ext cx="838200" cy="10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34055</xdr:rowOff>
    </xdr:from>
    <xdr:to>
      <xdr:col>50</xdr:col>
      <xdr:colOff>114300</xdr:colOff>
      <xdr:row>96</xdr:row>
      <xdr:rowOff>108899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5636005"/>
          <a:ext cx="889000" cy="9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34055</xdr:rowOff>
    </xdr:from>
    <xdr:to>
      <xdr:col>45</xdr:col>
      <xdr:colOff>177800</xdr:colOff>
      <xdr:row>94</xdr:row>
      <xdr:rowOff>34220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5636005"/>
          <a:ext cx="889000" cy="5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34220</xdr:rowOff>
    </xdr:from>
    <xdr:to>
      <xdr:col>41</xdr:col>
      <xdr:colOff>50800</xdr:colOff>
      <xdr:row>94</xdr:row>
      <xdr:rowOff>78888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150520"/>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125682</xdr:rowOff>
    </xdr:from>
    <xdr:to>
      <xdr:col>55</xdr:col>
      <xdr:colOff>50800</xdr:colOff>
      <xdr:row>96</xdr:row>
      <xdr:rowOff>55832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4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148559</xdr:rowOff>
    </xdr:from>
    <xdr:ext cx="599010"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26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58099</xdr:rowOff>
    </xdr:from>
    <xdr:to>
      <xdr:col>50</xdr:col>
      <xdr:colOff>165100</xdr:colOff>
      <xdr:row>96</xdr:row>
      <xdr:rowOff>159699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4776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154705</xdr:rowOff>
    </xdr:from>
    <xdr:to>
      <xdr:col>46</xdr:col>
      <xdr:colOff>38100</xdr:colOff>
      <xdr:row>91</xdr:row>
      <xdr:rowOff>84855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55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101382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536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154870</xdr:rowOff>
    </xdr:from>
    <xdr:to>
      <xdr:col>41</xdr:col>
      <xdr:colOff>101600</xdr:colOff>
      <xdr:row>94</xdr:row>
      <xdr:rowOff>85020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0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101547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61795" y="1587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28088</xdr:rowOff>
    </xdr:from>
    <xdr:to>
      <xdr:col>36</xdr:col>
      <xdr:colOff>165100</xdr:colOff>
      <xdr:row>94</xdr:row>
      <xdr:rowOff>129688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1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146215</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672795" y="1591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40164</xdr:rowOff>
    </xdr:from>
    <xdr:to>
      <xdr:col>85</xdr:col>
      <xdr:colOff>127000</xdr:colOff>
      <xdr:row>36</xdr:row>
      <xdr:rowOff>111335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5869464"/>
          <a:ext cx="838200" cy="4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40164</xdr:rowOff>
    </xdr:from>
    <xdr:to>
      <xdr:col>81</xdr:col>
      <xdr:colOff>50800</xdr:colOff>
      <xdr:row>35</xdr:row>
      <xdr:rowOff>136214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5869464"/>
          <a:ext cx="889000" cy="26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136214</xdr:rowOff>
    </xdr:from>
    <xdr:to>
      <xdr:col>76</xdr:col>
      <xdr:colOff>114300</xdr:colOff>
      <xdr:row>37</xdr:row>
      <xdr:rowOff>69729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136964"/>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69729</xdr:rowOff>
    </xdr:from>
    <xdr:to>
      <xdr:col>71</xdr:col>
      <xdr:colOff>177800</xdr:colOff>
      <xdr:row>37</xdr:row>
      <xdr:rowOff>121431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413379"/>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60535</xdr:rowOff>
    </xdr:from>
    <xdr:to>
      <xdr:col>85</xdr:col>
      <xdr:colOff>177800</xdr:colOff>
      <xdr:row>36</xdr:row>
      <xdr:rowOff>162135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2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83412</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0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160814</xdr:rowOff>
    </xdr:from>
    <xdr:to>
      <xdr:col>81</xdr:col>
      <xdr:colOff>101600</xdr:colOff>
      <xdr:row>34</xdr:row>
      <xdr:rowOff>90964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58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107491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55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85414</xdr:rowOff>
    </xdr:from>
    <xdr:to>
      <xdr:col>76</xdr:col>
      <xdr:colOff>165100</xdr:colOff>
      <xdr:row>36</xdr:row>
      <xdr:rowOff>15564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0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32091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58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18929</xdr:rowOff>
    </xdr:from>
    <xdr:to>
      <xdr:col>72</xdr:col>
      <xdr:colOff>38100</xdr:colOff>
      <xdr:row>37</xdr:row>
      <xdr:rowOff>120529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3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137056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1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70631</xdr:rowOff>
    </xdr:from>
    <xdr:to>
      <xdr:col>67</xdr:col>
      <xdr:colOff>101600</xdr:colOff>
      <xdr:row>38</xdr:row>
      <xdr:rowOff>781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17308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61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14450</xdr:rowOff>
    </xdr:from>
    <xdr:to>
      <xdr:col>85</xdr:col>
      <xdr:colOff>127000</xdr:colOff>
      <xdr:row>72</xdr:row>
      <xdr:rowOff>47444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358850"/>
          <a:ext cx="8382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47444</xdr:rowOff>
    </xdr:from>
    <xdr:to>
      <xdr:col>81</xdr:col>
      <xdr:colOff>50800</xdr:colOff>
      <xdr:row>73</xdr:row>
      <xdr:rowOff>39033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391844"/>
          <a:ext cx="889000" cy="16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39033</xdr:rowOff>
    </xdr:from>
    <xdr:to>
      <xdr:col>76</xdr:col>
      <xdr:colOff>114300</xdr:colOff>
      <xdr:row>73</xdr:row>
      <xdr:rowOff>98978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554883"/>
          <a:ext cx="889000" cy="5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98978</xdr:rowOff>
    </xdr:from>
    <xdr:to>
      <xdr:col>71</xdr:col>
      <xdr:colOff>177800</xdr:colOff>
      <xdr:row>73</xdr:row>
      <xdr:rowOff>126868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614828"/>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135100</xdr:rowOff>
    </xdr:from>
    <xdr:to>
      <xdr:col>85</xdr:col>
      <xdr:colOff>177800</xdr:colOff>
      <xdr:row>72</xdr:row>
      <xdr:rowOff>65250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50027</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22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168094</xdr:rowOff>
    </xdr:from>
    <xdr:to>
      <xdr:col>81</xdr:col>
      <xdr:colOff>101600</xdr:colOff>
      <xdr:row>72</xdr:row>
      <xdr:rowOff>98244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3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114771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11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159683</xdr:rowOff>
    </xdr:from>
    <xdr:to>
      <xdr:col>76</xdr:col>
      <xdr:colOff>165100</xdr:colOff>
      <xdr:row>73</xdr:row>
      <xdr:rowOff>89833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5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106360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27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48178</xdr:rowOff>
    </xdr:from>
    <xdr:to>
      <xdr:col>72</xdr:col>
      <xdr:colOff>38100</xdr:colOff>
      <xdr:row>73</xdr:row>
      <xdr:rowOff>149778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5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166305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33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76068</xdr:rowOff>
    </xdr:from>
    <xdr:to>
      <xdr:col>67</xdr:col>
      <xdr:colOff>101600</xdr:colOff>
      <xdr:row>74</xdr:row>
      <xdr:rowOff>6218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5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22745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36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126212</xdr:rowOff>
    </xdr:from>
    <xdr:to>
      <xdr:col>85</xdr:col>
      <xdr:colOff>127000</xdr:colOff>
      <xdr:row>98</xdr:row>
      <xdr:rowOff>37302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756862"/>
          <a:ext cx="838200" cy="8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126212</xdr:rowOff>
    </xdr:from>
    <xdr:to>
      <xdr:col>81</xdr:col>
      <xdr:colOff>50800</xdr:colOff>
      <xdr:row>98</xdr:row>
      <xdr:rowOff>14835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756862"/>
          <a:ext cx="889000" cy="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14835</xdr:rowOff>
    </xdr:from>
    <xdr:to>
      <xdr:col>76</xdr:col>
      <xdr:colOff>114300</xdr:colOff>
      <xdr:row>98</xdr:row>
      <xdr:rowOff>80277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816935"/>
          <a:ext cx="889000" cy="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48704</xdr:rowOff>
    </xdr:from>
    <xdr:to>
      <xdr:col>71</xdr:col>
      <xdr:colOff>177800</xdr:colOff>
      <xdr:row>98</xdr:row>
      <xdr:rowOff>80277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850804"/>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157952</xdr:rowOff>
    </xdr:from>
    <xdr:to>
      <xdr:col>85</xdr:col>
      <xdr:colOff>177800</xdr:colOff>
      <xdr:row>98</xdr:row>
      <xdr:rowOff>88102</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72879</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75412</xdr:rowOff>
    </xdr:from>
    <xdr:to>
      <xdr:col>81</xdr:col>
      <xdr:colOff>101600</xdr:colOff>
      <xdr:row>98</xdr:row>
      <xdr:rowOff>5562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168139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135485</xdr:rowOff>
    </xdr:from>
    <xdr:to>
      <xdr:col>76</xdr:col>
      <xdr:colOff>165100</xdr:colOff>
      <xdr:row>98</xdr:row>
      <xdr:rowOff>65635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76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56762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29477</xdr:rowOff>
    </xdr:from>
    <xdr:to>
      <xdr:col>72</xdr:col>
      <xdr:colOff>38100</xdr:colOff>
      <xdr:row>98</xdr:row>
      <xdr:rowOff>131077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122204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169354</xdr:rowOff>
    </xdr:from>
    <xdr:to>
      <xdr:col>67</xdr:col>
      <xdr:colOff>101600</xdr:colOff>
      <xdr:row>98</xdr:row>
      <xdr:rowOff>99504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90631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60742</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890042"/>
          <a:ext cx="1269" cy="764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7419</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60742</xdr:rowOff>
    </xdr:from>
    <xdr:to>
      <xdr:col>116</xdr:col>
      <xdr:colOff>152400</xdr:colOff>
      <xdr:row>34</xdr:row>
      <xdr:rowOff>60742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8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22840</xdr:rowOff>
    </xdr:from>
    <xdr:to>
      <xdr:col>116</xdr:col>
      <xdr:colOff>63500</xdr:colOff>
      <xdr:row>37</xdr:row>
      <xdr:rowOff>150078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5337790"/>
          <a:ext cx="838200" cy="1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161465</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05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11588</xdr:rowOff>
    </xdr:from>
    <xdr:to>
      <xdr:col>116</xdr:col>
      <xdr:colOff>114300</xdr:colOff>
      <xdr:row>38</xdr:row>
      <xdr:rowOff>113188</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36190</xdr:rowOff>
    </xdr:from>
    <xdr:to>
      <xdr:col>111</xdr:col>
      <xdr:colOff>177800</xdr:colOff>
      <xdr:row>31</xdr:row>
      <xdr:rowOff>22840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5179690"/>
          <a:ext cx="889000" cy="1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171379</xdr:rowOff>
    </xdr:from>
    <xdr:to>
      <xdr:col>112</xdr:col>
      <xdr:colOff>38100</xdr:colOff>
      <xdr:row>38</xdr:row>
      <xdr:rowOff>101529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92656</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0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36190</xdr:rowOff>
    </xdr:from>
    <xdr:to>
      <xdr:col>107</xdr:col>
      <xdr:colOff>50800</xdr:colOff>
      <xdr:row>37</xdr:row>
      <xdr:rowOff>9901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5179690"/>
          <a:ext cx="889000" cy="117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162052</xdr:rowOff>
    </xdr:from>
    <xdr:to>
      <xdr:col>107</xdr:col>
      <xdr:colOff>101600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83329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9901</xdr:rowOff>
    </xdr:from>
    <xdr:to>
      <xdr:col>102</xdr:col>
      <xdr:colOff>114300</xdr:colOff>
      <xdr:row>38</xdr:row>
      <xdr:rowOff>55804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353551"/>
          <a:ext cx="8890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155743</xdr:rowOff>
    </xdr:from>
    <xdr:to>
      <xdr:col>102</xdr:col>
      <xdr:colOff>165100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77019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132654</xdr:rowOff>
    </xdr:from>
    <xdr:to>
      <xdr:col>98</xdr:col>
      <xdr:colOff>38100</xdr:colOff>
      <xdr:row>38</xdr:row>
      <xdr:rowOff>62804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79331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99278</xdr:rowOff>
    </xdr:from>
    <xdr:to>
      <xdr:col>116</xdr:col>
      <xdr:colOff>114300</xdr:colOff>
      <xdr:row>38</xdr:row>
      <xdr:rowOff>29428</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122155</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2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143490</xdr:rowOff>
    </xdr:from>
    <xdr:to>
      <xdr:col>112</xdr:col>
      <xdr:colOff>38100</xdr:colOff>
      <xdr:row>31</xdr:row>
      <xdr:rowOff>73640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52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90167</xdr:rowOff>
    </xdr:from>
    <xdr:ext cx="534377"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56111" y="50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156840</xdr:rowOff>
    </xdr:from>
    <xdr:to>
      <xdr:col>107</xdr:col>
      <xdr:colOff>101600</xdr:colOff>
      <xdr:row>30</xdr:row>
      <xdr:rowOff>86990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51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103517</xdr:rowOff>
    </xdr:from>
    <xdr:ext cx="534377"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67111" y="49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130551</xdr:rowOff>
    </xdr:from>
    <xdr:to>
      <xdr:col>102</xdr:col>
      <xdr:colOff>165100</xdr:colOff>
      <xdr:row>37</xdr:row>
      <xdr:rowOff>60701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3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77228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5004</xdr:rowOff>
    </xdr:from>
    <xdr:to>
      <xdr:col>98</xdr:col>
      <xdr:colOff>38100</xdr:colOff>
      <xdr:row>38</xdr:row>
      <xdr:rowOff>106604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97731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32443</xdr:rowOff>
    </xdr:from>
    <xdr:to>
      <xdr:col>116</xdr:col>
      <xdr:colOff>63500</xdr:colOff>
      <xdr:row>73</xdr:row>
      <xdr:rowOff>138056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548293"/>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32443</xdr:rowOff>
    </xdr:from>
    <xdr:to>
      <xdr:col>111</xdr:col>
      <xdr:colOff>177800</xdr:colOff>
      <xdr:row>73</xdr:row>
      <xdr:rowOff>85010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548293"/>
          <a:ext cx="8890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80253</xdr:rowOff>
    </xdr:from>
    <xdr:to>
      <xdr:col>107</xdr:col>
      <xdr:colOff>50800</xdr:colOff>
      <xdr:row>73</xdr:row>
      <xdr:rowOff>85010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59610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31256</xdr:rowOff>
    </xdr:from>
    <xdr:to>
      <xdr:col>102</xdr:col>
      <xdr:colOff>114300</xdr:colOff>
      <xdr:row>73</xdr:row>
      <xdr:rowOff>80253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375656"/>
          <a:ext cx="889000" cy="2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87256</xdr:rowOff>
    </xdr:from>
    <xdr:to>
      <xdr:col>116</xdr:col>
      <xdr:colOff>114300</xdr:colOff>
      <xdr:row>74</xdr:row>
      <xdr:rowOff>17406</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6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110133</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153093</xdr:rowOff>
    </xdr:from>
    <xdr:to>
      <xdr:col>112</xdr:col>
      <xdr:colOff>38100</xdr:colOff>
      <xdr:row>73</xdr:row>
      <xdr:rowOff>83243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49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99770</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27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34210</xdr:rowOff>
    </xdr:from>
    <xdr:to>
      <xdr:col>107</xdr:col>
      <xdr:colOff>101600</xdr:colOff>
      <xdr:row>73</xdr:row>
      <xdr:rowOff>135810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5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152337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3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29453</xdr:rowOff>
    </xdr:from>
    <xdr:to>
      <xdr:col>102</xdr:col>
      <xdr:colOff>165100</xdr:colOff>
      <xdr:row>73</xdr:row>
      <xdr:rowOff>131053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147580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3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151906</xdr:rowOff>
    </xdr:from>
    <xdr:to>
      <xdr:col>98</xdr:col>
      <xdr:colOff>38100</xdr:colOff>
      <xdr:row>72</xdr:row>
      <xdr:rowOff>82056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32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98583</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10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物件費は、類似団体と比べやや高い水準で推移している。合併後の総合支所方式により支所機能を充実していることや公共交通システム運行経費、文化交流センター、温水プール等の運営費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維持補修費は、合併後に施設の統廃合等を行ったが、面積が広く施設数が多いため類似団体より高い水準で推移している。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扶助費は、類似団体と比べ低い水準で推移している。決算額全体でみると扶助費のうち児童福祉費が約</a:t>
          </a:r>
          <a:r>
            <a:rPr kumimoji="1" lang="en-US" altLang="ja-JP" sz="1100" b="0" i="0" baseline="0">
              <a:solidFill>
                <a:schemeClr val="dk1"/>
              </a:solidFill>
              <a:effectLst/>
              <a:latin typeface="+mn-lt"/>
              <a:ea typeface="+mn-ea"/>
              <a:cs typeface="+mn-cs"/>
            </a:rPr>
            <a:t>42.2%</a:t>
          </a:r>
          <a:r>
            <a:rPr kumimoji="1" lang="ja-JP" altLang="ja-JP" sz="1100" b="0" i="0" baseline="0">
              <a:solidFill>
                <a:schemeClr val="dk1"/>
              </a:solidFill>
              <a:effectLst/>
              <a:latin typeface="+mn-lt"/>
              <a:ea typeface="+mn-ea"/>
              <a:cs typeface="+mn-cs"/>
            </a:rPr>
            <a:t>を占めている。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補助費等は、広域連合への分担金の占める割合が大きく、</a:t>
          </a:r>
          <a:r>
            <a:rPr lang="ja-JP" altLang="ja-JP" sz="1100" b="0" i="0" baseline="0">
              <a:solidFill>
                <a:schemeClr val="dk1"/>
              </a:solidFill>
              <a:effectLst/>
              <a:latin typeface="+mn-lt"/>
              <a:ea typeface="+mn-ea"/>
              <a:cs typeface="+mn-cs"/>
            </a:rPr>
            <a:t>類似団体よりも高い水準にある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普通建設事業費（更新整備）は、平成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以降、類似団体と比べ高い水準にある。これは、近年の大型建設事業が要因であり、今後も庁舎建設事業等により増加が見込まれる。このため、公共施設等総合管理計画に基づき、公共施設事業の取捨選択を徹底することで、事業費の減少を目指すこととしている。</a:t>
          </a:r>
          <a:endParaRPr lang="ja-JP" altLang="ja-JP" sz="1400">
            <a:effectLst/>
          </a:endParaRPr>
        </a:p>
        <a:p>
          <a:r>
            <a:rPr lang="ja-JP" altLang="ja-JP" sz="1100" b="0" i="0" baseline="0">
              <a:solidFill>
                <a:schemeClr val="dk1"/>
              </a:solidFill>
              <a:effectLst/>
              <a:latin typeface="+mn-lt"/>
              <a:ea typeface="+mn-ea"/>
              <a:cs typeface="+mn-cs"/>
            </a:rPr>
            <a:t>公債費は、平成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年度から繰上償還や低利への借換えを行ってきているが、建設事業や臨時財政対策債等の償還が続き、類似団体よりも高い水準にある。</a:t>
          </a:r>
          <a:r>
            <a:rPr kumimoji="1" lang="ja-JP" altLang="ja-JP" sz="1100" b="0" i="0" baseline="0">
              <a:solidFill>
                <a:schemeClr val="dk1"/>
              </a:solidFill>
              <a:effectLst/>
              <a:latin typeface="+mn-lt"/>
              <a:ea typeface="+mn-ea"/>
              <a:cs typeface="+mn-cs"/>
            </a:rPr>
            <a:t>投資及び出資金は、水道事業会計での施設改良に伴う出資金により近年高い水準にあったが令和４年度は事業費が小規模であったためほぼ同水準となった。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10,219
10,079
476.03
12,150,902
11,639,142
369,118
6,646,034
17,811,738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152654</xdr:rowOff>
    </xdr:from>
    <xdr:to>
      <xdr:col>24</xdr:col>
      <xdr:colOff>63500</xdr:colOff>
      <xdr:row>36</xdr:row>
      <xdr:rowOff>31305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3404"/>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110553</xdr:rowOff>
    </xdr:from>
    <xdr:to>
      <xdr:col>19</xdr:col>
      <xdr:colOff>177800</xdr:colOff>
      <xdr:row>36</xdr:row>
      <xdr:rowOff>31305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8403"/>
          <a:ext cx="8890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110553</xdr:rowOff>
    </xdr:from>
    <xdr:to>
      <xdr:col>15</xdr:col>
      <xdr:colOff>50800</xdr:colOff>
      <xdr:row>36</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8403"/>
          <a:ext cx="889000" cy="5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120459</xdr:rowOff>
    </xdr:from>
    <xdr:to>
      <xdr:col>10</xdr:col>
      <xdr:colOff>114300</xdr:colOff>
      <xdr:row>36</xdr:row>
      <xdr:rowOff>124460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265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101854</xdr:rowOff>
    </xdr:from>
    <xdr:to>
      <xdr:col>24</xdr:col>
      <xdr:colOff>114300</xdr:colOff>
      <xdr:row>36</xdr:row>
      <xdr:rowOff>32004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124731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151955</xdr:rowOff>
    </xdr:from>
    <xdr:to>
      <xdr:col>20</xdr:col>
      <xdr:colOff>38100</xdr:colOff>
      <xdr:row>36</xdr:row>
      <xdr:rowOff>82105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98632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59753</xdr:rowOff>
    </xdr:from>
    <xdr:to>
      <xdr:col>15</xdr:col>
      <xdr:colOff>101600</xdr:colOff>
      <xdr:row>33</xdr:row>
      <xdr:rowOff>161353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73660</xdr:rowOff>
    </xdr:from>
    <xdr:to>
      <xdr:col>10</xdr:col>
      <xdr:colOff>165100</xdr:colOff>
      <xdr:row>37</xdr:row>
      <xdr:rowOff>3810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166387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69659</xdr:rowOff>
    </xdr:from>
    <xdr:to>
      <xdr:col>6</xdr:col>
      <xdr:colOff>38100</xdr:colOff>
      <xdr:row>36</xdr:row>
      <xdr:rowOff>171259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162386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36867</xdr:rowOff>
    </xdr:from>
    <xdr:to>
      <xdr:col>24</xdr:col>
      <xdr:colOff>62865</xdr:colOff>
      <xdr:row>58</xdr:row>
      <xdr:rowOff>15744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2267"/>
          <a:ext cx="1270" cy="100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19571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15744</xdr:rowOff>
    </xdr:from>
    <xdr:to>
      <xdr:col>24</xdr:col>
      <xdr:colOff>152400</xdr:colOff>
      <xdr:row>58</xdr:row>
      <xdr:rowOff>15744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154994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36867</xdr:rowOff>
    </xdr:from>
    <xdr:to>
      <xdr:col>24</xdr:col>
      <xdr:colOff>152400</xdr:colOff>
      <xdr:row>52</xdr:row>
      <xdr:rowOff>36867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79347</xdr:rowOff>
    </xdr:from>
    <xdr:to>
      <xdr:col>24</xdr:col>
      <xdr:colOff>63500</xdr:colOff>
      <xdr:row>55</xdr:row>
      <xdr:rowOff>80093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37647"/>
          <a:ext cx="838200" cy="17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90912</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92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112485</xdr:rowOff>
    </xdr:from>
    <xdr:to>
      <xdr:col>24</xdr:col>
      <xdr:colOff>114300</xdr:colOff>
      <xdr:row>57</xdr:row>
      <xdr:rowOff>42635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5031</xdr:rowOff>
    </xdr:from>
    <xdr:to>
      <xdr:col>19</xdr:col>
      <xdr:colOff>177800</xdr:colOff>
      <xdr:row>54</xdr:row>
      <xdr:rowOff>79347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48981"/>
          <a:ext cx="889000" cy="58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108665</xdr:rowOff>
    </xdr:from>
    <xdr:to>
      <xdr:col>20</xdr:col>
      <xdr:colOff>38100</xdr:colOff>
      <xdr:row>57</xdr:row>
      <xdr:rowOff>38815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29942</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80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5031</xdr:rowOff>
    </xdr:from>
    <xdr:to>
      <xdr:col>15</xdr:col>
      <xdr:colOff>50800</xdr:colOff>
      <xdr:row>55</xdr:row>
      <xdr:rowOff>74195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48981"/>
          <a:ext cx="889000" cy="7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78300</xdr:rowOff>
    </xdr:from>
    <xdr:to>
      <xdr:col>15</xdr:col>
      <xdr:colOff>101600</xdr:colOff>
      <xdr:row>56</xdr:row>
      <xdr:rowOff>8450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171027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60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74195</xdr:rowOff>
    </xdr:from>
    <xdr:to>
      <xdr:col>10</xdr:col>
      <xdr:colOff>114300</xdr:colOff>
      <xdr:row>56</xdr:row>
      <xdr:rowOff>13947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03945"/>
          <a:ext cx="889000" cy="1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149799</xdr:rowOff>
    </xdr:from>
    <xdr:to>
      <xdr:col>10</xdr:col>
      <xdr:colOff>165100</xdr:colOff>
      <xdr:row>57</xdr:row>
      <xdr:rowOff>79949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71076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8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xdr:rowOff>
    </xdr:from>
    <xdr:to>
      <xdr:col>6</xdr:col>
      <xdr:colOff>38100</xdr:colOff>
      <xdr:row>57</xdr:row>
      <xdr:rowOff>102708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93835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8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29293</xdr:rowOff>
    </xdr:from>
    <xdr:to>
      <xdr:col>24</xdr:col>
      <xdr:colOff>114300</xdr:colOff>
      <xdr:row>55</xdr:row>
      <xdr:rowOff>130893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52170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1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28547</xdr:rowOff>
    </xdr:from>
    <xdr:to>
      <xdr:col>20</xdr:col>
      <xdr:colOff>38100</xdr:colOff>
      <xdr:row>54</xdr:row>
      <xdr:rowOff>130147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146674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6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125681</xdr:rowOff>
    </xdr:from>
    <xdr:to>
      <xdr:col>15</xdr:col>
      <xdr:colOff>101600</xdr:colOff>
      <xdr:row>51</xdr:row>
      <xdr:rowOff>55831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72358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7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23395</xdr:rowOff>
    </xdr:from>
    <xdr:to>
      <xdr:col>10</xdr:col>
      <xdr:colOff>165100</xdr:colOff>
      <xdr:row>55</xdr:row>
      <xdr:rowOff>124995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141522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2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134597</xdr:rowOff>
    </xdr:from>
    <xdr:to>
      <xdr:col>6</xdr:col>
      <xdr:colOff>38100</xdr:colOff>
      <xdr:row>56</xdr:row>
      <xdr:rowOff>64747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81274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3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97120</xdr:rowOff>
    </xdr:from>
    <xdr:to>
      <xdr:col>24</xdr:col>
      <xdr:colOff>63500</xdr:colOff>
      <xdr:row>74</xdr:row>
      <xdr:rowOff>151915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84420"/>
          <a:ext cx="8382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151915</xdr:rowOff>
    </xdr:from>
    <xdr:to>
      <xdr:col>19</xdr:col>
      <xdr:colOff>177800</xdr:colOff>
      <xdr:row>75</xdr:row>
      <xdr:rowOff>163649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39215"/>
          <a:ext cx="889000" cy="1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163649</xdr:rowOff>
    </xdr:from>
    <xdr:to>
      <xdr:col>15</xdr:col>
      <xdr:colOff>50800</xdr:colOff>
      <xdr:row>76</xdr:row>
      <xdr:rowOff>40472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2399"/>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40472</xdr:rowOff>
    </xdr:from>
    <xdr:to>
      <xdr:col>10</xdr:col>
      <xdr:colOff>114300</xdr:colOff>
      <xdr:row>76</xdr:row>
      <xdr:rowOff>87061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70672"/>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46320</xdr:rowOff>
    </xdr:from>
    <xdr:to>
      <xdr:col>24</xdr:col>
      <xdr:colOff>114300</xdr:colOff>
      <xdr:row>74</xdr:row>
      <xdr:rowOff>147920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69197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101115</xdr:rowOff>
    </xdr:from>
    <xdr:to>
      <xdr:col>20</xdr:col>
      <xdr:colOff>38100</xdr:colOff>
      <xdr:row>75</xdr:row>
      <xdr:rowOff>31265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47792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6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112850</xdr:rowOff>
    </xdr:from>
    <xdr:to>
      <xdr:col>15</xdr:col>
      <xdr:colOff>101600</xdr:colOff>
      <xdr:row>76</xdr:row>
      <xdr:rowOff>42999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16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59527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4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161122</xdr:rowOff>
    </xdr:from>
    <xdr:to>
      <xdr:col>10</xdr:col>
      <xdr:colOff>165100</xdr:colOff>
      <xdr:row>76</xdr:row>
      <xdr:rowOff>91272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107800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36261</xdr:rowOff>
    </xdr:from>
    <xdr:to>
      <xdr:col>6</xdr:col>
      <xdr:colOff>38100</xdr:colOff>
      <xdr:row>76</xdr:row>
      <xdr:rowOff>137861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154388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4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170297</xdr:rowOff>
    </xdr:from>
    <xdr:to>
      <xdr:col>24</xdr:col>
      <xdr:colOff>63500</xdr:colOff>
      <xdr:row>96</xdr:row>
      <xdr:rowOff>157206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58047"/>
          <a:ext cx="838200" cy="15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170297</xdr:rowOff>
    </xdr:from>
    <xdr:to>
      <xdr:col>19</xdr:col>
      <xdr:colOff>177800</xdr:colOff>
      <xdr:row>96</xdr:row>
      <xdr:rowOff>44355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58047"/>
          <a:ext cx="889000" cy="4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44355</xdr:rowOff>
    </xdr:from>
    <xdr:to>
      <xdr:col>15</xdr:col>
      <xdr:colOff>50800</xdr:colOff>
      <xdr:row>97</xdr:row>
      <xdr:rowOff>46152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03555"/>
          <a:ext cx="889000" cy="1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33772</xdr:rowOff>
    </xdr:from>
    <xdr:to>
      <xdr:col>10</xdr:col>
      <xdr:colOff>114300</xdr:colOff>
      <xdr:row>97</xdr:row>
      <xdr:rowOff>46152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64422"/>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106406</xdr:rowOff>
    </xdr:from>
    <xdr:to>
      <xdr:col>24</xdr:col>
      <xdr:colOff>114300</xdr:colOff>
      <xdr:row>97</xdr:row>
      <xdr:rowOff>36556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129283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119497</xdr:rowOff>
    </xdr:from>
    <xdr:to>
      <xdr:col>20</xdr:col>
      <xdr:colOff>38100</xdr:colOff>
      <xdr:row>96</xdr:row>
      <xdr:rowOff>49647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66174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18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165005</xdr:rowOff>
    </xdr:from>
    <xdr:to>
      <xdr:col>15</xdr:col>
      <xdr:colOff>101600</xdr:colOff>
      <xdr:row>96</xdr:row>
      <xdr:rowOff>95155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166802</xdr:rowOff>
    </xdr:from>
    <xdr:to>
      <xdr:col>10</xdr:col>
      <xdr:colOff>165100</xdr:colOff>
      <xdr:row>97</xdr:row>
      <xdr:rowOff>96952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113479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154422</xdr:rowOff>
    </xdr:from>
    <xdr:to>
      <xdr:col>6</xdr:col>
      <xdr:colOff>38100</xdr:colOff>
      <xdr:row>97</xdr:row>
      <xdr:rowOff>84572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101099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3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163866</xdr:rowOff>
    </xdr:from>
    <xdr:to>
      <xdr:col>55</xdr:col>
      <xdr:colOff>0</xdr:colOff>
      <xdr:row>36</xdr:row>
      <xdr:rowOff>107696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5993166"/>
          <a:ext cx="838200" cy="28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163866</xdr:rowOff>
    </xdr:from>
    <xdr:to>
      <xdr:col>50</xdr:col>
      <xdr:colOff>114300</xdr:colOff>
      <xdr:row>35</xdr:row>
      <xdr:rowOff>136108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5993166"/>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8092</xdr:rowOff>
    </xdr:from>
    <xdr:to>
      <xdr:col>45</xdr:col>
      <xdr:colOff>177800</xdr:colOff>
      <xdr:row>35</xdr:row>
      <xdr:rowOff>136108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00884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98878</xdr:rowOff>
    </xdr:from>
    <xdr:to>
      <xdr:col>41</xdr:col>
      <xdr:colOff>50800</xdr:colOff>
      <xdr:row>35</xdr:row>
      <xdr:rowOff>8092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928178"/>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56896</xdr:rowOff>
    </xdr:from>
    <xdr:to>
      <xdr:col>55</xdr:col>
      <xdr:colOff>50800</xdr:colOff>
      <xdr:row>36</xdr:row>
      <xdr:rowOff>158496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79773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08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113066</xdr:rowOff>
    </xdr:from>
    <xdr:to>
      <xdr:col>50</xdr:col>
      <xdr:colOff>165100</xdr:colOff>
      <xdr:row>35</xdr:row>
      <xdr:rowOff>43216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9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59743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71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85308</xdr:rowOff>
    </xdr:from>
    <xdr:to>
      <xdr:col>46</xdr:col>
      <xdr:colOff>38100</xdr:colOff>
      <xdr:row>36</xdr:row>
      <xdr:rowOff>15458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31985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86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128742</xdr:rowOff>
    </xdr:from>
    <xdr:to>
      <xdr:col>41</xdr:col>
      <xdr:colOff>101600</xdr:colOff>
      <xdr:row>35</xdr:row>
      <xdr:rowOff>58892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75419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7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48078</xdr:rowOff>
    </xdr:from>
    <xdr:to>
      <xdr:col>36</xdr:col>
      <xdr:colOff>165100</xdr:colOff>
      <xdr:row>34</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166205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65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97790</xdr:rowOff>
    </xdr:from>
    <xdr:to>
      <xdr:col>55</xdr:col>
      <xdr:colOff>0</xdr:colOff>
      <xdr:row>57</xdr:row>
      <xdr:rowOff>152867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70440"/>
          <a:ext cx="838200" cy="5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132309</xdr:rowOff>
    </xdr:from>
    <xdr:to>
      <xdr:col>50</xdr:col>
      <xdr:colOff>114300</xdr:colOff>
      <xdr:row>57</xdr:row>
      <xdr:rowOff>152867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04959"/>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94810</xdr:rowOff>
    </xdr:from>
    <xdr:to>
      <xdr:col>45</xdr:col>
      <xdr:colOff>177800</xdr:colOff>
      <xdr:row>57</xdr:row>
      <xdr:rowOff>132309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67460"/>
          <a:ext cx="889000" cy="3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94810</xdr:rowOff>
    </xdr:from>
    <xdr:to>
      <xdr:col>41</xdr:col>
      <xdr:colOff>50800</xdr:colOff>
      <xdr:row>57</xdr:row>
      <xdr:rowOff>140096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67460"/>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46990</xdr:rowOff>
    </xdr:from>
    <xdr:to>
      <xdr:col>55</xdr:col>
      <xdr:colOff>50800</xdr:colOff>
      <xdr:row>57</xdr:row>
      <xdr:rowOff>148590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69867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102067</xdr:rowOff>
    </xdr:from>
    <xdr:to>
      <xdr:col>50</xdr:col>
      <xdr:colOff>165100</xdr:colOff>
      <xdr:row>58</xdr:row>
      <xdr:rowOff>32217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48744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64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81509</xdr:rowOff>
    </xdr:from>
    <xdr:to>
      <xdr:col>46</xdr:col>
      <xdr:colOff>38100</xdr:colOff>
      <xdr:row>58</xdr:row>
      <xdr:rowOff>11659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6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44010</xdr:rowOff>
    </xdr:from>
    <xdr:to>
      <xdr:col>41</xdr:col>
      <xdr:colOff>101600</xdr:colOff>
      <xdr:row>57</xdr:row>
      <xdr:rowOff>145610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162137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89296</xdr:rowOff>
    </xdr:from>
    <xdr:to>
      <xdr:col>36</xdr:col>
      <xdr:colOff>165100</xdr:colOff>
      <xdr:row>58</xdr:row>
      <xdr:rowOff>19446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35973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160033</xdr:rowOff>
    </xdr:from>
    <xdr:to>
      <xdr:col>55</xdr:col>
      <xdr:colOff>0</xdr:colOff>
      <xdr:row>73</xdr:row>
      <xdr:rowOff>25578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1990083"/>
          <a:ext cx="838200" cy="55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25578</xdr:rowOff>
    </xdr:from>
    <xdr:to>
      <xdr:col>50</xdr:col>
      <xdr:colOff>114300</xdr:colOff>
      <xdr:row>73</xdr:row>
      <xdr:rowOff>40399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54142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40399</xdr:rowOff>
    </xdr:from>
    <xdr:to>
      <xdr:col>45</xdr:col>
      <xdr:colOff>177800</xdr:colOff>
      <xdr:row>73</xdr:row>
      <xdr:rowOff>161430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556249"/>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12256</xdr:rowOff>
    </xdr:from>
    <xdr:to>
      <xdr:col>41</xdr:col>
      <xdr:colOff>50800</xdr:colOff>
      <xdr:row>73</xdr:row>
      <xdr:rowOff>161430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356656"/>
          <a:ext cx="889000" cy="3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109233</xdr:rowOff>
    </xdr:from>
    <xdr:to>
      <xdr:col>55</xdr:col>
      <xdr:colOff>50800</xdr:colOff>
      <xdr:row>70</xdr:row>
      <xdr:rowOff>39383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19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62260</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189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146228</xdr:rowOff>
    </xdr:from>
    <xdr:to>
      <xdr:col>50</xdr:col>
      <xdr:colOff>165100</xdr:colOff>
      <xdr:row>73</xdr:row>
      <xdr:rowOff>76378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4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92905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2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161049</xdr:rowOff>
    </xdr:from>
    <xdr:to>
      <xdr:col>46</xdr:col>
      <xdr:colOff>38100</xdr:colOff>
      <xdr:row>73</xdr:row>
      <xdr:rowOff>91199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5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107726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28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110630</xdr:rowOff>
    </xdr:from>
    <xdr:to>
      <xdr:col>41</xdr:col>
      <xdr:colOff>101600</xdr:colOff>
      <xdr:row>74</xdr:row>
      <xdr:rowOff>40780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57307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132906</xdr:rowOff>
    </xdr:from>
    <xdr:to>
      <xdr:col>36</xdr:col>
      <xdr:colOff>165100</xdr:colOff>
      <xdr:row>72</xdr:row>
      <xdr:rowOff>63056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3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79583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0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12702</xdr:rowOff>
    </xdr:from>
    <xdr:to>
      <xdr:col>55</xdr:col>
      <xdr:colOff>0</xdr:colOff>
      <xdr:row>95</xdr:row>
      <xdr:rowOff>50929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300452"/>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12702</xdr:rowOff>
    </xdr:from>
    <xdr:to>
      <xdr:col>50</xdr:col>
      <xdr:colOff>114300</xdr:colOff>
      <xdr:row>95</xdr:row>
      <xdr:rowOff>80761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300452"/>
          <a:ext cx="8890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37705</xdr:rowOff>
    </xdr:from>
    <xdr:to>
      <xdr:col>45</xdr:col>
      <xdr:colOff>177800</xdr:colOff>
      <xdr:row>95</xdr:row>
      <xdr:rowOff>80761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325455"/>
          <a:ext cx="889000" cy="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20286</xdr:rowOff>
    </xdr:from>
    <xdr:to>
      <xdr:col>41</xdr:col>
      <xdr:colOff>50800</xdr:colOff>
      <xdr:row>95</xdr:row>
      <xdr:rowOff>37705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30803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xdr:rowOff>
    </xdr:from>
    <xdr:to>
      <xdr:col>55</xdr:col>
      <xdr:colOff>50800</xdr:colOff>
      <xdr:row>95</xdr:row>
      <xdr:rowOff>101729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23006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133352</xdr:rowOff>
    </xdr:from>
    <xdr:to>
      <xdr:col>50</xdr:col>
      <xdr:colOff>165100</xdr:colOff>
      <xdr:row>95</xdr:row>
      <xdr:rowOff>63502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2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80029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29961</xdr:rowOff>
    </xdr:from>
    <xdr:to>
      <xdr:col>46</xdr:col>
      <xdr:colOff>38100</xdr:colOff>
      <xdr:row>95</xdr:row>
      <xdr:rowOff>131561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148088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0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158355</xdr:rowOff>
    </xdr:from>
    <xdr:to>
      <xdr:col>41</xdr:col>
      <xdr:colOff>101600</xdr:colOff>
      <xdr:row>95</xdr:row>
      <xdr:rowOff>88505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2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105032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0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140936</xdr:rowOff>
    </xdr:from>
    <xdr:to>
      <xdr:col>36</xdr:col>
      <xdr:colOff>165100</xdr:colOff>
      <xdr:row>95</xdr:row>
      <xdr:rowOff>71086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87613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0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144288</xdr:rowOff>
    </xdr:from>
    <xdr:to>
      <xdr:col>85</xdr:col>
      <xdr:colOff>127000</xdr:colOff>
      <xdr:row>36</xdr:row>
      <xdr:rowOff>124139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145038"/>
          <a:ext cx="838200" cy="15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49974</xdr:rowOff>
    </xdr:from>
    <xdr:to>
      <xdr:col>81</xdr:col>
      <xdr:colOff>50800</xdr:colOff>
      <xdr:row>35</xdr:row>
      <xdr:rowOff>144288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50724"/>
          <a:ext cx="8890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49974</xdr:rowOff>
    </xdr:from>
    <xdr:to>
      <xdr:col>76</xdr:col>
      <xdr:colOff>114300</xdr:colOff>
      <xdr:row>36</xdr:row>
      <xdr:rowOff>13954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50724"/>
          <a:ext cx="889000" cy="1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72687</xdr:rowOff>
    </xdr:from>
    <xdr:to>
      <xdr:col>71</xdr:col>
      <xdr:colOff>177800</xdr:colOff>
      <xdr:row>36</xdr:row>
      <xdr:rowOff>13954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073437"/>
          <a:ext cx="889000" cy="1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73339</xdr:rowOff>
    </xdr:from>
    <xdr:to>
      <xdr:col>85</xdr:col>
      <xdr:colOff>177800</xdr:colOff>
      <xdr:row>37</xdr:row>
      <xdr:rowOff>3489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96216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93488</xdr:rowOff>
    </xdr:from>
    <xdr:to>
      <xdr:col>81</xdr:col>
      <xdr:colOff>101600</xdr:colOff>
      <xdr:row>36</xdr:row>
      <xdr:rowOff>23638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40165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170624</xdr:rowOff>
    </xdr:from>
    <xdr:to>
      <xdr:col>76</xdr:col>
      <xdr:colOff>165100</xdr:colOff>
      <xdr:row>35</xdr:row>
      <xdr:rowOff>100774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117301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134604</xdr:rowOff>
    </xdr:from>
    <xdr:to>
      <xdr:col>72</xdr:col>
      <xdr:colOff>38100</xdr:colOff>
      <xdr:row>36</xdr:row>
      <xdr:rowOff>64754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81281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1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21887</xdr:rowOff>
    </xdr:from>
    <xdr:to>
      <xdr:col>67</xdr:col>
      <xdr:colOff>101600</xdr:colOff>
      <xdr:row>35</xdr:row>
      <xdr:rowOff>123487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140014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7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21985</xdr:rowOff>
    </xdr:from>
    <xdr:to>
      <xdr:col>85</xdr:col>
      <xdr:colOff>127000</xdr:colOff>
      <xdr:row>55</xdr:row>
      <xdr:rowOff>75751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451735"/>
          <a:ext cx="8382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75751</xdr:rowOff>
    </xdr:from>
    <xdr:to>
      <xdr:col>81</xdr:col>
      <xdr:colOff>50800</xdr:colOff>
      <xdr:row>56</xdr:row>
      <xdr:rowOff>36340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505501"/>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24664</xdr:rowOff>
    </xdr:from>
    <xdr:to>
      <xdr:col>76</xdr:col>
      <xdr:colOff>114300</xdr:colOff>
      <xdr:row>56</xdr:row>
      <xdr:rowOff>36340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25864"/>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24664</xdr:rowOff>
    </xdr:from>
    <xdr:to>
      <xdr:col>71</xdr:col>
      <xdr:colOff>177800</xdr:colOff>
      <xdr:row>56</xdr:row>
      <xdr:rowOff>63073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25864"/>
          <a:ext cx="889000" cy="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142635</xdr:rowOff>
    </xdr:from>
    <xdr:to>
      <xdr:col>85</xdr:col>
      <xdr:colOff>177800</xdr:colOff>
      <xdr:row>55</xdr:row>
      <xdr:rowOff>72785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40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165512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25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24951</xdr:rowOff>
    </xdr:from>
    <xdr:to>
      <xdr:col>81</xdr:col>
      <xdr:colOff>101600</xdr:colOff>
      <xdr:row>55</xdr:row>
      <xdr:rowOff>126551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143078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22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156990</xdr:rowOff>
    </xdr:from>
    <xdr:to>
      <xdr:col>76</xdr:col>
      <xdr:colOff>165100</xdr:colOff>
      <xdr:row>56</xdr:row>
      <xdr:rowOff>87140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103667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145314</xdr:rowOff>
    </xdr:from>
    <xdr:to>
      <xdr:col>72</xdr:col>
      <xdr:colOff>38100</xdr:colOff>
      <xdr:row>56</xdr:row>
      <xdr:rowOff>75464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91991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3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12273</xdr:rowOff>
    </xdr:from>
    <xdr:to>
      <xdr:col>67</xdr:col>
      <xdr:colOff>101600</xdr:colOff>
      <xdr:row>56</xdr:row>
      <xdr:rowOff>113873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130400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3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40163</xdr:rowOff>
    </xdr:from>
    <xdr:to>
      <xdr:col>85</xdr:col>
      <xdr:colOff>127000</xdr:colOff>
      <xdr:row>76</xdr:row>
      <xdr:rowOff>111334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2727463"/>
          <a:ext cx="838200" cy="4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40163</xdr:rowOff>
    </xdr:from>
    <xdr:to>
      <xdr:col>81</xdr:col>
      <xdr:colOff>50800</xdr:colOff>
      <xdr:row>75</xdr:row>
      <xdr:rowOff>136214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2727463"/>
          <a:ext cx="889000" cy="2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136214</xdr:rowOff>
    </xdr:from>
    <xdr:to>
      <xdr:col>76</xdr:col>
      <xdr:colOff>114300</xdr:colOff>
      <xdr:row>77</xdr:row>
      <xdr:rowOff>69729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2994964"/>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69729</xdr:rowOff>
    </xdr:from>
    <xdr:to>
      <xdr:col>71</xdr:col>
      <xdr:colOff>177800</xdr:colOff>
      <xdr:row>77</xdr:row>
      <xdr:rowOff>121431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271379"/>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60534</xdr:rowOff>
    </xdr:from>
    <xdr:to>
      <xdr:col>85</xdr:col>
      <xdr:colOff>177800</xdr:colOff>
      <xdr:row>76</xdr:row>
      <xdr:rowOff>162134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0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83411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9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160813</xdr:rowOff>
    </xdr:from>
    <xdr:to>
      <xdr:col>81</xdr:col>
      <xdr:colOff>101600</xdr:colOff>
      <xdr:row>74</xdr:row>
      <xdr:rowOff>90963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2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107490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24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85414</xdr:rowOff>
    </xdr:from>
    <xdr:to>
      <xdr:col>76</xdr:col>
      <xdr:colOff>165100</xdr:colOff>
      <xdr:row>76</xdr:row>
      <xdr:rowOff>15565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2944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32091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27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18929</xdr:rowOff>
    </xdr:from>
    <xdr:to>
      <xdr:col>72</xdr:col>
      <xdr:colOff>38100</xdr:colOff>
      <xdr:row>77</xdr:row>
      <xdr:rowOff>120529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137056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29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70631</xdr:rowOff>
    </xdr:from>
    <xdr:to>
      <xdr:col>67</xdr:col>
      <xdr:colOff>101600</xdr:colOff>
      <xdr:row>78</xdr:row>
      <xdr:rowOff>781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2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17308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0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14450</xdr:rowOff>
    </xdr:from>
    <xdr:to>
      <xdr:col>85</xdr:col>
      <xdr:colOff>127000</xdr:colOff>
      <xdr:row>92</xdr:row>
      <xdr:rowOff>47445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5787850"/>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47445</xdr:rowOff>
    </xdr:from>
    <xdr:to>
      <xdr:col>81</xdr:col>
      <xdr:colOff>50800</xdr:colOff>
      <xdr:row>93</xdr:row>
      <xdr:rowOff>39032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5820845"/>
          <a:ext cx="889000" cy="1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39032</xdr:rowOff>
    </xdr:from>
    <xdr:to>
      <xdr:col>76</xdr:col>
      <xdr:colOff>114300</xdr:colOff>
      <xdr:row>93</xdr:row>
      <xdr:rowOff>98978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5983882"/>
          <a:ext cx="889000" cy="5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98978</xdr:rowOff>
    </xdr:from>
    <xdr:to>
      <xdr:col>71</xdr:col>
      <xdr:colOff>177800</xdr:colOff>
      <xdr:row>93</xdr:row>
      <xdr:rowOff>126868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043828"/>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135100</xdr:rowOff>
    </xdr:from>
    <xdr:to>
      <xdr:col>85</xdr:col>
      <xdr:colOff>177800</xdr:colOff>
      <xdr:row>92</xdr:row>
      <xdr:rowOff>65250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7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50027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65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168095</xdr:rowOff>
    </xdr:from>
    <xdr:to>
      <xdr:col>81</xdr:col>
      <xdr:colOff>101600</xdr:colOff>
      <xdr:row>92</xdr:row>
      <xdr:rowOff>98245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7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114772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54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159682</xdr:rowOff>
    </xdr:from>
    <xdr:to>
      <xdr:col>76</xdr:col>
      <xdr:colOff>165100</xdr:colOff>
      <xdr:row>93</xdr:row>
      <xdr:rowOff>89832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59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106359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70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48178</xdr:rowOff>
    </xdr:from>
    <xdr:to>
      <xdr:col>72</xdr:col>
      <xdr:colOff>38100</xdr:colOff>
      <xdr:row>93</xdr:row>
      <xdr:rowOff>149778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9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166305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76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76068</xdr:rowOff>
    </xdr:from>
    <xdr:to>
      <xdr:col>67</xdr:col>
      <xdr:colOff>101600</xdr:colOff>
      <xdr:row>94</xdr:row>
      <xdr:rowOff>6218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0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22745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79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議会費は類似団体より近年ほぼ同水準で推移しているため引き続き必要経費を精査し適正な執行に努める。</a:t>
          </a:r>
          <a:endParaRPr lang="ja-JP" altLang="ja-JP" sz="1400">
            <a:effectLst/>
          </a:endParaRPr>
        </a:p>
        <a:p>
          <a:r>
            <a:rPr kumimoji="1" lang="ja-JP" altLang="ja-JP" sz="1100">
              <a:solidFill>
                <a:schemeClr val="dk1"/>
              </a:solidFill>
              <a:effectLst/>
              <a:latin typeface="+mn-lt"/>
              <a:ea typeface="+mn-ea"/>
              <a:cs typeface="+mn-cs"/>
            </a:rPr>
            <a:t>総務費が類似団体より高いのは、本庁・３支所の維持管理経費や令和４年度は木工木育振興施設の整備を行ったことによる。</a:t>
          </a:r>
          <a:endParaRPr lang="ja-JP" altLang="ja-JP" sz="1400">
            <a:effectLst/>
          </a:endParaRPr>
        </a:p>
        <a:p>
          <a:r>
            <a:rPr kumimoji="1" lang="ja-JP" altLang="ja-JP" sz="1100">
              <a:solidFill>
                <a:schemeClr val="dk1"/>
              </a:solidFill>
              <a:effectLst/>
              <a:latin typeface="+mn-lt"/>
              <a:ea typeface="+mn-ea"/>
              <a:cs typeface="+mn-cs"/>
            </a:rPr>
            <a:t>労働費が類似団体より高いのは、福祉企業センターの運営費による。</a:t>
          </a:r>
          <a:endParaRPr lang="ja-JP" altLang="ja-JP" sz="1400">
            <a:effectLst/>
          </a:endParaRPr>
        </a:p>
        <a:p>
          <a:r>
            <a:rPr kumimoji="1" lang="ja-JP" altLang="ja-JP" sz="1100">
              <a:solidFill>
                <a:schemeClr val="dk1"/>
              </a:solidFill>
              <a:effectLst/>
              <a:latin typeface="+mn-lt"/>
              <a:ea typeface="+mn-ea"/>
              <a:cs typeface="+mn-cs"/>
            </a:rPr>
            <a:t>教育費が類似団体より高いのは、教育施設整備事業で小中学校のトイレ改修・空調設置等を計画的に実施していることによる。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商工費が類似団体より高いのは、合併前旧町村単位に設置されている観光施設の維持管理費による。近年増加傾向にあるのは、</a:t>
          </a:r>
          <a:r>
            <a:rPr kumimoji="1" lang="en-US" altLang="ja-JP" sz="1100" b="0" i="0" baseline="0">
              <a:solidFill>
                <a:schemeClr val="dk1"/>
              </a:solidFill>
              <a:effectLst/>
              <a:latin typeface="+mn-lt"/>
              <a:ea typeface="+mn-ea"/>
              <a:cs typeface="+mn-cs"/>
            </a:rPr>
            <a:t>DMO</a:t>
          </a:r>
          <a:r>
            <a:rPr kumimoji="1" lang="ja-JP" altLang="ja-JP" sz="1100" b="0" i="0" baseline="0">
              <a:solidFill>
                <a:schemeClr val="dk1"/>
              </a:solidFill>
              <a:effectLst/>
              <a:latin typeface="+mn-lt"/>
              <a:ea typeface="+mn-ea"/>
              <a:cs typeface="+mn-cs"/>
            </a:rPr>
            <a:t>推進事業やヘルシータウン推進事業など「木曽町まち・ひと・しごと創生総合戦略」に基づく事業に重点的に取り組んでいることが主な要因である。また、令和４年度は観光施設整備に伴い増加となった。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公債費が類似団体より高いのは、臨時財政対策債や近年集中している建設事業等に係る償還による。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実質単年度収支は平成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４年連続の赤字となっているが、実質収支は基金の取崩しにより継続的に黒字を確保している。今後も基金の適切な積立と積極的な充当を行う。財政調整基金残高は、決算剰余金から積み立てたため増加したため標準財政規模に対する財政調整基金残高の比率は増加した。今後も中期的な見通しをもとに、決算剰余金を中心に積み立てるとともに、計画的な取崩しに努める。また、事業の見直し・施設統廃合など歳出の合理化等の行政改革を推進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特別会計の黒字比率が低く、さらに一般会計からの繰出金により運営しているため、経費節減や料金見直し等による健全化を図り、一般会計の負担軽減を目指す。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上下水道事業は、各会計の</a:t>
          </a:r>
          <a:r>
            <a:rPr lang="ja-JP" altLang="ja-JP" sz="1100">
              <a:solidFill>
                <a:schemeClr val="dk1"/>
              </a:solidFill>
              <a:effectLst/>
              <a:latin typeface="+mn-lt"/>
              <a:ea typeface="+mn-ea"/>
              <a:cs typeface="+mn-cs"/>
            </a:rPr>
            <a:t>経営戦略や下水道長寿命化計画等に基づき事業を実施している。維持管理は多額の費用がかかるが、施設の劣化が致命的な状況になる前に適切な改築、改修、補修等の対策を取ることで供用年数を延伸させるよう努め、また経常経費節減を進める。収入面で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年度から訪問徴収の世帯を増やすなど徴収対策を強化しており、水道事業では料金回収率が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％を超えている。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診療所は、後発医薬品の採用率向上や適切な在庫数管理による医薬材料費の節減や院外処方による薬剤の一括管理を推奨し、本来の診療・治療業務に特化するなど、効率的な運営に努めている。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12150902</v>
      </c>
      <c r="BO4" s="449"/>
      <c r="BP4" s="449"/>
      <c r="BQ4" s="449"/>
      <c r="BR4" s="449"/>
      <c r="BS4" s="449"/>
      <c r="BT4" s="449"/>
      <c r="BU4" s="450"/>
      <c r="BV4" s="448">
        <v>13343420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6.2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11639142</v>
      </c>
      <c r="BO5" s="420"/>
      <c r="BP5" s="420"/>
      <c r="BQ5" s="420"/>
      <c r="BR5" s="420"/>
      <c r="BS5" s="420"/>
      <c r="BT5" s="420"/>
      <c r="BU5" s="421"/>
      <c r="BV5" s="419">
        <v>12648857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86.9</v>
      </c>
      <c r="CU5" s="417"/>
      <c r="CV5" s="417"/>
      <c r="CW5" s="417"/>
      <c r="CX5" s="417"/>
      <c r="CY5" s="417"/>
      <c r="CZ5" s="417"/>
      <c r="DA5" s="418"/>
      <c r="DB5" s="416">
        <v>85.4</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511760</v>
      </c>
      <c r="BO6" s="420"/>
      <c r="BP6" s="420"/>
      <c r="BQ6" s="420"/>
      <c r="BR6" s="420"/>
      <c r="BS6" s="420"/>
      <c r="BT6" s="420"/>
      <c r="BU6" s="421"/>
      <c r="BV6" s="419">
        <v>694563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87.8</v>
      </c>
      <c r="CU6" s="563"/>
      <c r="CV6" s="563"/>
      <c r="CW6" s="563"/>
      <c r="CX6" s="563"/>
      <c r="CY6" s="563"/>
      <c r="CZ6" s="563"/>
      <c r="DA6" s="564"/>
      <c r="DB6" s="562">
        <v>88.6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142642</v>
      </c>
      <c r="BO7" s="420"/>
      <c r="BP7" s="420"/>
      <c r="BQ7" s="420"/>
      <c r="BR7" s="420"/>
      <c r="BS7" s="420"/>
      <c r="BT7" s="420"/>
      <c r="BU7" s="421"/>
      <c r="BV7" s="419">
        <v>263742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6646034</v>
      </c>
      <c r="CU7" s="420"/>
      <c r="CV7" s="420"/>
      <c r="CW7" s="420"/>
      <c r="CX7" s="420"/>
      <c r="CY7" s="420"/>
      <c r="CZ7" s="420"/>
      <c r="DA7" s="421"/>
      <c r="DB7" s="419">
        <v>6929708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103</v>
      </c>
      <c r="AV8" s="478"/>
      <c r="AW8" s="478"/>
      <c r="AX8" s="478"/>
      <c r="AY8" s="433" t="s">
        <v>111</v>
      </c>
      <c r="AZ8" s="434"/>
      <c r="BA8" s="434"/>
      <c r="BB8" s="434"/>
      <c r="BC8" s="434"/>
      <c r="BD8" s="434"/>
      <c r="BE8" s="434"/>
      <c r="BF8" s="434"/>
      <c r="BG8" s="434"/>
      <c r="BH8" s="434"/>
      <c r="BI8" s="434"/>
      <c r="BJ8" s="434"/>
      <c r="BK8" s="434"/>
      <c r="BL8" s="434"/>
      <c r="BM8" s="435"/>
      <c r="BN8" s="419">
        <v>369118</v>
      </c>
      <c r="BO8" s="420"/>
      <c r="BP8" s="420"/>
      <c r="BQ8" s="420"/>
      <c r="BR8" s="420"/>
      <c r="BS8" s="420"/>
      <c r="BT8" s="420"/>
      <c r="BU8" s="421"/>
      <c r="BV8" s="419">
        <v>430821</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10584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-61703</v>
      </c>
      <c r="BO9" s="420"/>
      <c r="BP9" s="420"/>
      <c r="BQ9" s="420"/>
      <c r="BR9" s="420"/>
      <c r="BS9" s="420"/>
      <c r="BT9" s="420"/>
      <c r="BU9" s="421"/>
      <c r="BV9" s="419">
        <v>57466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v>
      </c>
      <c r="CU9" s="417"/>
      <c r="CV9" s="417"/>
      <c r="CW9" s="417"/>
      <c r="CX9" s="417"/>
      <c r="CY9" s="417"/>
      <c r="CZ9" s="417"/>
      <c r="DA9" s="418"/>
      <c r="DB9" s="416">
        <v>18.3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11826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12003</v>
      </c>
      <c r="BO10" s="420"/>
      <c r="BP10" s="420"/>
      <c r="BQ10" s="420"/>
      <c r="BR10" s="420"/>
      <c r="BS10" s="420"/>
      <c r="BT10" s="420"/>
      <c r="BU10" s="421"/>
      <c r="BV10" s="419">
        <v>7495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10219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95</v>
      </c>
      <c r="AV12" s="478"/>
      <c r="AW12" s="478"/>
      <c r="AX12" s="478"/>
      <c r="AY12" s="433" t="s">
        <v>137</v>
      </c>
      <c r="AZ12" s="434"/>
      <c r="BA12" s="434"/>
      <c r="BB12" s="434"/>
      <c r="BC12" s="434"/>
      <c r="BD12" s="434"/>
      <c r="BE12" s="434"/>
      <c r="BF12" s="434"/>
      <c r="BG12" s="434"/>
      <c r="BH12" s="434"/>
      <c r="BI12" s="434"/>
      <c r="BJ12" s="434"/>
      <c r="BK12" s="434"/>
      <c r="BL12" s="434"/>
      <c r="BM12" s="435"/>
      <c r="BN12" s="419">
        <v>380000</v>
      </c>
      <c r="BO12" s="420"/>
      <c r="BP12" s="420"/>
      <c r="BQ12" s="420"/>
      <c r="BR12" s="420"/>
      <c r="BS12" s="420"/>
      <c r="BT12" s="420"/>
      <c r="BU12" s="421"/>
      <c r="BV12" s="419">
        <v>400000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10079</v>
      </c>
      <c r="S13" s="507"/>
      <c r="T13" s="507"/>
      <c r="U13" s="507"/>
      <c r="V13" s="508"/>
      <c r="W13" s="509" t="s">
        <v>141</v>
      </c>
      <c r="X13" s="405"/>
      <c r="Y13" s="405"/>
      <c r="Z13" s="405"/>
      <c r="AA13" s="405"/>
      <c r="AB13" s="406"/>
      <c r="AC13" s="372">
        <v>418</v>
      </c>
      <c r="AD13" s="373"/>
      <c r="AE13" s="373"/>
      <c r="AF13" s="373"/>
      <c r="AG13" s="374"/>
      <c r="AH13" s="372">
        <v>496</v>
      </c>
      <c r="AI13" s="373"/>
      <c r="AJ13" s="373"/>
      <c r="AK13" s="373"/>
      <c r="AL13" s="432"/>
      <c r="AM13" s="476" t="s">
        <v>142</v>
      </c>
      <c r="AN13" s="376"/>
      <c r="AO13" s="376"/>
      <c r="AP13" s="376"/>
      <c r="AQ13" s="376"/>
      <c r="AR13" s="376"/>
      <c r="AS13" s="376"/>
      <c r="AT13" s="377"/>
      <c r="AU13" s="477" t="s">
        <v>117</v>
      </c>
      <c r="AV13" s="478"/>
      <c r="AW13" s="478"/>
      <c r="AX13" s="478"/>
      <c r="AY13" s="433" t="s">
        <v>143</v>
      </c>
      <c r="AZ13" s="434"/>
      <c r="BA13" s="434"/>
      <c r="BB13" s="434"/>
      <c r="BC13" s="434"/>
      <c r="BD13" s="434"/>
      <c r="BE13" s="434"/>
      <c r="BF13" s="434"/>
      <c r="BG13" s="434"/>
      <c r="BH13" s="434"/>
      <c r="BI13" s="434"/>
      <c r="BJ13" s="434"/>
      <c r="BK13" s="434"/>
      <c r="BL13" s="434"/>
      <c r="BM13" s="435"/>
      <c r="BN13" s="419">
        <v>-429700</v>
      </c>
      <c r="BO13" s="420"/>
      <c r="BP13" s="420"/>
      <c r="BQ13" s="420"/>
      <c r="BR13" s="420"/>
      <c r="BS13" s="420"/>
      <c r="BT13" s="420"/>
      <c r="BU13" s="421"/>
      <c r="BV13" s="419">
        <v>-335039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7.6</v>
      </c>
      <c r="CU13" s="417"/>
      <c r="CV13" s="417"/>
      <c r="CW13" s="417"/>
      <c r="CX13" s="417"/>
      <c r="CY13" s="417"/>
      <c r="CZ13" s="417"/>
      <c r="DA13" s="418"/>
      <c r="DB13" s="416">
        <v>6.3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10425</v>
      </c>
      <c r="S14" s="507"/>
      <c r="T14" s="507"/>
      <c r="U14" s="507"/>
      <c r="V14" s="508"/>
      <c r="W14" s="510"/>
      <c r="X14" s="408"/>
      <c r="Y14" s="408"/>
      <c r="Z14" s="408"/>
      <c r="AA14" s="408"/>
      <c r="AB14" s="409"/>
      <c r="AC14" s="499">
        <v>7.6</v>
      </c>
      <c r="AD14" s="500"/>
      <c r="AE14" s="500"/>
      <c r="AF14" s="500"/>
      <c r="AG14" s="501"/>
      <c r="AH14" s="499">
        <v>8.1999999999999993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v>0.5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10296</v>
      </c>
      <c r="S15" s="507"/>
      <c r="T15" s="507"/>
      <c r="U15" s="507"/>
      <c r="V15" s="508"/>
      <c r="W15" s="509" t="s">
        <v>147</v>
      </c>
      <c r="X15" s="405"/>
      <c r="Y15" s="405"/>
      <c r="Z15" s="405"/>
      <c r="AA15" s="405"/>
      <c r="AB15" s="406"/>
      <c r="AC15" s="372">
        <v>1223</v>
      </c>
      <c r="AD15" s="373"/>
      <c r="AE15" s="373"/>
      <c r="AF15" s="373"/>
      <c r="AG15" s="374"/>
      <c r="AH15" s="372">
        <v>1352</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1629025</v>
      </c>
      <c r="BO15" s="449"/>
      <c r="BP15" s="449"/>
      <c r="BQ15" s="449"/>
      <c r="BR15" s="449"/>
      <c r="BS15" s="449"/>
      <c r="BT15" s="449"/>
      <c r="BU15" s="450"/>
      <c r="BV15" s="448">
        <v>1602696</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22.2</v>
      </c>
      <c r="AD16" s="500"/>
      <c r="AE16" s="500"/>
      <c r="AF16" s="500"/>
      <c r="AG16" s="501"/>
      <c r="AH16" s="499">
        <v>22.3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6180524</v>
      </c>
      <c r="BO16" s="420"/>
      <c r="BP16" s="420"/>
      <c r="BQ16" s="420"/>
      <c r="BR16" s="420"/>
      <c r="BS16" s="420"/>
      <c r="BT16" s="420"/>
      <c r="BU16" s="421"/>
      <c r="BV16" s="419">
        <v>6279183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3865</v>
      </c>
      <c r="AD17" s="373"/>
      <c r="AE17" s="373"/>
      <c r="AF17" s="373"/>
      <c r="AG17" s="374"/>
      <c r="AH17" s="372">
        <v>4215</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2025586</v>
      </c>
      <c r="BO17" s="420"/>
      <c r="BP17" s="420"/>
      <c r="BQ17" s="420"/>
      <c r="BR17" s="420"/>
      <c r="BS17" s="420"/>
      <c r="BT17" s="420"/>
      <c r="BU17" s="421"/>
      <c r="BV17" s="419">
        <v>1992190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476.03</v>
      </c>
      <c r="M18" s="472"/>
      <c r="N18" s="472"/>
      <c r="O18" s="472"/>
      <c r="P18" s="472"/>
      <c r="Q18" s="472"/>
      <c r="R18" s="473"/>
      <c r="S18" s="473"/>
      <c r="T18" s="473"/>
      <c r="U18" s="473"/>
      <c r="V18" s="474"/>
      <c r="W18" s="490"/>
      <c r="X18" s="491"/>
      <c r="Y18" s="491"/>
      <c r="Z18" s="491"/>
      <c r="AA18" s="491"/>
      <c r="AB18" s="515"/>
      <c r="AC18" s="389">
        <v>70.2</v>
      </c>
      <c r="AD18" s="390"/>
      <c r="AE18" s="390"/>
      <c r="AF18" s="390"/>
      <c r="AG18" s="475"/>
      <c r="AH18" s="389">
        <v>69.5</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5941486</v>
      </c>
      <c r="BO18" s="420"/>
      <c r="BP18" s="420"/>
      <c r="BQ18" s="420"/>
      <c r="BR18" s="420"/>
      <c r="BS18" s="420"/>
      <c r="BT18" s="420"/>
      <c r="BU18" s="421"/>
      <c r="BV18" s="419">
        <v>6134993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8575901</v>
      </c>
      <c r="BO19" s="420"/>
      <c r="BP19" s="420"/>
      <c r="BQ19" s="420"/>
      <c r="BR19" s="420"/>
      <c r="BS19" s="420"/>
      <c r="BT19" s="420"/>
      <c r="BU19" s="421"/>
      <c r="BV19" s="419">
        <v>8837510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4680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17811738</v>
      </c>
      <c r="BO22" s="449"/>
      <c r="BP22" s="449"/>
      <c r="BQ22" s="449"/>
      <c r="BR22" s="449"/>
      <c r="BS22" s="449"/>
      <c r="BT22" s="449"/>
      <c r="BU22" s="450"/>
      <c r="BV22" s="448">
        <v>18053162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11086362</v>
      </c>
      <c r="BO23" s="420"/>
      <c r="BP23" s="420"/>
      <c r="BQ23" s="420"/>
      <c r="BR23" s="420"/>
      <c r="BS23" s="420"/>
      <c r="BT23" s="420"/>
      <c r="BU23" s="421"/>
      <c r="BV23" s="419">
        <v>10951115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6960</v>
      </c>
      <c r="R24" s="373"/>
      <c r="S24" s="373"/>
      <c r="T24" s="373"/>
      <c r="U24" s="373"/>
      <c r="V24" s="374"/>
      <c r="W24" s="462"/>
      <c r="X24" s="399"/>
      <c r="Y24" s="400"/>
      <c r="Z24" s="375" t="s">
        <v>172</v>
      </c>
      <c r="AA24" s="376"/>
      <c r="AB24" s="376"/>
      <c r="AC24" s="376"/>
      <c r="AD24" s="376"/>
      <c r="AE24" s="376"/>
      <c r="AF24" s="376"/>
      <c r="AG24" s="377"/>
      <c r="AH24" s="372">
        <v>162</v>
      </c>
      <c r="AI24" s="373"/>
      <c r="AJ24" s="373"/>
      <c r="AK24" s="373"/>
      <c r="AL24" s="374"/>
      <c r="AM24" s="372">
        <v>530226</v>
      </c>
      <c r="AN24" s="373"/>
      <c r="AO24" s="373"/>
      <c r="AP24" s="373"/>
      <c r="AQ24" s="373"/>
      <c r="AR24" s="374"/>
      <c r="AS24" s="372">
        <v>3273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14045776</v>
      </c>
      <c r="BO24" s="420"/>
      <c r="BP24" s="420"/>
      <c r="BQ24" s="420"/>
      <c r="BR24" s="420"/>
      <c r="BS24" s="420"/>
      <c r="BT24" s="420"/>
      <c r="BU24" s="421"/>
      <c r="BV24" s="419">
        <v>13975227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5970</v>
      </c>
      <c r="R25" s="373"/>
      <c r="S25" s="373"/>
      <c r="T25" s="373"/>
      <c r="U25" s="373"/>
      <c r="V25" s="374"/>
      <c r="W25" s="462"/>
      <c r="X25" s="399"/>
      <c r="Y25" s="400"/>
      <c r="Z25" s="375" t="s">
        <v>175</v>
      </c>
      <c r="AA25" s="376"/>
      <c r="AB25" s="376"/>
      <c r="AC25" s="376"/>
      <c r="AD25" s="376"/>
      <c r="AE25" s="376"/>
      <c r="AF25" s="376"/>
      <c r="AG25" s="377"/>
      <c r="AH25" s="372" t="s">
        <v>139</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137859</v>
      </c>
      <c r="BO25" s="449"/>
      <c r="BP25" s="449"/>
      <c r="BQ25" s="449"/>
      <c r="BR25" s="449"/>
      <c r="BS25" s="449"/>
      <c r="BT25" s="449"/>
      <c r="BU25" s="450"/>
      <c r="BV25" s="448">
        <v>65032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5480</v>
      </c>
      <c r="R26" s="373"/>
      <c r="S26" s="373"/>
      <c r="T26" s="373"/>
      <c r="U26" s="373"/>
      <c r="V26" s="374"/>
      <c r="W26" s="462"/>
      <c r="X26" s="399"/>
      <c r="Y26" s="400"/>
      <c r="Z26" s="375" t="s">
        <v>179</v>
      </c>
      <c r="AA26" s="430"/>
      <c r="AB26" s="430"/>
      <c r="AC26" s="430"/>
      <c r="AD26" s="430"/>
      <c r="AE26" s="430"/>
      <c r="AF26" s="430"/>
      <c r="AG26" s="431"/>
      <c r="AH26" s="372" t="s">
        <v>139</v>
      </c>
      <c r="AI26" s="373"/>
      <c r="AJ26" s="373"/>
      <c r="AK26" s="373"/>
      <c r="AL26" s="374"/>
      <c r="AM26" s="372" t="s">
        <v>139</v>
      </c>
      <c r="AN26" s="373"/>
      <c r="AO26" s="373"/>
      <c r="AP26" s="373"/>
      <c r="AQ26" s="373"/>
      <c r="AR26" s="374"/>
      <c r="AS26" s="372" t="s">
        <v>139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2840</v>
      </c>
      <c r="R27" s="373"/>
      <c r="S27" s="373"/>
      <c r="T27" s="373"/>
      <c r="U27" s="373"/>
      <c r="V27" s="374"/>
      <c r="W27" s="462"/>
      <c r="X27" s="399"/>
      <c r="Y27" s="400"/>
      <c r="Z27" s="375" t="s">
        <v>182</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2130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4529163</v>
      </c>
      <c r="BO28" s="449"/>
      <c r="BP28" s="449"/>
      <c r="BQ28" s="449"/>
      <c r="BR28" s="449"/>
      <c r="BS28" s="449"/>
      <c r="BT28" s="449"/>
      <c r="BU28" s="450"/>
      <c r="BV28" s="448">
        <v>4597160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12</v>
      </c>
      <c r="M29" s="373"/>
      <c r="N29" s="373"/>
      <c r="O29" s="373"/>
      <c r="P29" s="374"/>
      <c r="Q29" s="372">
        <v>2000</v>
      </c>
      <c r="R29" s="373"/>
      <c r="S29" s="373"/>
      <c r="T29" s="373"/>
      <c r="U29" s="373"/>
      <c r="V29" s="374"/>
      <c r="W29" s="463"/>
      <c r="X29" s="464"/>
      <c r="Y29" s="465"/>
      <c r="Z29" s="375" t="s">
        <v>188</v>
      </c>
      <c r="AA29" s="376"/>
      <c r="AB29" s="376"/>
      <c r="AC29" s="376"/>
      <c r="AD29" s="376"/>
      <c r="AE29" s="376"/>
      <c r="AF29" s="376"/>
      <c r="AG29" s="377"/>
      <c r="AH29" s="372">
        <v>162</v>
      </c>
      <c r="AI29" s="373"/>
      <c r="AJ29" s="373"/>
      <c r="AK29" s="373"/>
      <c r="AL29" s="374"/>
      <c r="AM29" s="372">
        <v>530226</v>
      </c>
      <c r="AN29" s="373"/>
      <c r="AO29" s="373"/>
      <c r="AP29" s="373"/>
      <c r="AQ29" s="373"/>
      <c r="AR29" s="374"/>
      <c r="AS29" s="372">
        <v>3273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1141805</v>
      </c>
      <c r="BO29" s="420"/>
      <c r="BP29" s="420"/>
      <c r="BQ29" s="420"/>
      <c r="BR29" s="420"/>
      <c r="BS29" s="420"/>
      <c r="BT29" s="420"/>
      <c r="BU29" s="421"/>
      <c r="BV29" s="419">
        <v>1041783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2315932</v>
      </c>
      <c r="BO30" s="454"/>
      <c r="BP30" s="454"/>
      <c r="BQ30" s="454"/>
      <c r="BR30" s="454"/>
      <c r="BS30" s="454"/>
      <c r="BT30" s="454"/>
      <c r="BU30" s="455"/>
      <c r="BV30" s="453">
        <v>2504083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199</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簡易水道等特別会計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木曽広域連合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まちづくり木曽福島</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公共下水道特別会計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　（一般会計）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開田高原振興公社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IF('各会計、関係団体の財政状況及び健全化判断比率'!B33="","",'各会計、関係団体の財政状況及び健全化判断比率'!B33)</f>
        <v>　（公共下水道事業）</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　（一般会計（下水道））</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　（介護保険特別会計）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長野県市町村自治振興組合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長野県後期高齢者医療広域連合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　（一般会計）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　（後期高齢者医療特別会計）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長野県市町村総合事務組合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　（一般会計）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bNHhJ49p0Aas8ZqvnVF7uHtnhSeiUaV1oVYb465JJp6kUVN0mvwUQhDjIWTg/PeJ8k0rekoxqUWRqtoGQ7k5g==" saltValue="ruPZIqQgjtiG4OrxzjrrN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565</v>
      </c>
      <c r="D34" s="1151"/>
      <c r="E34" s="1152"/>
      <c r="F34" s="32">
        <v>4.17</v>
      </c>
      <c r="G34" s="33">
        <v>7.01</v>
      </c>
      <c r="H34" s="33">
        <v>5.46</v>
      </c>
      <c r="I34" s="33">
        <v>6.03</v>
      </c>
      <c r="J34" s="34">
        <v>5.47</v>
      </c>
      <c r="K34" s="22"/>
      <c r="L34" s="22"/>
      <c r="M34" s="22"/>
      <c r="N34" s="22"/>
      <c r="O34" s="22"/>
      <c r="P34" s="22"/>
    </row>
    <row r="35" spans="1:16" ht="39" customHeight="1" x14ac:dyDescent="0.15">
      <c r="A35" s="22"/>
      <c r="B35" s="35"/>
      <c r="C35" s="1145" t="s">
        <v>566</v>
      </c>
      <c r="D35" s="1146"/>
      <c r="E35" s="1147"/>
      <c r="F35" s="36">
        <v>1.38</v>
      </c>
      <c r="G35" s="37">
        <v>1.74</v>
      </c>
      <c r="H35" s="37">
        <v>2.76</v>
      </c>
      <c r="I35" s="37">
        <v>3.47</v>
      </c>
      <c r="J35" s="38">
        <v>3.39</v>
      </c>
      <c r="K35" s="22"/>
      <c r="L35" s="22"/>
      <c r="M35" s="22"/>
      <c r="N35" s="22"/>
      <c r="O35" s="22"/>
      <c r="P35" s="22"/>
    </row>
    <row r="36" spans="1:16" ht="39" customHeight="1" x14ac:dyDescent="0.15">
      <c r="A36" s="22"/>
      <c r="B36" s="35"/>
      <c r="C36" s="1145" t="s">
        <v>567</v>
      </c>
      <c r="D36" s="1146"/>
      <c r="E36" s="1147"/>
      <c r="F36" s="36">
        <v>0.01</v>
      </c>
      <c r="G36" s="37">
        <v>0.01</v>
      </c>
      <c r="H36" s="37">
        <v>0.06</v>
      </c>
      <c r="I36" s="37">
        <v>0.28000000000000003</v>
      </c>
      <c r="J36" s="38">
        <v>0.49</v>
      </c>
      <c r="K36" s="22"/>
      <c r="L36" s="22"/>
      <c r="M36" s="22"/>
      <c r="N36" s="22"/>
      <c r="O36" s="22"/>
      <c r="P36" s="22"/>
    </row>
    <row r="37" spans="1:16" ht="39" customHeight="1" x14ac:dyDescent="0.15">
      <c r="A37" s="22"/>
      <c r="B37" s="35"/>
      <c r="C37" s="1145" t="s">
        <v>568</v>
      </c>
      <c r="D37" s="1146"/>
      <c r="E37" s="1147"/>
      <c r="F37" s="36">
        <v>0.12</v>
      </c>
      <c r="G37" s="37">
        <v>0.18</v>
      </c>
      <c r="H37" s="37">
        <v>1.61</v>
      </c>
      <c r="I37" s="37">
        <v>0.28000000000000003</v>
      </c>
      <c r="J37" s="38">
        <v>0.35</v>
      </c>
      <c r="K37" s="22"/>
      <c r="L37" s="22"/>
      <c r="M37" s="22"/>
      <c r="N37" s="22"/>
      <c r="O37" s="22"/>
      <c r="P37" s="22"/>
    </row>
    <row r="38" spans="1:16" ht="39" customHeight="1" x14ac:dyDescent="0.15">
      <c r="A38" s="22"/>
      <c r="B38" s="35"/>
      <c r="C38" s="1145" t="s">
        <v>569</v>
      </c>
      <c r="D38" s="1146"/>
      <c r="E38" s="1147"/>
      <c r="F38" s="36">
        <v>7.0000000000000007E-2</v>
      </c>
      <c r="G38" s="37">
        <v>0.12</v>
      </c>
      <c r="H38" s="37">
        <v>0.11</v>
      </c>
      <c r="I38" s="37">
        <v>0.14000000000000001</v>
      </c>
      <c r="J38" s="38">
        <v>0.1</v>
      </c>
      <c r="K38" s="22"/>
      <c r="L38" s="22"/>
      <c r="M38" s="22"/>
      <c r="N38" s="22"/>
      <c r="O38" s="22"/>
      <c r="P38" s="22"/>
    </row>
    <row r="39" spans="1:16" ht="39" customHeight="1" x14ac:dyDescent="0.15">
      <c r="A39" s="22"/>
      <c r="B39" s="35"/>
      <c r="C39" s="1145" t="s">
        <v>570</v>
      </c>
      <c r="D39" s="1146"/>
      <c r="E39" s="1147"/>
      <c r="F39" s="36">
        <v>0.34</v>
      </c>
      <c r="G39" s="37">
        <v>0.45</v>
      </c>
      <c r="H39" s="37">
        <v>1.76</v>
      </c>
      <c r="I39" s="37">
        <v>0.28000000000000003</v>
      </c>
      <c r="J39" s="38">
        <v>0.09</v>
      </c>
      <c r="K39" s="22"/>
      <c r="L39" s="22"/>
      <c r="M39" s="22"/>
      <c r="N39" s="22"/>
      <c r="O39" s="22"/>
      <c r="P39" s="22"/>
    </row>
    <row r="40" spans="1:16" ht="39" customHeight="1" x14ac:dyDescent="0.15">
      <c r="A40" s="22"/>
      <c r="B40" s="35"/>
      <c r="C40" s="1145" t="s">
        <v>571</v>
      </c>
      <c r="D40" s="1146"/>
      <c r="E40" s="1147"/>
      <c r="F40" s="36">
        <v>0.1</v>
      </c>
      <c r="G40" s="37">
        <v>0.16</v>
      </c>
      <c r="H40" s="37">
        <v>0.17</v>
      </c>
      <c r="I40" s="37">
        <v>0.18</v>
      </c>
      <c r="J40" s="38">
        <v>0.08</v>
      </c>
      <c r="K40" s="22"/>
      <c r="L40" s="22"/>
      <c r="M40" s="22"/>
      <c r="N40" s="22"/>
      <c r="O40" s="22"/>
      <c r="P40" s="22"/>
    </row>
    <row r="41" spans="1:16" ht="39" customHeight="1" x14ac:dyDescent="0.15">
      <c r="A41" s="22"/>
      <c r="B41" s="35"/>
      <c r="C41" s="1145" t="s">
        <v>572</v>
      </c>
      <c r="D41" s="1146"/>
      <c r="E41" s="1147"/>
      <c r="F41" s="36">
        <v>0.08</v>
      </c>
      <c r="G41" s="37">
        <v>0.04</v>
      </c>
      <c r="H41" s="37">
        <v>0</v>
      </c>
      <c r="I41" s="37">
        <v>0.05</v>
      </c>
      <c r="J41" s="38">
        <v>0.05</v>
      </c>
      <c r="K41" s="22"/>
      <c r="L41" s="22"/>
      <c r="M41" s="22"/>
      <c r="N41" s="22"/>
      <c r="O41" s="22"/>
      <c r="P41" s="22"/>
    </row>
    <row r="42" spans="1:16" ht="39" customHeight="1" x14ac:dyDescent="0.15">
      <c r="A42" s="22"/>
      <c r="B42" s="39"/>
      <c r="C42" s="1145" t="s">
        <v>573</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574</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kCGgGgCJxEk0RrdKeuuh87D7RAn5qXtAYa40kDvs05x3XMdinPUdBqHjw/MroQXfpPVLljd96Z9Hrgbp5l9nA==" saltValue="g079TUCwgQ71Q1X+y8Rl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1392</v>
      </c>
      <c r="L45" s="60">
        <v>1345</v>
      </c>
      <c r="M45" s="60">
        <v>1449</v>
      </c>
      <c r="N45" s="60">
        <v>1643</v>
      </c>
      <c r="O45" s="61">
        <v>1652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15</v>
      </c>
      <c r="F48" s="1155"/>
      <c r="G48" s="1155"/>
      <c r="H48" s="1155"/>
      <c r="I48" s="1155"/>
      <c r="J48" s="1156"/>
      <c r="K48" s="63">
        <v>419</v>
      </c>
      <c r="L48" s="64">
        <v>368</v>
      </c>
      <c r="M48" s="64">
        <v>363</v>
      </c>
      <c r="N48" s="64">
        <v>408</v>
      </c>
      <c r="O48" s="65">
        <v>351</v>
      </c>
      <c r="P48" s="48"/>
      <c r="Q48" s="48"/>
      <c r="R48" s="48"/>
      <c r="S48" s="48"/>
      <c r="T48" s="48"/>
      <c r="U48" s="48"/>
    </row>
    <row r="49" spans="1:21" ht="30.75" customHeight="1" x14ac:dyDescent="0.15">
      <c r="A49" s="48"/>
      <c r="B49" s="1178"/>
      <c r="C49" s="1179"/>
      <c r="D49" s="62"/>
      <c r="E49" s="1155" t="s">
        <v>16</v>
      </c>
      <c r="F49" s="1155"/>
      <c r="G49" s="1155"/>
      <c r="H49" s="1155"/>
      <c r="I49" s="1155"/>
      <c r="J49" s="1156"/>
      <c r="K49" s="63">
        <v>45</v>
      </c>
      <c r="L49" s="64">
        <v>45</v>
      </c>
      <c r="M49" s="64">
        <v>46</v>
      </c>
      <c r="N49" s="64">
        <v>46</v>
      </c>
      <c r="O49" s="65">
        <v>39</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514</v>
      </c>
      <c r="M51" s="64" t="s">
        <v>514</v>
      </c>
      <c r="N51" s="64" t="s">
        <v>514</v>
      </c>
      <c r="O51" s="65" t="s">
        <v>514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1606</v>
      </c>
      <c r="L52" s="64">
        <v>1525</v>
      </c>
      <c r="M52" s="64">
        <v>1563</v>
      </c>
      <c r="N52" s="64">
        <v>1645</v>
      </c>
      <c r="O52" s="65">
        <v>1614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250</v>
      </c>
      <c r="L53" s="69">
        <v>233</v>
      </c>
      <c r="M53" s="69">
        <v>295</v>
      </c>
      <c r="N53" s="69">
        <v>452</v>
      </c>
      <c r="O53" s="70">
        <v>428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lfovs9TJxN12OdlxFYia7muy7p2ViUByIzIlMRbtOfKenzLfNK5wXfD6z4yj3yR8SZzP0H52tWxDln/y/BSfg==" saltValue="5O8WbsK89Uhgz8O3TY6kJ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 zoomScale="55" zoomScaleNormal="55" zoomScaleSheetLayoutView="100" workbookViewId="0">
      <selection activeCell="M45" sqref="M4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96" t="s">
        <v>32</v>
      </c>
      <c r="C41" s="1197"/>
      <c r="D41" s="105"/>
      <c r="E41" s="1198" t="s">
        <v>33</v>
      </c>
      <c r="F41" s="1198"/>
      <c r="G41" s="1198"/>
      <c r="H41" s="1199"/>
      <c r="I41" s="355">
        <v>14165</v>
      </c>
      <c r="J41" s="356">
        <v>14754</v>
      </c>
      <c r="K41" s="356">
        <v>17171</v>
      </c>
      <c r="L41" s="356">
        <v>18056</v>
      </c>
      <c r="M41" s="357">
        <v>17812</v>
      </c>
    </row>
    <row r="42" spans="2:13" ht="27.75" customHeight="1" x14ac:dyDescent="0.15">
      <c r="B42" s="1186"/>
      <c r="C42" s="1187"/>
      <c r="D42" s="106"/>
      <c r="E42" s="1190" t="s">
        <v>34</v>
      </c>
      <c r="F42" s="1190"/>
      <c r="G42" s="1190"/>
      <c r="H42" s="1191"/>
      <c r="I42" s="358" t="s">
        <v>514</v>
      </c>
      <c r="J42" s="359" t="s">
        <v>514</v>
      </c>
      <c r="K42" s="359" t="s">
        <v>514</v>
      </c>
      <c r="L42" s="359" t="s">
        <v>514</v>
      </c>
      <c r="M42" s="360" t="s">
        <v>514</v>
      </c>
    </row>
    <row r="43" spans="2:13" ht="27.75" customHeight="1" x14ac:dyDescent="0.15">
      <c r="B43" s="1186"/>
      <c r="C43" s="1187"/>
      <c r="D43" s="106"/>
      <c r="E43" s="1190" t="s">
        <v>35</v>
      </c>
      <c r="F43" s="1190"/>
      <c r="G43" s="1190"/>
      <c r="H43" s="1191"/>
      <c r="I43" s="358">
        <v>4655</v>
      </c>
      <c r="J43" s="359">
        <v>4455</v>
      </c>
      <c r="K43" s="359">
        <v>4272</v>
      </c>
      <c r="L43" s="359">
        <v>4198</v>
      </c>
      <c r="M43" s="360">
        <v>3992</v>
      </c>
    </row>
    <row r="44" spans="2:13" ht="27.75" customHeight="1" x14ac:dyDescent="0.15">
      <c r="B44" s="1186"/>
      <c r="C44" s="1187"/>
      <c r="D44" s="106"/>
      <c r="E44" s="1190" t="s">
        <v>36</v>
      </c>
      <c r="F44" s="1190"/>
      <c r="G44" s="1190"/>
      <c r="H44" s="1191"/>
      <c r="I44" s="358">
        <v>292</v>
      </c>
      <c r="J44" s="359">
        <v>258</v>
      </c>
      <c r="K44" s="359">
        <v>214</v>
      </c>
      <c r="L44" s="359">
        <v>250</v>
      </c>
      <c r="M44" s="360">
        <v>356</v>
      </c>
    </row>
    <row r="45" spans="2:13" ht="27.75" customHeight="1" x14ac:dyDescent="0.15">
      <c r="B45" s="1186"/>
      <c r="C45" s="1187"/>
      <c r="D45" s="106"/>
      <c r="E45" s="1190" t="s">
        <v>37</v>
      </c>
      <c r="F45" s="1190"/>
      <c r="G45" s="1190"/>
      <c r="H45" s="1191"/>
      <c r="I45" s="358">
        <v>1823</v>
      </c>
      <c r="J45" s="359">
        <v>1825</v>
      </c>
      <c r="K45" s="359">
        <v>1820</v>
      </c>
      <c r="L45" s="359">
        <v>1793</v>
      </c>
      <c r="M45" s="360">
        <v>1814</v>
      </c>
    </row>
    <row r="46" spans="2:13" ht="27.75" customHeight="1" x14ac:dyDescent="0.15">
      <c r="B46" s="1186"/>
      <c r="C46" s="1187"/>
      <c r="D46" s="107"/>
      <c r="E46" s="1190" t="s">
        <v>38</v>
      </c>
      <c r="F46" s="1190"/>
      <c r="G46" s="1190"/>
      <c r="H46" s="1191"/>
      <c r="I46" s="358" t="s">
        <v>514</v>
      </c>
      <c r="J46" s="359" t="s">
        <v>514</v>
      </c>
      <c r="K46" s="359" t="s">
        <v>514</v>
      </c>
      <c r="L46" s="359" t="s">
        <v>514</v>
      </c>
      <c r="M46" s="360" t="s">
        <v>514</v>
      </c>
    </row>
    <row r="47" spans="2:13" ht="27.75" customHeight="1" x14ac:dyDescent="0.15">
      <c r="B47" s="1186"/>
      <c r="C47" s="1187"/>
      <c r="D47" s="108"/>
      <c r="E47" s="1200" t="s">
        <v>39</v>
      </c>
      <c r="F47" s="1201"/>
      <c r="G47" s="1201"/>
      <c r="H47" s="1202"/>
      <c r="I47" s="358" t="s">
        <v>514</v>
      </c>
      <c r="J47" s="359" t="s">
        <v>514</v>
      </c>
      <c r="K47" s="359" t="s">
        <v>514</v>
      </c>
      <c r="L47" s="359" t="s">
        <v>514</v>
      </c>
      <c r="M47" s="360" t="s">
        <v>514</v>
      </c>
    </row>
    <row r="48" spans="2:13" ht="27.75" customHeight="1" x14ac:dyDescent="0.15">
      <c r="B48" s="1186"/>
      <c r="C48" s="1187"/>
      <c r="D48" s="106"/>
      <c r="E48" s="1190" t="s">
        <v>40</v>
      </c>
      <c r="F48" s="1190"/>
      <c r="G48" s="1190"/>
      <c r="H48" s="1191"/>
      <c r="I48" s="358" t="s">
        <v>514</v>
      </c>
      <c r="J48" s="359" t="s">
        <v>514</v>
      </c>
      <c r="K48" s="359" t="s">
        <v>514</v>
      </c>
      <c r="L48" s="359" t="s">
        <v>514</v>
      </c>
      <c r="M48" s="360" t="s">
        <v>514</v>
      </c>
    </row>
    <row r="49" spans="2:13" ht="27.75" customHeight="1" x14ac:dyDescent="0.15">
      <c r="B49" s="1188"/>
      <c r="C49" s="1189"/>
      <c r="D49" s="106"/>
      <c r="E49" s="1190" t="s">
        <v>41</v>
      </c>
      <c r="F49" s="1190"/>
      <c r="G49" s="1190"/>
      <c r="H49" s="1191"/>
      <c r="I49" s="358" t="s">
        <v>514</v>
      </c>
      <c r="J49" s="359" t="s">
        <v>514</v>
      </c>
      <c r="K49" s="359" t="s">
        <v>514</v>
      </c>
      <c r="L49" s="359" t="s">
        <v>514</v>
      </c>
      <c r="M49" s="360" t="s">
        <v>514</v>
      </c>
    </row>
    <row r="50" spans="2:13" ht="27.75" customHeight="1" x14ac:dyDescent="0.15">
      <c r="B50" s="1184" t="s">
        <v>42</v>
      </c>
      <c r="C50" s="1185"/>
      <c r="D50" s="109"/>
      <c r="E50" s="1190" t="s">
        <v>43</v>
      </c>
      <c r="F50" s="1190"/>
      <c r="G50" s="1190"/>
      <c r="H50" s="1191"/>
      <c r="I50" s="358">
        <v>6885</v>
      </c>
      <c r="J50" s="359">
        <v>6698</v>
      </c>
      <c r="K50" s="359">
        <v>6522</v>
      </c>
      <c r="L50" s="359">
        <v>6630</v>
      </c>
      <c r="M50" s="360">
        <v>6665</v>
      </c>
    </row>
    <row r="51" spans="2:13" ht="27.75" customHeight="1" x14ac:dyDescent="0.15">
      <c r="B51" s="1186"/>
      <c r="C51" s="1187"/>
      <c r="D51" s="106"/>
      <c r="E51" s="1190" t="s">
        <v>44</v>
      </c>
      <c r="F51" s="1190"/>
      <c r="G51" s="1190"/>
      <c r="H51" s="1191"/>
      <c r="I51" s="358">
        <v>114</v>
      </c>
      <c r="J51" s="359">
        <v>90</v>
      </c>
      <c r="K51" s="359">
        <v>77</v>
      </c>
      <c r="L51" s="359">
        <v>69</v>
      </c>
      <c r="M51" s="360">
        <v>58</v>
      </c>
    </row>
    <row r="52" spans="2:13" ht="27.75" customHeight="1" x14ac:dyDescent="0.15">
      <c r="B52" s="1188"/>
      <c r="C52" s="1189"/>
      <c r="D52" s="106"/>
      <c r="E52" s="1190" t="s">
        <v>45</v>
      </c>
      <c r="F52" s="1190"/>
      <c r="G52" s="1190"/>
      <c r="H52" s="1191"/>
      <c r="I52" s="358">
        <v>15423</v>
      </c>
      <c r="J52" s="359">
        <v>15605</v>
      </c>
      <c r="K52" s="359">
        <v>17035</v>
      </c>
      <c r="L52" s="359">
        <v>17566</v>
      </c>
      <c r="M52" s="360">
        <v>17446</v>
      </c>
    </row>
    <row r="53" spans="2:13" ht="27.75" customHeight="1" thickBot="1" x14ac:dyDescent="0.2">
      <c r="B53" s="1192" t="s">
        <v>46</v>
      </c>
      <c r="C53" s="1193"/>
      <c r="D53" s="110"/>
      <c r="E53" s="1194" t="s">
        <v>47</v>
      </c>
      <c r="F53" s="1194"/>
      <c r="G53" s="1194"/>
      <c r="H53" s="1195"/>
      <c r="I53" s="361">
        <v>-1488</v>
      </c>
      <c r="J53" s="362">
        <v>-1100</v>
      </c>
      <c r="K53" s="362">
        <v>-156</v>
      </c>
      <c r="L53" s="362">
        <v>31</v>
      </c>
      <c r="M53" s="363">
        <v>-195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zXbaN72Lbu34XI/9q+RCTatV+edlzWCtoGrP1HNxnCuvn/FCWJPkR/Gqj0VgX42b92gL9wwbfSodRjxz+yeMw==" saltValue="62z2HPhFkVVbr5CEu9VN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4740</v>
      </c>
      <c r="G55" s="122">
        <v>4597</v>
      </c>
      <c r="H55" s="123">
        <v>4529</v>
      </c>
    </row>
    <row r="56" spans="2:8" ht="52.5" customHeight="1" x14ac:dyDescent="0.15">
      <c r="B56" s="124"/>
      <c r="C56" s="1213" t="s">
        <v>51</v>
      </c>
      <c r="D56" s="1213"/>
      <c r="E56" s="1214"/>
      <c r="F56" s="125">
        <v>742</v>
      </c>
      <c r="G56" s="125">
        <v>1042</v>
      </c>
      <c r="H56" s="126">
        <v>1142</v>
      </c>
    </row>
    <row r="57" spans="2:8" ht="53.25" customHeight="1" x14ac:dyDescent="0.15">
      <c r="B57" s="124"/>
      <c r="C57" s="1215" t="s">
        <v>52</v>
      </c>
      <c r="D57" s="1215"/>
      <c r="E57" s="1216"/>
      <c r="F57" s="127">
        <v>2575</v>
      </c>
      <c r="G57" s="127">
        <v>2504</v>
      </c>
      <c r="H57" s="128">
        <v>2316</v>
      </c>
    </row>
    <row r="58" spans="2:8" ht="45.75" customHeight="1" x14ac:dyDescent="0.15">
      <c r="B58" s="129"/>
      <c r="C58" s="1203" t="s">
        <v>599</v>
      </c>
      <c r="D58" s="1204"/>
      <c r="E58" s="1205"/>
      <c r="F58" s="130">
        <v>2016</v>
      </c>
      <c r="G58" s="130">
        <v>1934</v>
      </c>
      <c r="H58" s="131">
        <v>1776</v>
      </c>
    </row>
    <row r="59" spans="2:8" ht="45.75" customHeight="1" x14ac:dyDescent="0.15">
      <c r="B59" s="129"/>
      <c r="C59" s="1203" t="s">
        <v>600</v>
      </c>
      <c r="D59" s="1204"/>
      <c r="E59" s="1205"/>
      <c r="F59" s="130">
        <v>265</v>
      </c>
      <c r="G59" s="130">
        <v>245</v>
      </c>
      <c r="H59" s="131">
        <v>216</v>
      </c>
    </row>
    <row r="60" spans="2:8" ht="45.75" customHeight="1" x14ac:dyDescent="0.15">
      <c r="B60" s="129"/>
      <c r="C60" s="1203" t="s">
        <v>601</v>
      </c>
      <c r="D60" s="1204"/>
      <c r="E60" s="1205"/>
      <c r="F60" s="130">
        <v>146</v>
      </c>
      <c r="G60" s="130">
        <v>146</v>
      </c>
      <c r="H60" s="131">
        <v>146</v>
      </c>
    </row>
    <row r="61" spans="2:8" ht="45.75" customHeight="1" x14ac:dyDescent="0.15">
      <c r="B61" s="129"/>
      <c r="C61" s="1203" t="s">
        <v>602</v>
      </c>
      <c r="D61" s="1204"/>
      <c r="E61" s="1205"/>
      <c r="F61" s="130">
        <v>70</v>
      </c>
      <c r="G61" s="130">
        <v>82</v>
      </c>
      <c r="H61" s="131">
        <v>65</v>
      </c>
    </row>
    <row r="62" spans="2:8" ht="45.75" customHeight="1" thickBot="1" x14ac:dyDescent="0.2">
      <c r="B62" s="132"/>
      <c r="C62" s="1206" t="s">
        <v>603</v>
      </c>
      <c r="D62" s="1207"/>
      <c r="E62" s="1208"/>
      <c r="F62" s="133">
        <v>21</v>
      </c>
      <c r="G62" s="133">
        <v>46</v>
      </c>
      <c r="H62" s="134">
        <v>36</v>
      </c>
    </row>
    <row r="63" spans="2:8" ht="52.5" customHeight="1" thickBot="1" x14ac:dyDescent="0.2">
      <c r="B63" s="135"/>
      <c r="C63" s="1209" t="s">
        <v>53</v>
      </c>
      <c r="D63" s="1209"/>
      <c r="E63" s="1210"/>
      <c r="F63" s="136">
        <v>8056</v>
      </c>
      <c r="G63" s="136">
        <v>8143</v>
      </c>
      <c r="H63" s="137">
        <v>7987</v>
      </c>
    </row>
    <row r="64" spans="2:8" x14ac:dyDescent="0.15"/>
  </sheetData>
  <sheetProtection algorithmName="SHA-512" hashValue="jyW1+fhmSzANo1vnVIjRJStHfeRU6QoH+tw+KUUk39OU+50g2fnZwwoUchpT27XglxpY6zXczgrQjWbhVOcLUg==" saltValue="hUErZZkcBZ2gepjL3Pph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182120</v>
      </c>
      <c r="E3" s="156"/>
      <c r="F3" s="157">
        <v>88328</v>
      </c>
      <c r="G3" s="158"/>
      <c r="H3" s="159"/>
    </row>
    <row r="4" spans="1:8" x14ac:dyDescent="0.15">
      <c r="A4" s="160"/>
      <c r="B4" s="161"/>
      <c r="C4" s="162"/>
      <c r="D4" s="163">
        <v>155542</v>
      </c>
      <c r="E4" s="164"/>
      <c r="F4" s="165">
        <v>49013</v>
      </c>
      <c r="G4" s="166"/>
      <c r="H4" s="167"/>
    </row>
    <row r="5" spans="1:8" x14ac:dyDescent="0.15">
      <c r="A5" s="148" t="s">
        <v>547</v>
      </c>
      <c r="B5" s="153"/>
      <c r="C5" s="154"/>
      <c r="D5" s="155">
        <v>187045</v>
      </c>
      <c r="E5" s="156"/>
      <c r="F5" s="157">
        <v>103390</v>
      </c>
      <c r="G5" s="158"/>
      <c r="H5" s="159"/>
    </row>
    <row r="6" spans="1:8" x14ac:dyDescent="0.15">
      <c r="A6" s="160"/>
      <c r="B6" s="161"/>
      <c r="C6" s="162"/>
      <c r="D6" s="163">
        <v>156184</v>
      </c>
      <c r="E6" s="164"/>
      <c r="F6" s="165">
        <v>51269</v>
      </c>
      <c r="G6" s="166"/>
      <c r="H6" s="167"/>
    </row>
    <row r="7" spans="1:8" x14ac:dyDescent="0.15">
      <c r="A7" s="148" t="s">
        <v>548</v>
      </c>
      <c r="B7" s="153"/>
      <c r="C7" s="154"/>
      <c r="D7" s="155">
        <v>303135</v>
      </c>
      <c r="E7" s="156"/>
      <c r="F7" s="157">
        <v>117234</v>
      </c>
      <c r="G7" s="158"/>
      <c r="H7" s="159"/>
    </row>
    <row r="8" spans="1:8" x14ac:dyDescent="0.15">
      <c r="A8" s="160"/>
      <c r="B8" s="161"/>
      <c r="C8" s="162"/>
      <c r="D8" s="163">
        <v>256981</v>
      </c>
      <c r="E8" s="164"/>
      <c r="F8" s="165">
        <v>59796</v>
      </c>
      <c r="G8" s="166"/>
      <c r="H8" s="167"/>
    </row>
    <row r="9" spans="1:8" x14ac:dyDescent="0.15">
      <c r="A9" s="148" t="s">
        <v>549</v>
      </c>
      <c r="B9" s="153"/>
      <c r="C9" s="154"/>
      <c r="D9" s="155">
        <v>185893</v>
      </c>
      <c r="E9" s="156"/>
      <c r="F9" s="157">
        <v>97758</v>
      </c>
      <c r="G9" s="158"/>
      <c r="H9" s="159"/>
    </row>
    <row r="10" spans="1:8" x14ac:dyDescent="0.15">
      <c r="A10" s="160"/>
      <c r="B10" s="161"/>
      <c r="C10" s="162"/>
      <c r="D10" s="163">
        <v>96163</v>
      </c>
      <c r="E10" s="164"/>
      <c r="F10" s="165">
        <v>45946</v>
      </c>
      <c r="G10" s="166"/>
      <c r="H10" s="167"/>
    </row>
    <row r="11" spans="1:8" x14ac:dyDescent="0.15">
      <c r="A11" s="148" t="s">
        <v>550</v>
      </c>
      <c r="B11" s="153"/>
      <c r="C11" s="154"/>
      <c r="D11" s="155">
        <v>194126</v>
      </c>
      <c r="E11" s="156"/>
      <c r="F11" s="157">
        <v>91338</v>
      </c>
      <c r="G11" s="158"/>
      <c r="H11" s="159"/>
    </row>
    <row r="12" spans="1:8" x14ac:dyDescent="0.15">
      <c r="A12" s="160"/>
      <c r="B12" s="161"/>
      <c r="C12" s="168"/>
      <c r="D12" s="163">
        <v>108285</v>
      </c>
      <c r="E12" s="164"/>
      <c r="F12" s="165">
        <v>43989</v>
      </c>
      <c r="G12" s="166"/>
      <c r="H12" s="167"/>
    </row>
    <row r="13" spans="1:8" x14ac:dyDescent="0.15">
      <c r="A13" s="148"/>
      <c r="B13" s="153"/>
      <c r="C13" s="169"/>
      <c r="D13" s="170">
        <v>210464</v>
      </c>
      <c r="E13" s="171"/>
      <c r="F13" s="172">
        <v>99610</v>
      </c>
      <c r="G13" s="173"/>
      <c r="H13" s="159"/>
    </row>
    <row r="14" spans="1:8" x14ac:dyDescent="0.15">
      <c r="A14" s="160"/>
      <c r="B14" s="161"/>
      <c r="C14" s="162"/>
      <c r="D14" s="163">
        <v>154631</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4.2699999999999996</v>
      </c>
      <c r="C19" s="174">
        <f>ROUND(VALUE(SUBSTITUTE(実質収支比率等に係る経年分析!G$48,"▲","-")),2)</f>
        <v>7.18</v>
      </c>
      <c r="D19" s="174">
        <f>ROUND(VALUE(SUBSTITUTE(実質収支比率等に係る経年分析!H$48,"▲","-")),2)</f>
        <v>5.64</v>
      </c>
      <c r="E19" s="174">
        <f>ROUND(VALUE(SUBSTITUTE(実質収支比率等に係る経年分析!I$48,"▲","-")),2)</f>
        <v>6.22</v>
      </c>
      <c r="F19" s="174">
        <f>ROUND(VALUE(SUBSTITUTE(実質収支比率等に係る経年分析!J$48,"▲","-")),2)</f>
        <v>5.55</v>
      </c>
    </row>
    <row r="20" spans="1:11" x14ac:dyDescent="0.15">
      <c r="A20" s="174" t="s">
        <v>57</v>
      </c>
      <c r="B20" s="174">
        <f>ROUND(VALUE(SUBSTITUTE(実質収支比率等に係る経年分析!F$47,"▲","-")),2)</f>
        <v>79.010000000000005</v>
      </c>
      <c r="C20" s="174">
        <f>ROUND(VALUE(SUBSTITUTE(実質収支比率等に係る経年分析!G$47,"▲","-")),2)</f>
        <v>78.209999999999994</v>
      </c>
      <c r="D20" s="174">
        <f>ROUND(VALUE(SUBSTITUTE(実質収支比率等に係る経年分析!H$47,"▲","-")),2)</f>
        <v>71.56</v>
      </c>
      <c r="E20" s="174">
        <f>ROUND(VALUE(SUBSTITUTE(実質収支比率等に係る経年分析!I$47,"▲","-")),2)</f>
        <v>66.34</v>
      </c>
      <c r="F20" s="174">
        <f>ROUND(VALUE(SUBSTITUTE(実質収支比率等に係る経年分析!J$47,"▲","-")),2)</f>
        <v>68.150000000000006</v>
      </c>
    </row>
    <row r="21" spans="1:11" x14ac:dyDescent="0.15">
      <c r="A21" s="174" t="s">
        <v>58</v>
      </c>
      <c r="B21" s="174">
        <f>IF(ISNUMBER(VALUE(SUBSTITUTE(実質収支比率等に係る経年分析!F$49,"▲","-"))),ROUND(VALUE(SUBSTITUTE(実質収支比率等に係る経年分析!F$49,"▲","-")),2),NA())</f>
        <v>-5.34</v>
      </c>
      <c r="C21" s="174">
        <f>IF(ISNUMBER(VALUE(SUBSTITUTE(実質収支比率等に係る経年分析!G$49,"▲","-"))),ROUND(VALUE(SUBSTITUTE(実質収支比率等に係る経年分析!G$49,"▲","-")),2),NA())</f>
        <v>-0.83</v>
      </c>
      <c r="D21" s="174">
        <f>IF(ISNUMBER(VALUE(SUBSTITUTE(実質収支比率等に係る経年分析!H$49,"▲","-"))),ROUND(VALUE(SUBSTITUTE(実質収支比率等に係る経年分析!H$49,"▲","-")),2),NA())</f>
        <v>-9.2100000000000009</v>
      </c>
      <c r="E21" s="174">
        <f>IF(ISNUMBER(VALUE(SUBSTITUTE(実質収支比率等に係る経年分析!I$49,"▲","-"))),ROUND(VALUE(SUBSTITUTE(実質収支比率等に係る経年分析!I$49,"▲","-")),2),NA())</f>
        <v>-4.83</v>
      </c>
      <c r="F21" s="174">
        <f>IF(ISNUMBER(VALUE(SUBSTITUTE(実質収支比率等に係る経年分析!J$49,"▲","-"))),ROUND(VALUE(SUBSTITUTE(実質収支比率等に係る経年分析!J$49,"▲","-")),2),NA())</f>
        <v>-6.47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公共下水道特別会計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1.76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簡易水道等特別会計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0.35</v>
      </c>
    </row>
    <row r="34" spans="1:16" x14ac:dyDescent="0.15">
      <c r="A34" s="175" t="str">
        <f>IF(連結実質赤字比率に係る赤字・黒字の構成分析!C$36="",NA(),連結実質赤字比率に係る赤字・黒字の構成分析!C$36)</f>
        <v>集落排水等特別会計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0.28000000000000003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1606</v>
      </c>
      <c r="E42" s="176"/>
      <c r="F42" s="176"/>
      <c r="G42" s="176">
        <f>'実質公債費比率（分子）の構造'!L$52</f>
        <v>1525</v>
      </c>
      <c r="H42" s="176"/>
      <c r="I42" s="176"/>
      <c r="J42" s="176">
        <f>'実質公債費比率（分子）の構造'!M$52</f>
        <v>1563</v>
      </c>
      <c r="K42" s="176"/>
      <c r="L42" s="176"/>
      <c r="M42" s="176">
        <f>'実質公債費比率（分子）の構造'!N$52</f>
        <v>1645</v>
      </c>
      <c r="N42" s="176"/>
      <c r="O42" s="176"/>
      <c r="P42" s="176">
        <f>'実質公債費比率（分子）の構造'!O$52</f>
        <v>1614</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45</v>
      </c>
      <c r="C45" s="176"/>
      <c r="D45" s="176"/>
      <c r="E45" s="176">
        <f>'実質公債費比率（分子）の構造'!L$49</f>
        <v>45</v>
      </c>
      <c r="F45" s="176"/>
      <c r="G45" s="176"/>
      <c r="H45" s="176">
        <f>'実質公債費比率（分子）の構造'!M$49</f>
        <v>46</v>
      </c>
      <c r="I45" s="176"/>
      <c r="J45" s="176"/>
      <c r="K45" s="176">
        <f>'実質公債費比率（分子）の構造'!N$49</f>
        <v>46</v>
      </c>
      <c r="L45" s="176"/>
      <c r="M45" s="176"/>
      <c r="N45" s="176">
        <f>'実質公債費比率（分子）の構造'!O$49</f>
        <v>39</v>
      </c>
      <c r="O45" s="176"/>
      <c r="P45" s="176"/>
    </row>
    <row r="46" spans="1:16" x14ac:dyDescent="0.15">
      <c r="A46" s="176" t="s">
        <v>69</v>
      </c>
      <c r="B46" s="176">
        <f>'実質公債費比率（分子）の構造'!K$48</f>
        <v>419</v>
      </c>
      <c r="C46" s="176"/>
      <c r="D46" s="176"/>
      <c r="E46" s="176">
        <f>'実質公債費比率（分子）の構造'!L$48</f>
        <v>368</v>
      </c>
      <c r="F46" s="176"/>
      <c r="G46" s="176"/>
      <c r="H46" s="176">
        <f>'実質公債費比率（分子）の構造'!M$48</f>
        <v>363</v>
      </c>
      <c r="I46" s="176"/>
      <c r="J46" s="176"/>
      <c r="K46" s="176">
        <f>'実質公債費比率（分子）の構造'!N$48</f>
        <v>408</v>
      </c>
      <c r="L46" s="176"/>
      <c r="M46" s="176"/>
      <c r="N46" s="176">
        <f>'実質公債費比率（分子）の構造'!O$48</f>
        <v>351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1392</v>
      </c>
      <c r="C49" s="176"/>
      <c r="D49" s="176"/>
      <c r="E49" s="176">
        <f>'実質公債費比率（分子）の構造'!L$45</f>
        <v>1345</v>
      </c>
      <c r="F49" s="176"/>
      <c r="G49" s="176"/>
      <c r="H49" s="176">
        <f>'実質公債費比率（分子）の構造'!M$45</f>
        <v>1449</v>
      </c>
      <c r="I49" s="176"/>
      <c r="J49" s="176"/>
      <c r="K49" s="176">
        <f>'実質公債費比率（分子）の構造'!N$45</f>
        <v>1643</v>
      </c>
      <c r="L49" s="176"/>
      <c r="M49" s="176"/>
      <c r="N49" s="176">
        <f>'実質公債費比率（分子）の構造'!O$45</f>
        <v>1652</v>
      </c>
      <c r="O49" s="176"/>
      <c r="P49" s="176"/>
    </row>
    <row r="50" spans="1:16" x14ac:dyDescent="0.15">
      <c r="A50" s="176" t="s">
        <v>72</v>
      </c>
      <c r="B50" s="176" t="e">
        <f>NA()</f>
        <v>#N/A</v>
      </c>
      <c r="C50" s="176">
        <f>IF(ISNUMBER('実質公債費比率（分子）の構造'!K$53),'実質公債費比率（分子）の構造'!K$53,NA())</f>
        <v>250</v>
      </c>
      <c r="D50" s="176" t="e">
        <f>NA()</f>
        <v>#N/A</v>
      </c>
      <c r="E50" s="176" t="e">
        <f>NA()</f>
        <v>#N/A</v>
      </c>
      <c r="F50" s="176">
        <f>IF(ISNUMBER('実質公債費比率（分子）の構造'!L$53),'実質公債費比率（分子）の構造'!L$53,NA())</f>
        <v>233</v>
      </c>
      <c r="G50" s="176" t="e">
        <f>NA()</f>
        <v>#N/A</v>
      </c>
      <c r="H50" s="176" t="e">
        <f>NA()</f>
        <v>#N/A</v>
      </c>
      <c r="I50" s="176">
        <f>IF(ISNUMBER('実質公債費比率（分子）の構造'!M$53),'実質公債費比率（分子）の構造'!M$53,NA())</f>
        <v>295</v>
      </c>
      <c r="J50" s="176" t="e">
        <f>NA()</f>
        <v>#N/A</v>
      </c>
      <c r="K50" s="176" t="e">
        <f>NA()</f>
        <v>#N/A</v>
      </c>
      <c r="L50" s="176">
        <f>IF(ISNUMBER('実質公債費比率（分子）の構造'!N$53),'実質公債費比率（分子）の構造'!N$53,NA())</f>
        <v>452</v>
      </c>
      <c r="M50" s="176" t="e">
        <f>NA()</f>
        <v>#N/A</v>
      </c>
      <c r="N50" s="176" t="e">
        <f>NA()</f>
        <v>#N/A</v>
      </c>
      <c r="O50" s="176">
        <f>IF(ISNUMBER('実質公債費比率（分子）の構造'!O$53),'実質公債費比率（分子）の構造'!O$53,NA())</f>
        <v>428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15423</v>
      </c>
      <c r="E56" s="175"/>
      <c r="F56" s="175"/>
      <c r="G56" s="175">
        <f>'将来負担比率（分子）の構造'!J$52</f>
        <v>15605</v>
      </c>
      <c r="H56" s="175"/>
      <c r="I56" s="175"/>
      <c r="J56" s="175">
        <f>'将来負担比率（分子）の構造'!K$52</f>
        <v>17035</v>
      </c>
      <c r="K56" s="175"/>
      <c r="L56" s="175"/>
      <c r="M56" s="175">
        <f>'将来負担比率（分子）の構造'!L$52</f>
        <v>17566</v>
      </c>
      <c r="N56" s="175"/>
      <c r="O56" s="175"/>
      <c r="P56" s="175">
        <f>'将来負担比率（分子）の構造'!M$52</f>
        <v>17446</v>
      </c>
    </row>
    <row r="57" spans="1:16" x14ac:dyDescent="0.15">
      <c r="A57" s="175" t="s">
        <v>44</v>
      </c>
      <c r="B57" s="175"/>
      <c r="C57" s="175"/>
      <c r="D57" s="175">
        <f>'将来負担比率（分子）の構造'!I$51</f>
        <v>114</v>
      </c>
      <c r="E57" s="175"/>
      <c r="F57" s="175"/>
      <c r="G57" s="175">
        <f>'将来負担比率（分子）の構造'!J$51</f>
        <v>90</v>
      </c>
      <c r="H57" s="175"/>
      <c r="I57" s="175"/>
      <c r="J57" s="175">
        <f>'将来負担比率（分子）の構造'!K$51</f>
        <v>77</v>
      </c>
      <c r="K57" s="175"/>
      <c r="L57" s="175"/>
      <c r="M57" s="175">
        <f>'将来負担比率（分子）の構造'!L$51</f>
        <v>69</v>
      </c>
      <c r="N57" s="175"/>
      <c r="O57" s="175"/>
      <c r="P57" s="175">
        <f>'将来負担比率（分子）の構造'!M$51</f>
        <v>58</v>
      </c>
    </row>
    <row r="58" spans="1:16" x14ac:dyDescent="0.15">
      <c r="A58" s="175" t="s">
        <v>43</v>
      </c>
      <c r="B58" s="175"/>
      <c r="C58" s="175"/>
      <c r="D58" s="175">
        <f>'将来負担比率（分子）の構造'!I$50</f>
        <v>6885</v>
      </c>
      <c r="E58" s="175"/>
      <c r="F58" s="175"/>
      <c r="G58" s="175">
        <f>'将来負担比率（分子）の構造'!J$50</f>
        <v>6698</v>
      </c>
      <c r="H58" s="175"/>
      <c r="I58" s="175"/>
      <c r="J58" s="175">
        <f>'将来負担比率（分子）の構造'!K$50</f>
        <v>6522</v>
      </c>
      <c r="K58" s="175"/>
      <c r="L58" s="175"/>
      <c r="M58" s="175">
        <f>'将来負担比率（分子）の構造'!L$50</f>
        <v>6630</v>
      </c>
      <c r="N58" s="175"/>
      <c r="O58" s="175"/>
      <c r="P58" s="175">
        <f>'将来負担比率（分子）の構造'!M$50</f>
        <v>6665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1823</v>
      </c>
      <c r="C62" s="175"/>
      <c r="D62" s="175"/>
      <c r="E62" s="175">
        <f>'将来負担比率（分子）の構造'!J$45</f>
        <v>1825</v>
      </c>
      <c r="F62" s="175"/>
      <c r="G62" s="175"/>
      <c r="H62" s="175">
        <f>'将来負担比率（分子）の構造'!K$45</f>
        <v>1820</v>
      </c>
      <c r="I62" s="175"/>
      <c r="J62" s="175"/>
      <c r="K62" s="175">
        <f>'将来負担比率（分子）の構造'!L$45</f>
        <v>1793</v>
      </c>
      <c r="L62" s="175"/>
      <c r="M62" s="175"/>
      <c r="N62" s="175">
        <f>'将来負担比率（分子）の構造'!M$45</f>
        <v>1814</v>
      </c>
      <c r="O62" s="175"/>
      <c r="P62" s="175"/>
    </row>
    <row r="63" spans="1:16" x14ac:dyDescent="0.15">
      <c r="A63" s="175" t="s">
        <v>36</v>
      </c>
      <c r="B63" s="175">
        <f>'将来負担比率（分子）の構造'!I$44</f>
        <v>292</v>
      </c>
      <c r="C63" s="175"/>
      <c r="D63" s="175"/>
      <c r="E63" s="175">
        <f>'将来負担比率（分子）の構造'!J$44</f>
        <v>258</v>
      </c>
      <c r="F63" s="175"/>
      <c r="G63" s="175"/>
      <c r="H63" s="175">
        <f>'将来負担比率（分子）の構造'!K$44</f>
        <v>214</v>
      </c>
      <c r="I63" s="175"/>
      <c r="J63" s="175"/>
      <c r="K63" s="175">
        <f>'将来負担比率（分子）の構造'!L$44</f>
        <v>250</v>
      </c>
      <c r="L63" s="175"/>
      <c r="M63" s="175"/>
      <c r="N63" s="175">
        <f>'将来負担比率（分子）の構造'!M$44</f>
        <v>356</v>
      </c>
      <c r="O63" s="175"/>
      <c r="P63" s="175"/>
    </row>
    <row r="64" spans="1:16" x14ac:dyDescent="0.15">
      <c r="A64" s="175" t="s">
        <v>35</v>
      </c>
      <c r="B64" s="175">
        <f>'将来負担比率（分子）の構造'!I$43</f>
        <v>4655</v>
      </c>
      <c r="C64" s="175"/>
      <c r="D64" s="175"/>
      <c r="E64" s="175">
        <f>'将来負担比率（分子）の構造'!J$43</f>
        <v>4455</v>
      </c>
      <c r="F64" s="175"/>
      <c r="G64" s="175"/>
      <c r="H64" s="175">
        <f>'将来負担比率（分子）の構造'!K$43</f>
        <v>4272</v>
      </c>
      <c r="I64" s="175"/>
      <c r="J64" s="175"/>
      <c r="K64" s="175">
        <f>'将来負担比率（分子）の構造'!L$43</f>
        <v>4198</v>
      </c>
      <c r="L64" s="175"/>
      <c r="M64" s="175"/>
      <c r="N64" s="175">
        <f>'将来負担比率（分子）の構造'!M$43</f>
        <v>3992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14165</v>
      </c>
      <c r="C66" s="175"/>
      <c r="D66" s="175"/>
      <c r="E66" s="175">
        <f>'将来負担比率（分子）の構造'!J$41</f>
        <v>14754</v>
      </c>
      <c r="F66" s="175"/>
      <c r="G66" s="175"/>
      <c r="H66" s="175">
        <f>'将来負担比率（分子）の構造'!K$41</f>
        <v>17171</v>
      </c>
      <c r="I66" s="175"/>
      <c r="J66" s="175"/>
      <c r="K66" s="175">
        <f>'将来負担比率（分子）の構造'!L$41</f>
        <v>18056</v>
      </c>
      <c r="L66" s="175"/>
      <c r="M66" s="175"/>
      <c r="N66" s="175">
        <f>'将来負担比率（分子）の構造'!M$41</f>
        <v>17812</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31</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4740</v>
      </c>
      <c r="C72" s="179">
        <f>基金残高に係る経年分析!G55</f>
        <v>4597</v>
      </c>
      <c r="D72" s="179">
        <f>基金残高に係る経年分析!H55</f>
        <v>4529</v>
      </c>
    </row>
    <row r="73" spans="1:16" x14ac:dyDescent="0.15">
      <c r="A73" s="178" t="s">
        <v>79</v>
      </c>
      <c r="B73" s="179">
        <f>基金残高に係る経年分析!F56</f>
        <v>742</v>
      </c>
      <c r="C73" s="179">
        <f>基金残高に係る経年分析!G56</f>
        <v>1042</v>
      </c>
      <c r="D73" s="179">
        <f>基金残高に係る経年分析!H56</f>
        <v>1142</v>
      </c>
    </row>
    <row r="74" spans="1:16" x14ac:dyDescent="0.15">
      <c r="A74" s="178" t="s">
        <v>80</v>
      </c>
      <c r="B74" s="179">
        <f>基金残高に係る経年分析!F57</f>
        <v>2575</v>
      </c>
      <c r="C74" s="179">
        <f>基金残高に係る経年分析!G57</f>
        <v>2504</v>
      </c>
      <c r="D74" s="179">
        <f>基金残高に係る経年分析!H57</f>
        <v>2316</v>
      </c>
    </row>
  </sheetData>
  <sheetProtection algorithmName="SHA-512" hashValue="DnlF8FTEjvn5X3f3hVJDWikZFIsTqu/j8BUBuG7aCqi6/Y2u9MStiWrhvhiF4gOQ60L/y2MKZcmLRmiey41bug==" saltValue="xy10sam4VCYevu9Ipcqa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1569609</v>
      </c>
      <c r="S5" s="674"/>
      <c r="T5" s="674"/>
      <c r="U5" s="674"/>
      <c r="V5" s="674"/>
      <c r="W5" s="674"/>
      <c r="X5" s="674"/>
      <c r="Y5" s="702"/>
      <c r="Z5" s="715">
        <v>12.9</v>
      </c>
      <c r="AA5" s="715"/>
      <c r="AB5" s="715"/>
      <c r="AC5" s="715"/>
      <c r="AD5" s="716">
        <v>1569609</v>
      </c>
      <c r="AE5" s="716"/>
      <c r="AF5" s="716"/>
      <c r="AG5" s="716"/>
      <c r="AH5" s="716"/>
      <c r="AI5" s="716"/>
      <c r="AJ5" s="716"/>
      <c r="AK5" s="716"/>
      <c r="AL5" s="703">
        <v>23.2</v>
      </c>
      <c r="AM5" s="685"/>
      <c r="AN5" s="685"/>
      <c r="AO5" s="704"/>
      <c r="AP5" s="676" t="s">
        <v>228</v>
      </c>
      <c r="AQ5" s="677"/>
      <c r="AR5" s="677"/>
      <c r="AS5" s="677"/>
      <c r="AT5" s="677"/>
      <c r="AU5" s="677"/>
      <c r="AV5" s="677"/>
      <c r="AW5" s="677"/>
      <c r="AX5" s="677"/>
      <c r="AY5" s="677"/>
      <c r="AZ5" s="677"/>
      <c r="BA5" s="677"/>
      <c r="BB5" s="677"/>
      <c r="BC5" s="677"/>
      <c r="BD5" s="677"/>
      <c r="BE5" s="677"/>
      <c r="BF5" s="678"/>
      <c r="BG5" s="621">
        <v>1557934</v>
      </c>
      <c r="BH5" s="622"/>
      <c r="BI5" s="622"/>
      <c r="BJ5" s="622"/>
      <c r="BK5" s="622"/>
      <c r="BL5" s="622"/>
      <c r="BM5" s="622"/>
      <c r="BN5" s="623"/>
      <c r="BO5" s="659">
        <v>99.3</v>
      </c>
      <c r="BP5" s="659"/>
      <c r="BQ5" s="659"/>
      <c r="BR5" s="659"/>
      <c r="BS5" s="660">
        <v>70240</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178841</v>
      </c>
      <c r="S6" s="622"/>
      <c r="T6" s="622"/>
      <c r="U6" s="622"/>
      <c r="V6" s="622"/>
      <c r="W6" s="622"/>
      <c r="X6" s="622"/>
      <c r="Y6" s="623"/>
      <c r="Z6" s="659">
        <v>1.5</v>
      </c>
      <c r="AA6" s="659"/>
      <c r="AB6" s="659"/>
      <c r="AC6" s="659"/>
      <c r="AD6" s="660">
        <v>178841</v>
      </c>
      <c r="AE6" s="660"/>
      <c r="AF6" s="660"/>
      <c r="AG6" s="660"/>
      <c r="AH6" s="660"/>
      <c r="AI6" s="660"/>
      <c r="AJ6" s="660"/>
      <c r="AK6" s="660"/>
      <c r="AL6" s="624">
        <v>2.6</v>
      </c>
      <c r="AM6" s="625"/>
      <c r="AN6" s="625"/>
      <c r="AO6" s="661"/>
      <c r="AP6" s="618" t="s">
        <v>233</v>
      </c>
      <c r="AQ6" s="619"/>
      <c r="AR6" s="619"/>
      <c r="AS6" s="619"/>
      <c r="AT6" s="619"/>
      <c r="AU6" s="619"/>
      <c r="AV6" s="619"/>
      <c r="AW6" s="619"/>
      <c r="AX6" s="619"/>
      <c r="AY6" s="619"/>
      <c r="AZ6" s="619"/>
      <c r="BA6" s="619"/>
      <c r="BB6" s="619"/>
      <c r="BC6" s="619"/>
      <c r="BD6" s="619"/>
      <c r="BE6" s="619"/>
      <c r="BF6" s="620"/>
      <c r="BG6" s="621">
        <v>1557934</v>
      </c>
      <c r="BH6" s="622"/>
      <c r="BI6" s="622"/>
      <c r="BJ6" s="622"/>
      <c r="BK6" s="622"/>
      <c r="BL6" s="622"/>
      <c r="BM6" s="622"/>
      <c r="BN6" s="623"/>
      <c r="BO6" s="659">
        <v>99.3</v>
      </c>
      <c r="BP6" s="659"/>
      <c r="BQ6" s="659"/>
      <c r="BR6" s="659"/>
      <c r="BS6" s="660">
        <v>70240</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71859</v>
      </c>
      <c r="CS6" s="622"/>
      <c r="CT6" s="622"/>
      <c r="CU6" s="622"/>
      <c r="CV6" s="622"/>
      <c r="CW6" s="622"/>
      <c r="CX6" s="622"/>
      <c r="CY6" s="623"/>
      <c r="CZ6" s="703">
        <v>0.6</v>
      </c>
      <c r="DA6" s="685"/>
      <c r="DB6" s="685"/>
      <c r="DC6" s="705"/>
      <c r="DD6" s="627" t="s">
        <v>235</v>
      </c>
      <c r="DE6" s="622"/>
      <c r="DF6" s="622"/>
      <c r="DG6" s="622"/>
      <c r="DH6" s="622"/>
      <c r="DI6" s="622"/>
      <c r="DJ6" s="622"/>
      <c r="DK6" s="622"/>
      <c r="DL6" s="622"/>
      <c r="DM6" s="622"/>
      <c r="DN6" s="622"/>
      <c r="DO6" s="622"/>
      <c r="DP6" s="623"/>
      <c r="DQ6" s="627">
        <v>71859</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478</v>
      </c>
      <c r="S7" s="622"/>
      <c r="T7" s="622"/>
      <c r="U7" s="622"/>
      <c r="V7" s="622"/>
      <c r="W7" s="622"/>
      <c r="X7" s="622"/>
      <c r="Y7" s="623"/>
      <c r="Z7" s="659">
        <v>0</v>
      </c>
      <c r="AA7" s="659"/>
      <c r="AB7" s="659"/>
      <c r="AC7" s="659"/>
      <c r="AD7" s="660">
        <v>478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588643</v>
      </c>
      <c r="BH7" s="622"/>
      <c r="BI7" s="622"/>
      <c r="BJ7" s="622"/>
      <c r="BK7" s="622"/>
      <c r="BL7" s="622"/>
      <c r="BM7" s="622"/>
      <c r="BN7" s="623"/>
      <c r="BO7" s="659">
        <v>37.5</v>
      </c>
      <c r="BP7" s="659"/>
      <c r="BQ7" s="659"/>
      <c r="BR7" s="659"/>
      <c r="BS7" s="660">
        <v>10107</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2565735</v>
      </c>
      <c r="CS7" s="622"/>
      <c r="CT7" s="622"/>
      <c r="CU7" s="622"/>
      <c r="CV7" s="622"/>
      <c r="CW7" s="622"/>
      <c r="CX7" s="622"/>
      <c r="CY7" s="623"/>
      <c r="CZ7" s="659">
        <v>22</v>
      </c>
      <c r="DA7" s="659"/>
      <c r="DB7" s="659"/>
      <c r="DC7" s="659"/>
      <c r="DD7" s="627">
        <v>468591</v>
      </c>
      <c r="DE7" s="622"/>
      <c r="DF7" s="622"/>
      <c r="DG7" s="622"/>
      <c r="DH7" s="622"/>
      <c r="DI7" s="622"/>
      <c r="DJ7" s="622"/>
      <c r="DK7" s="622"/>
      <c r="DL7" s="622"/>
      <c r="DM7" s="622"/>
      <c r="DN7" s="622"/>
      <c r="DO7" s="622"/>
      <c r="DP7" s="623"/>
      <c r="DQ7" s="627">
        <v>1904197</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5801</v>
      </c>
      <c r="S8" s="622"/>
      <c r="T8" s="622"/>
      <c r="U8" s="622"/>
      <c r="V8" s="622"/>
      <c r="W8" s="622"/>
      <c r="X8" s="622"/>
      <c r="Y8" s="623"/>
      <c r="Z8" s="659">
        <v>0</v>
      </c>
      <c r="AA8" s="659"/>
      <c r="AB8" s="659"/>
      <c r="AC8" s="659"/>
      <c r="AD8" s="660">
        <v>5801</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24287</v>
      </c>
      <c r="BH8" s="622"/>
      <c r="BI8" s="622"/>
      <c r="BJ8" s="622"/>
      <c r="BK8" s="622"/>
      <c r="BL8" s="622"/>
      <c r="BM8" s="622"/>
      <c r="BN8" s="623"/>
      <c r="BO8" s="659">
        <v>1.5</v>
      </c>
      <c r="BP8" s="659"/>
      <c r="BQ8" s="659"/>
      <c r="BR8" s="659"/>
      <c r="BS8" s="660" t="s">
        <v>130</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2100902</v>
      </c>
      <c r="CS8" s="622"/>
      <c r="CT8" s="622"/>
      <c r="CU8" s="622"/>
      <c r="CV8" s="622"/>
      <c r="CW8" s="622"/>
      <c r="CX8" s="622"/>
      <c r="CY8" s="623"/>
      <c r="CZ8" s="659">
        <v>18.100000000000001</v>
      </c>
      <c r="DA8" s="659"/>
      <c r="DB8" s="659"/>
      <c r="DC8" s="659"/>
      <c r="DD8" s="627">
        <v>66122</v>
      </c>
      <c r="DE8" s="622"/>
      <c r="DF8" s="622"/>
      <c r="DG8" s="622"/>
      <c r="DH8" s="622"/>
      <c r="DI8" s="622"/>
      <c r="DJ8" s="622"/>
      <c r="DK8" s="622"/>
      <c r="DL8" s="622"/>
      <c r="DM8" s="622"/>
      <c r="DN8" s="622"/>
      <c r="DO8" s="622"/>
      <c r="DP8" s="623"/>
      <c r="DQ8" s="627">
        <v>1305010</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4188</v>
      </c>
      <c r="S9" s="622"/>
      <c r="T9" s="622"/>
      <c r="U9" s="622"/>
      <c r="V9" s="622"/>
      <c r="W9" s="622"/>
      <c r="X9" s="622"/>
      <c r="Y9" s="623"/>
      <c r="Z9" s="659">
        <v>0</v>
      </c>
      <c r="AA9" s="659"/>
      <c r="AB9" s="659"/>
      <c r="AC9" s="659"/>
      <c r="AD9" s="660">
        <v>4188</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451833</v>
      </c>
      <c r="BH9" s="622"/>
      <c r="BI9" s="622"/>
      <c r="BJ9" s="622"/>
      <c r="BK9" s="622"/>
      <c r="BL9" s="622"/>
      <c r="BM9" s="622"/>
      <c r="BN9" s="623"/>
      <c r="BO9" s="659">
        <v>28.8</v>
      </c>
      <c r="BP9" s="659"/>
      <c r="BQ9" s="659"/>
      <c r="BR9" s="659"/>
      <c r="BS9" s="660" t="s">
        <v>130</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727298</v>
      </c>
      <c r="CS9" s="622"/>
      <c r="CT9" s="622"/>
      <c r="CU9" s="622"/>
      <c r="CV9" s="622"/>
      <c r="CW9" s="622"/>
      <c r="CX9" s="622"/>
      <c r="CY9" s="623"/>
      <c r="CZ9" s="659">
        <v>6.2</v>
      </c>
      <c r="DA9" s="659"/>
      <c r="DB9" s="659"/>
      <c r="DC9" s="659"/>
      <c r="DD9" s="627">
        <v>14195</v>
      </c>
      <c r="DE9" s="622"/>
      <c r="DF9" s="622"/>
      <c r="DG9" s="622"/>
      <c r="DH9" s="622"/>
      <c r="DI9" s="622"/>
      <c r="DJ9" s="622"/>
      <c r="DK9" s="622"/>
      <c r="DL9" s="622"/>
      <c r="DM9" s="622"/>
      <c r="DN9" s="622"/>
      <c r="DO9" s="622"/>
      <c r="DP9" s="623"/>
      <c r="DQ9" s="627">
        <v>569202</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235</v>
      </c>
      <c r="AE10" s="660"/>
      <c r="AF10" s="660"/>
      <c r="AG10" s="660"/>
      <c r="AH10" s="660"/>
      <c r="AI10" s="660"/>
      <c r="AJ10" s="660"/>
      <c r="AK10" s="660"/>
      <c r="AL10" s="624" t="s">
        <v>130</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77018</v>
      </c>
      <c r="BH10" s="622"/>
      <c r="BI10" s="622"/>
      <c r="BJ10" s="622"/>
      <c r="BK10" s="622"/>
      <c r="BL10" s="622"/>
      <c r="BM10" s="622"/>
      <c r="BN10" s="623"/>
      <c r="BO10" s="659">
        <v>4.9000000000000004</v>
      </c>
      <c r="BP10" s="659"/>
      <c r="BQ10" s="659"/>
      <c r="BR10" s="659"/>
      <c r="BS10" s="660" t="s">
        <v>235</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15817</v>
      </c>
      <c r="CS10" s="622"/>
      <c r="CT10" s="622"/>
      <c r="CU10" s="622"/>
      <c r="CV10" s="622"/>
      <c r="CW10" s="622"/>
      <c r="CX10" s="622"/>
      <c r="CY10" s="623"/>
      <c r="CZ10" s="659">
        <v>0.1</v>
      </c>
      <c r="DA10" s="659"/>
      <c r="DB10" s="659"/>
      <c r="DC10" s="659"/>
      <c r="DD10" s="627" t="s">
        <v>235</v>
      </c>
      <c r="DE10" s="622"/>
      <c r="DF10" s="622"/>
      <c r="DG10" s="622"/>
      <c r="DH10" s="622"/>
      <c r="DI10" s="622"/>
      <c r="DJ10" s="622"/>
      <c r="DK10" s="622"/>
      <c r="DL10" s="622"/>
      <c r="DM10" s="622"/>
      <c r="DN10" s="622"/>
      <c r="DO10" s="622"/>
      <c r="DP10" s="623"/>
      <c r="DQ10" s="627">
        <v>10485</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299182</v>
      </c>
      <c r="S11" s="622"/>
      <c r="T11" s="622"/>
      <c r="U11" s="622"/>
      <c r="V11" s="622"/>
      <c r="W11" s="622"/>
      <c r="X11" s="622"/>
      <c r="Y11" s="623"/>
      <c r="Z11" s="624">
        <v>2.5</v>
      </c>
      <c r="AA11" s="625"/>
      <c r="AB11" s="625"/>
      <c r="AC11" s="626"/>
      <c r="AD11" s="627">
        <v>299182</v>
      </c>
      <c r="AE11" s="622"/>
      <c r="AF11" s="622"/>
      <c r="AG11" s="622"/>
      <c r="AH11" s="622"/>
      <c r="AI11" s="622"/>
      <c r="AJ11" s="622"/>
      <c r="AK11" s="623"/>
      <c r="AL11" s="624">
        <v>4.4000000000000004</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35505</v>
      </c>
      <c r="BH11" s="622"/>
      <c r="BI11" s="622"/>
      <c r="BJ11" s="622"/>
      <c r="BK11" s="622"/>
      <c r="BL11" s="622"/>
      <c r="BM11" s="622"/>
      <c r="BN11" s="623"/>
      <c r="BO11" s="659">
        <v>2.2999999999999998</v>
      </c>
      <c r="BP11" s="659"/>
      <c r="BQ11" s="659"/>
      <c r="BR11" s="659"/>
      <c r="BS11" s="660">
        <v>10107</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388322</v>
      </c>
      <c r="CS11" s="622"/>
      <c r="CT11" s="622"/>
      <c r="CU11" s="622"/>
      <c r="CV11" s="622"/>
      <c r="CW11" s="622"/>
      <c r="CX11" s="622"/>
      <c r="CY11" s="623"/>
      <c r="CZ11" s="659">
        <v>3.3</v>
      </c>
      <c r="DA11" s="659"/>
      <c r="DB11" s="659"/>
      <c r="DC11" s="659"/>
      <c r="DD11" s="627">
        <v>127001</v>
      </c>
      <c r="DE11" s="622"/>
      <c r="DF11" s="622"/>
      <c r="DG11" s="622"/>
      <c r="DH11" s="622"/>
      <c r="DI11" s="622"/>
      <c r="DJ11" s="622"/>
      <c r="DK11" s="622"/>
      <c r="DL11" s="622"/>
      <c r="DM11" s="622"/>
      <c r="DN11" s="622"/>
      <c r="DO11" s="622"/>
      <c r="DP11" s="623"/>
      <c r="DQ11" s="627">
        <v>279904</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20696</v>
      </c>
      <c r="S12" s="622"/>
      <c r="T12" s="622"/>
      <c r="U12" s="622"/>
      <c r="V12" s="622"/>
      <c r="W12" s="622"/>
      <c r="X12" s="622"/>
      <c r="Y12" s="623"/>
      <c r="Z12" s="659">
        <v>0.2</v>
      </c>
      <c r="AA12" s="659"/>
      <c r="AB12" s="659"/>
      <c r="AC12" s="659"/>
      <c r="AD12" s="660">
        <v>20696</v>
      </c>
      <c r="AE12" s="660"/>
      <c r="AF12" s="660"/>
      <c r="AG12" s="660"/>
      <c r="AH12" s="660"/>
      <c r="AI12" s="660"/>
      <c r="AJ12" s="660"/>
      <c r="AK12" s="660"/>
      <c r="AL12" s="624">
        <v>0.3</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840785</v>
      </c>
      <c r="BH12" s="622"/>
      <c r="BI12" s="622"/>
      <c r="BJ12" s="622"/>
      <c r="BK12" s="622"/>
      <c r="BL12" s="622"/>
      <c r="BM12" s="622"/>
      <c r="BN12" s="623"/>
      <c r="BO12" s="659">
        <v>53.6</v>
      </c>
      <c r="BP12" s="659"/>
      <c r="BQ12" s="659"/>
      <c r="BR12" s="659"/>
      <c r="BS12" s="660">
        <v>60133</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1286558</v>
      </c>
      <c r="CS12" s="622"/>
      <c r="CT12" s="622"/>
      <c r="CU12" s="622"/>
      <c r="CV12" s="622"/>
      <c r="CW12" s="622"/>
      <c r="CX12" s="622"/>
      <c r="CY12" s="623"/>
      <c r="CZ12" s="659">
        <v>11.1</v>
      </c>
      <c r="DA12" s="659"/>
      <c r="DB12" s="659"/>
      <c r="DC12" s="659"/>
      <c r="DD12" s="627">
        <v>719664</v>
      </c>
      <c r="DE12" s="622"/>
      <c r="DF12" s="622"/>
      <c r="DG12" s="622"/>
      <c r="DH12" s="622"/>
      <c r="DI12" s="622"/>
      <c r="DJ12" s="622"/>
      <c r="DK12" s="622"/>
      <c r="DL12" s="622"/>
      <c r="DM12" s="622"/>
      <c r="DN12" s="622"/>
      <c r="DO12" s="622"/>
      <c r="DP12" s="623"/>
      <c r="DQ12" s="627">
        <v>433580</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235</v>
      </c>
      <c r="AA13" s="659"/>
      <c r="AB13" s="659"/>
      <c r="AC13" s="659"/>
      <c r="AD13" s="660" t="s">
        <v>130</v>
      </c>
      <c r="AE13" s="660"/>
      <c r="AF13" s="660"/>
      <c r="AG13" s="660"/>
      <c r="AH13" s="660"/>
      <c r="AI13" s="660"/>
      <c r="AJ13" s="660"/>
      <c r="AK13" s="660"/>
      <c r="AL13" s="624" t="s">
        <v>235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818155</v>
      </c>
      <c r="BH13" s="622"/>
      <c r="BI13" s="622"/>
      <c r="BJ13" s="622"/>
      <c r="BK13" s="622"/>
      <c r="BL13" s="622"/>
      <c r="BM13" s="622"/>
      <c r="BN13" s="623"/>
      <c r="BO13" s="659">
        <v>52.1</v>
      </c>
      <c r="BP13" s="659"/>
      <c r="BQ13" s="659"/>
      <c r="BR13" s="659"/>
      <c r="BS13" s="660">
        <v>60133</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874058</v>
      </c>
      <c r="CS13" s="622"/>
      <c r="CT13" s="622"/>
      <c r="CU13" s="622"/>
      <c r="CV13" s="622"/>
      <c r="CW13" s="622"/>
      <c r="CX13" s="622"/>
      <c r="CY13" s="623"/>
      <c r="CZ13" s="659">
        <v>7.5</v>
      </c>
      <c r="DA13" s="659"/>
      <c r="DB13" s="659"/>
      <c r="DC13" s="659"/>
      <c r="DD13" s="627">
        <v>233267</v>
      </c>
      <c r="DE13" s="622"/>
      <c r="DF13" s="622"/>
      <c r="DG13" s="622"/>
      <c r="DH13" s="622"/>
      <c r="DI13" s="622"/>
      <c r="DJ13" s="622"/>
      <c r="DK13" s="622"/>
      <c r="DL13" s="622"/>
      <c r="DM13" s="622"/>
      <c r="DN13" s="622"/>
      <c r="DO13" s="622"/>
      <c r="DP13" s="623"/>
      <c r="DQ13" s="627">
        <v>628627</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235</v>
      </c>
      <c r="S14" s="622"/>
      <c r="T14" s="622"/>
      <c r="U14" s="622"/>
      <c r="V14" s="622"/>
      <c r="W14" s="622"/>
      <c r="X14" s="622"/>
      <c r="Y14" s="623"/>
      <c r="Z14" s="659" t="s">
        <v>235</v>
      </c>
      <c r="AA14" s="659"/>
      <c r="AB14" s="659"/>
      <c r="AC14" s="659"/>
      <c r="AD14" s="660" t="s">
        <v>235</v>
      </c>
      <c r="AE14" s="660"/>
      <c r="AF14" s="660"/>
      <c r="AG14" s="660"/>
      <c r="AH14" s="660"/>
      <c r="AI14" s="660"/>
      <c r="AJ14" s="660"/>
      <c r="AK14" s="660"/>
      <c r="AL14" s="624" t="s">
        <v>130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46146</v>
      </c>
      <c r="BH14" s="622"/>
      <c r="BI14" s="622"/>
      <c r="BJ14" s="622"/>
      <c r="BK14" s="622"/>
      <c r="BL14" s="622"/>
      <c r="BM14" s="622"/>
      <c r="BN14" s="623"/>
      <c r="BO14" s="659">
        <v>2.9</v>
      </c>
      <c r="BP14" s="659"/>
      <c r="BQ14" s="659"/>
      <c r="BR14" s="659"/>
      <c r="BS14" s="660" t="s">
        <v>130</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306085</v>
      </c>
      <c r="CS14" s="622"/>
      <c r="CT14" s="622"/>
      <c r="CU14" s="622"/>
      <c r="CV14" s="622"/>
      <c r="CW14" s="622"/>
      <c r="CX14" s="622"/>
      <c r="CY14" s="623"/>
      <c r="CZ14" s="659">
        <v>2.6</v>
      </c>
      <c r="DA14" s="659"/>
      <c r="DB14" s="659"/>
      <c r="DC14" s="659"/>
      <c r="DD14" s="627">
        <v>6913</v>
      </c>
      <c r="DE14" s="622"/>
      <c r="DF14" s="622"/>
      <c r="DG14" s="622"/>
      <c r="DH14" s="622"/>
      <c r="DI14" s="622"/>
      <c r="DJ14" s="622"/>
      <c r="DK14" s="622"/>
      <c r="DL14" s="622"/>
      <c r="DM14" s="622"/>
      <c r="DN14" s="622"/>
      <c r="DO14" s="622"/>
      <c r="DP14" s="623"/>
      <c r="DQ14" s="627">
        <v>276269</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130</v>
      </c>
      <c r="AA15" s="659"/>
      <c r="AB15" s="659"/>
      <c r="AC15" s="659"/>
      <c r="AD15" s="660" t="s">
        <v>235</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82194</v>
      </c>
      <c r="BH15" s="622"/>
      <c r="BI15" s="622"/>
      <c r="BJ15" s="622"/>
      <c r="BK15" s="622"/>
      <c r="BL15" s="622"/>
      <c r="BM15" s="622"/>
      <c r="BN15" s="623"/>
      <c r="BO15" s="659">
        <v>5.2</v>
      </c>
      <c r="BP15" s="659"/>
      <c r="BQ15" s="659"/>
      <c r="BR15" s="659"/>
      <c r="BS15" s="660" t="s">
        <v>139</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1412749</v>
      </c>
      <c r="CS15" s="622"/>
      <c r="CT15" s="622"/>
      <c r="CU15" s="622"/>
      <c r="CV15" s="622"/>
      <c r="CW15" s="622"/>
      <c r="CX15" s="622"/>
      <c r="CY15" s="623"/>
      <c r="CZ15" s="659">
        <v>12.1</v>
      </c>
      <c r="DA15" s="659"/>
      <c r="DB15" s="659"/>
      <c r="DC15" s="659"/>
      <c r="DD15" s="627">
        <v>348018</v>
      </c>
      <c r="DE15" s="622"/>
      <c r="DF15" s="622"/>
      <c r="DG15" s="622"/>
      <c r="DH15" s="622"/>
      <c r="DI15" s="622"/>
      <c r="DJ15" s="622"/>
      <c r="DK15" s="622"/>
      <c r="DL15" s="622"/>
      <c r="DM15" s="622"/>
      <c r="DN15" s="622"/>
      <c r="DO15" s="622"/>
      <c r="DP15" s="623"/>
      <c r="DQ15" s="627">
        <v>876159</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8548</v>
      </c>
      <c r="S16" s="622"/>
      <c r="T16" s="622"/>
      <c r="U16" s="622"/>
      <c r="V16" s="622"/>
      <c r="W16" s="622"/>
      <c r="X16" s="622"/>
      <c r="Y16" s="623"/>
      <c r="Z16" s="659">
        <v>0.1</v>
      </c>
      <c r="AA16" s="659"/>
      <c r="AB16" s="659"/>
      <c r="AC16" s="659"/>
      <c r="AD16" s="660">
        <v>8548</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166</v>
      </c>
      <c r="BH16" s="622"/>
      <c r="BI16" s="622"/>
      <c r="BJ16" s="622"/>
      <c r="BK16" s="622"/>
      <c r="BL16" s="622"/>
      <c r="BM16" s="622"/>
      <c r="BN16" s="623"/>
      <c r="BO16" s="659">
        <v>0</v>
      </c>
      <c r="BP16" s="659"/>
      <c r="BQ16" s="659"/>
      <c r="BR16" s="659"/>
      <c r="BS16" s="660" t="s">
        <v>130</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240031</v>
      </c>
      <c r="CS16" s="622"/>
      <c r="CT16" s="622"/>
      <c r="CU16" s="622"/>
      <c r="CV16" s="622"/>
      <c r="CW16" s="622"/>
      <c r="CX16" s="622"/>
      <c r="CY16" s="623"/>
      <c r="CZ16" s="659">
        <v>2.1</v>
      </c>
      <c r="DA16" s="659"/>
      <c r="DB16" s="659"/>
      <c r="DC16" s="659"/>
      <c r="DD16" s="627" t="s">
        <v>130</v>
      </c>
      <c r="DE16" s="622"/>
      <c r="DF16" s="622"/>
      <c r="DG16" s="622"/>
      <c r="DH16" s="622"/>
      <c r="DI16" s="622"/>
      <c r="DJ16" s="622"/>
      <c r="DK16" s="622"/>
      <c r="DL16" s="622"/>
      <c r="DM16" s="622"/>
      <c r="DN16" s="622"/>
      <c r="DO16" s="622"/>
      <c r="DP16" s="623"/>
      <c r="DQ16" s="627">
        <v>78431</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30000</v>
      </c>
      <c r="S17" s="622"/>
      <c r="T17" s="622"/>
      <c r="U17" s="622"/>
      <c r="V17" s="622"/>
      <c r="W17" s="622"/>
      <c r="X17" s="622"/>
      <c r="Y17" s="623"/>
      <c r="Z17" s="659">
        <v>0.2</v>
      </c>
      <c r="AA17" s="659"/>
      <c r="AB17" s="659"/>
      <c r="AC17" s="659"/>
      <c r="AD17" s="660">
        <v>30000</v>
      </c>
      <c r="AE17" s="660"/>
      <c r="AF17" s="660"/>
      <c r="AG17" s="660"/>
      <c r="AH17" s="660"/>
      <c r="AI17" s="660"/>
      <c r="AJ17" s="660"/>
      <c r="AK17" s="660"/>
      <c r="AL17" s="624">
        <v>0.4</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235</v>
      </c>
      <c r="BP17" s="659"/>
      <c r="BQ17" s="659"/>
      <c r="BR17" s="659"/>
      <c r="BS17" s="660" t="s">
        <v>130</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1649728</v>
      </c>
      <c r="CS17" s="622"/>
      <c r="CT17" s="622"/>
      <c r="CU17" s="622"/>
      <c r="CV17" s="622"/>
      <c r="CW17" s="622"/>
      <c r="CX17" s="622"/>
      <c r="CY17" s="623"/>
      <c r="CZ17" s="659">
        <v>14.2</v>
      </c>
      <c r="DA17" s="659"/>
      <c r="DB17" s="659"/>
      <c r="DC17" s="659"/>
      <c r="DD17" s="627" t="s">
        <v>130</v>
      </c>
      <c r="DE17" s="622"/>
      <c r="DF17" s="622"/>
      <c r="DG17" s="622"/>
      <c r="DH17" s="622"/>
      <c r="DI17" s="622"/>
      <c r="DJ17" s="622"/>
      <c r="DK17" s="622"/>
      <c r="DL17" s="622"/>
      <c r="DM17" s="622"/>
      <c r="DN17" s="622"/>
      <c r="DO17" s="622"/>
      <c r="DP17" s="623"/>
      <c r="DQ17" s="627">
        <v>1630418</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3618</v>
      </c>
      <c r="S18" s="622"/>
      <c r="T18" s="622"/>
      <c r="U18" s="622"/>
      <c r="V18" s="622"/>
      <c r="W18" s="622"/>
      <c r="X18" s="622"/>
      <c r="Y18" s="623"/>
      <c r="Z18" s="659">
        <v>0</v>
      </c>
      <c r="AA18" s="659"/>
      <c r="AB18" s="659"/>
      <c r="AC18" s="659"/>
      <c r="AD18" s="660">
        <v>3618</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139</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3577</v>
      </c>
      <c r="S19" s="622"/>
      <c r="T19" s="622"/>
      <c r="U19" s="622"/>
      <c r="V19" s="622"/>
      <c r="W19" s="622"/>
      <c r="X19" s="622"/>
      <c r="Y19" s="623"/>
      <c r="Z19" s="659">
        <v>0</v>
      </c>
      <c r="AA19" s="659"/>
      <c r="AB19" s="659"/>
      <c r="AC19" s="659"/>
      <c r="AD19" s="660">
        <v>3577</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11675</v>
      </c>
      <c r="BH19" s="622"/>
      <c r="BI19" s="622"/>
      <c r="BJ19" s="622"/>
      <c r="BK19" s="622"/>
      <c r="BL19" s="622"/>
      <c r="BM19" s="622"/>
      <c r="BN19" s="623"/>
      <c r="BO19" s="659">
        <v>0.7</v>
      </c>
      <c r="BP19" s="659"/>
      <c r="BQ19" s="659"/>
      <c r="BR19" s="659"/>
      <c r="BS19" s="660" t="s">
        <v>130</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235</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v>41</v>
      </c>
      <c r="S20" s="622"/>
      <c r="T20" s="622"/>
      <c r="U20" s="622"/>
      <c r="V20" s="622"/>
      <c r="W20" s="622"/>
      <c r="X20" s="622"/>
      <c r="Y20" s="623"/>
      <c r="Z20" s="659">
        <v>0</v>
      </c>
      <c r="AA20" s="659"/>
      <c r="AB20" s="659"/>
      <c r="AC20" s="659"/>
      <c r="AD20" s="660">
        <v>41</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11675</v>
      </c>
      <c r="BH20" s="622"/>
      <c r="BI20" s="622"/>
      <c r="BJ20" s="622"/>
      <c r="BK20" s="622"/>
      <c r="BL20" s="622"/>
      <c r="BM20" s="622"/>
      <c r="BN20" s="623"/>
      <c r="BO20" s="659">
        <v>0.7</v>
      </c>
      <c r="BP20" s="659"/>
      <c r="BQ20" s="659"/>
      <c r="BR20" s="659"/>
      <c r="BS20" s="660" t="s">
        <v>139</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11639142</v>
      </c>
      <c r="CS20" s="622"/>
      <c r="CT20" s="622"/>
      <c r="CU20" s="622"/>
      <c r="CV20" s="622"/>
      <c r="CW20" s="622"/>
      <c r="CX20" s="622"/>
      <c r="CY20" s="623"/>
      <c r="CZ20" s="659">
        <v>100</v>
      </c>
      <c r="DA20" s="659"/>
      <c r="DB20" s="659"/>
      <c r="DC20" s="659"/>
      <c r="DD20" s="627">
        <v>1983771</v>
      </c>
      <c r="DE20" s="622"/>
      <c r="DF20" s="622"/>
      <c r="DG20" s="622"/>
      <c r="DH20" s="622"/>
      <c r="DI20" s="622"/>
      <c r="DJ20" s="622"/>
      <c r="DK20" s="622"/>
      <c r="DL20" s="622"/>
      <c r="DM20" s="622"/>
      <c r="DN20" s="622"/>
      <c r="DO20" s="622"/>
      <c r="DP20" s="623"/>
      <c r="DQ20" s="627">
        <v>8064141</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5189949</v>
      </c>
      <c r="S21" s="622"/>
      <c r="T21" s="622"/>
      <c r="U21" s="622"/>
      <c r="V21" s="622"/>
      <c r="W21" s="622"/>
      <c r="X21" s="622"/>
      <c r="Y21" s="623"/>
      <c r="Z21" s="659">
        <v>42.7</v>
      </c>
      <c r="AA21" s="659"/>
      <c r="AB21" s="659"/>
      <c r="AC21" s="659"/>
      <c r="AD21" s="660">
        <v>4551499</v>
      </c>
      <c r="AE21" s="660"/>
      <c r="AF21" s="660"/>
      <c r="AG21" s="660"/>
      <c r="AH21" s="660"/>
      <c r="AI21" s="660"/>
      <c r="AJ21" s="660"/>
      <c r="AK21" s="660"/>
      <c r="AL21" s="624">
        <v>67.3</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11675</v>
      </c>
      <c r="BH21" s="622"/>
      <c r="BI21" s="622"/>
      <c r="BJ21" s="622"/>
      <c r="BK21" s="622"/>
      <c r="BL21" s="622"/>
      <c r="BM21" s="622"/>
      <c r="BN21" s="623"/>
      <c r="BO21" s="659">
        <v>0.7</v>
      </c>
      <c r="BP21" s="659"/>
      <c r="BQ21" s="659"/>
      <c r="BR21" s="659"/>
      <c r="BS21" s="660" t="s">
        <v>235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4551499</v>
      </c>
      <c r="S22" s="622"/>
      <c r="T22" s="622"/>
      <c r="U22" s="622"/>
      <c r="V22" s="622"/>
      <c r="W22" s="622"/>
      <c r="X22" s="622"/>
      <c r="Y22" s="623"/>
      <c r="Z22" s="659">
        <v>37.5</v>
      </c>
      <c r="AA22" s="659"/>
      <c r="AB22" s="659"/>
      <c r="AC22" s="659"/>
      <c r="AD22" s="660">
        <v>4551499</v>
      </c>
      <c r="AE22" s="660"/>
      <c r="AF22" s="660"/>
      <c r="AG22" s="660"/>
      <c r="AH22" s="660"/>
      <c r="AI22" s="660"/>
      <c r="AJ22" s="660"/>
      <c r="AK22" s="660"/>
      <c r="AL22" s="624">
        <v>67.3</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130</v>
      </c>
      <c r="BP22" s="659"/>
      <c r="BQ22" s="659"/>
      <c r="BR22" s="659"/>
      <c r="BS22" s="660" t="s">
        <v>235</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638441</v>
      </c>
      <c r="S23" s="622"/>
      <c r="T23" s="622"/>
      <c r="U23" s="622"/>
      <c r="V23" s="622"/>
      <c r="W23" s="622"/>
      <c r="X23" s="622"/>
      <c r="Y23" s="623"/>
      <c r="Z23" s="659">
        <v>5.3</v>
      </c>
      <c r="AA23" s="659"/>
      <c r="AB23" s="659"/>
      <c r="AC23" s="659"/>
      <c r="AD23" s="660" t="s">
        <v>130</v>
      </c>
      <c r="AE23" s="660"/>
      <c r="AF23" s="660"/>
      <c r="AG23" s="660"/>
      <c r="AH23" s="660"/>
      <c r="AI23" s="660"/>
      <c r="AJ23" s="660"/>
      <c r="AK23" s="660"/>
      <c r="AL23" s="624" t="s">
        <v>130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v>9</v>
      </c>
      <c r="S24" s="622"/>
      <c r="T24" s="622"/>
      <c r="U24" s="622"/>
      <c r="V24" s="622"/>
      <c r="W24" s="622"/>
      <c r="X24" s="622"/>
      <c r="Y24" s="623"/>
      <c r="Z24" s="659">
        <v>0</v>
      </c>
      <c r="AA24" s="659"/>
      <c r="AB24" s="659"/>
      <c r="AC24" s="659"/>
      <c r="AD24" s="660" t="s">
        <v>235</v>
      </c>
      <c r="AE24" s="660"/>
      <c r="AF24" s="660"/>
      <c r="AG24" s="660"/>
      <c r="AH24" s="660"/>
      <c r="AI24" s="660"/>
      <c r="AJ24" s="660"/>
      <c r="AK24" s="660"/>
      <c r="AL24" s="624" t="s">
        <v>130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139</v>
      </c>
      <c r="BP24" s="659"/>
      <c r="BQ24" s="659"/>
      <c r="BR24" s="659"/>
      <c r="BS24" s="660" t="s">
        <v>130</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3741715</v>
      </c>
      <c r="CS24" s="674"/>
      <c r="CT24" s="674"/>
      <c r="CU24" s="674"/>
      <c r="CV24" s="674"/>
      <c r="CW24" s="674"/>
      <c r="CX24" s="674"/>
      <c r="CY24" s="702"/>
      <c r="CZ24" s="703">
        <v>32.1</v>
      </c>
      <c r="DA24" s="685"/>
      <c r="DB24" s="685"/>
      <c r="DC24" s="705"/>
      <c r="DD24" s="701">
        <v>3414394</v>
      </c>
      <c r="DE24" s="674"/>
      <c r="DF24" s="674"/>
      <c r="DG24" s="674"/>
      <c r="DH24" s="674"/>
      <c r="DI24" s="674"/>
      <c r="DJ24" s="674"/>
      <c r="DK24" s="702"/>
      <c r="DL24" s="701">
        <v>3135191</v>
      </c>
      <c r="DM24" s="674"/>
      <c r="DN24" s="674"/>
      <c r="DO24" s="674"/>
      <c r="DP24" s="674"/>
      <c r="DQ24" s="674"/>
      <c r="DR24" s="674"/>
      <c r="DS24" s="674"/>
      <c r="DT24" s="674"/>
      <c r="DU24" s="674"/>
      <c r="DV24" s="702"/>
      <c r="DW24" s="703">
        <v>45.9</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7310910</v>
      </c>
      <c r="S25" s="622"/>
      <c r="T25" s="622"/>
      <c r="U25" s="622"/>
      <c r="V25" s="622"/>
      <c r="W25" s="622"/>
      <c r="X25" s="622"/>
      <c r="Y25" s="623"/>
      <c r="Z25" s="659">
        <v>60.2</v>
      </c>
      <c r="AA25" s="659"/>
      <c r="AB25" s="659"/>
      <c r="AC25" s="659"/>
      <c r="AD25" s="660">
        <v>6672460</v>
      </c>
      <c r="AE25" s="660"/>
      <c r="AF25" s="660"/>
      <c r="AG25" s="660"/>
      <c r="AH25" s="660"/>
      <c r="AI25" s="660"/>
      <c r="AJ25" s="660"/>
      <c r="AK25" s="660"/>
      <c r="AL25" s="624">
        <v>98.6</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1639766</v>
      </c>
      <c r="CS25" s="634"/>
      <c r="CT25" s="634"/>
      <c r="CU25" s="634"/>
      <c r="CV25" s="634"/>
      <c r="CW25" s="634"/>
      <c r="CX25" s="634"/>
      <c r="CY25" s="635"/>
      <c r="CZ25" s="624">
        <v>14.1</v>
      </c>
      <c r="DA25" s="636"/>
      <c r="DB25" s="636"/>
      <c r="DC25" s="637"/>
      <c r="DD25" s="627">
        <v>1514869</v>
      </c>
      <c r="DE25" s="634"/>
      <c r="DF25" s="634"/>
      <c r="DG25" s="634"/>
      <c r="DH25" s="634"/>
      <c r="DI25" s="634"/>
      <c r="DJ25" s="634"/>
      <c r="DK25" s="635"/>
      <c r="DL25" s="627">
        <v>1392433</v>
      </c>
      <c r="DM25" s="634"/>
      <c r="DN25" s="634"/>
      <c r="DO25" s="634"/>
      <c r="DP25" s="634"/>
      <c r="DQ25" s="634"/>
      <c r="DR25" s="634"/>
      <c r="DS25" s="634"/>
      <c r="DT25" s="634"/>
      <c r="DU25" s="634"/>
      <c r="DV25" s="635"/>
      <c r="DW25" s="624">
        <v>20.399999999999999</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1432</v>
      </c>
      <c r="S26" s="622"/>
      <c r="T26" s="622"/>
      <c r="U26" s="622"/>
      <c r="V26" s="622"/>
      <c r="W26" s="622"/>
      <c r="X26" s="622"/>
      <c r="Y26" s="623"/>
      <c r="Z26" s="659">
        <v>0</v>
      </c>
      <c r="AA26" s="659"/>
      <c r="AB26" s="659"/>
      <c r="AC26" s="659"/>
      <c r="AD26" s="660">
        <v>1432</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139</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907843</v>
      </c>
      <c r="CS26" s="622"/>
      <c r="CT26" s="622"/>
      <c r="CU26" s="622"/>
      <c r="CV26" s="622"/>
      <c r="CW26" s="622"/>
      <c r="CX26" s="622"/>
      <c r="CY26" s="623"/>
      <c r="CZ26" s="624">
        <v>7.8</v>
      </c>
      <c r="DA26" s="636"/>
      <c r="DB26" s="636"/>
      <c r="DC26" s="637"/>
      <c r="DD26" s="627">
        <v>827037</v>
      </c>
      <c r="DE26" s="622"/>
      <c r="DF26" s="622"/>
      <c r="DG26" s="622"/>
      <c r="DH26" s="622"/>
      <c r="DI26" s="622"/>
      <c r="DJ26" s="622"/>
      <c r="DK26" s="623"/>
      <c r="DL26" s="627" t="s">
        <v>235</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15541</v>
      </c>
      <c r="S27" s="622"/>
      <c r="T27" s="622"/>
      <c r="U27" s="622"/>
      <c r="V27" s="622"/>
      <c r="W27" s="622"/>
      <c r="X27" s="622"/>
      <c r="Y27" s="623"/>
      <c r="Z27" s="659">
        <v>0.1</v>
      </c>
      <c r="AA27" s="659"/>
      <c r="AB27" s="659"/>
      <c r="AC27" s="659"/>
      <c r="AD27" s="660">
        <v>194</v>
      </c>
      <c r="AE27" s="660"/>
      <c r="AF27" s="660"/>
      <c r="AG27" s="660"/>
      <c r="AH27" s="660"/>
      <c r="AI27" s="660"/>
      <c r="AJ27" s="660"/>
      <c r="AK27" s="660"/>
      <c r="AL27" s="624">
        <v>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1569609</v>
      </c>
      <c r="BH27" s="622"/>
      <c r="BI27" s="622"/>
      <c r="BJ27" s="622"/>
      <c r="BK27" s="622"/>
      <c r="BL27" s="622"/>
      <c r="BM27" s="622"/>
      <c r="BN27" s="623"/>
      <c r="BO27" s="659">
        <v>100</v>
      </c>
      <c r="BP27" s="659"/>
      <c r="BQ27" s="659"/>
      <c r="BR27" s="659"/>
      <c r="BS27" s="660">
        <v>70240</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452221</v>
      </c>
      <c r="CS27" s="634"/>
      <c r="CT27" s="634"/>
      <c r="CU27" s="634"/>
      <c r="CV27" s="634"/>
      <c r="CW27" s="634"/>
      <c r="CX27" s="634"/>
      <c r="CY27" s="635"/>
      <c r="CZ27" s="624">
        <v>3.9</v>
      </c>
      <c r="DA27" s="636"/>
      <c r="DB27" s="636"/>
      <c r="DC27" s="637"/>
      <c r="DD27" s="627">
        <v>269107</v>
      </c>
      <c r="DE27" s="634"/>
      <c r="DF27" s="634"/>
      <c r="DG27" s="634"/>
      <c r="DH27" s="634"/>
      <c r="DI27" s="634"/>
      <c r="DJ27" s="634"/>
      <c r="DK27" s="635"/>
      <c r="DL27" s="627">
        <v>112340</v>
      </c>
      <c r="DM27" s="634"/>
      <c r="DN27" s="634"/>
      <c r="DO27" s="634"/>
      <c r="DP27" s="634"/>
      <c r="DQ27" s="634"/>
      <c r="DR27" s="634"/>
      <c r="DS27" s="634"/>
      <c r="DT27" s="634"/>
      <c r="DU27" s="634"/>
      <c r="DV27" s="635"/>
      <c r="DW27" s="624">
        <v>1.6</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166248</v>
      </c>
      <c r="S28" s="622"/>
      <c r="T28" s="622"/>
      <c r="U28" s="622"/>
      <c r="V28" s="622"/>
      <c r="W28" s="622"/>
      <c r="X28" s="622"/>
      <c r="Y28" s="623"/>
      <c r="Z28" s="659">
        <v>1.4</v>
      </c>
      <c r="AA28" s="659"/>
      <c r="AB28" s="659"/>
      <c r="AC28" s="659"/>
      <c r="AD28" s="660">
        <v>9708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1649728</v>
      </c>
      <c r="CS28" s="622"/>
      <c r="CT28" s="622"/>
      <c r="CU28" s="622"/>
      <c r="CV28" s="622"/>
      <c r="CW28" s="622"/>
      <c r="CX28" s="622"/>
      <c r="CY28" s="623"/>
      <c r="CZ28" s="624">
        <v>14.2</v>
      </c>
      <c r="DA28" s="636"/>
      <c r="DB28" s="636"/>
      <c r="DC28" s="637"/>
      <c r="DD28" s="627">
        <v>1630418</v>
      </c>
      <c r="DE28" s="622"/>
      <c r="DF28" s="622"/>
      <c r="DG28" s="622"/>
      <c r="DH28" s="622"/>
      <c r="DI28" s="622"/>
      <c r="DJ28" s="622"/>
      <c r="DK28" s="623"/>
      <c r="DL28" s="627">
        <v>1630418</v>
      </c>
      <c r="DM28" s="622"/>
      <c r="DN28" s="622"/>
      <c r="DO28" s="622"/>
      <c r="DP28" s="622"/>
      <c r="DQ28" s="622"/>
      <c r="DR28" s="622"/>
      <c r="DS28" s="622"/>
      <c r="DT28" s="622"/>
      <c r="DU28" s="622"/>
      <c r="DV28" s="623"/>
      <c r="DW28" s="624">
        <v>23.9</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13367</v>
      </c>
      <c r="S29" s="622"/>
      <c r="T29" s="622"/>
      <c r="U29" s="622"/>
      <c r="V29" s="622"/>
      <c r="W29" s="622"/>
      <c r="X29" s="622"/>
      <c r="Y29" s="623"/>
      <c r="Z29" s="659">
        <v>0.1</v>
      </c>
      <c r="AA29" s="659"/>
      <c r="AB29" s="659"/>
      <c r="AC29" s="659"/>
      <c r="AD29" s="660" t="s">
        <v>139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1649728</v>
      </c>
      <c r="CS29" s="634"/>
      <c r="CT29" s="634"/>
      <c r="CU29" s="634"/>
      <c r="CV29" s="634"/>
      <c r="CW29" s="634"/>
      <c r="CX29" s="634"/>
      <c r="CY29" s="635"/>
      <c r="CZ29" s="624">
        <v>14.2</v>
      </c>
      <c r="DA29" s="636"/>
      <c r="DB29" s="636"/>
      <c r="DC29" s="637"/>
      <c r="DD29" s="627">
        <v>1630418</v>
      </c>
      <c r="DE29" s="634"/>
      <c r="DF29" s="634"/>
      <c r="DG29" s="634"/>
      <c r="DH29" s="634"/>
      <c r="DI29" s="634"/>
      <c r="DJ29" s="634"/>
      <c r="DK29" s="635"/>
      <c r="DL29" s="627">
        <v>1630418</v>
      </c>
      <c r="DM29" s="634"/>
      <c r="DN29" s="634"/>
      <c r="DO29" s="634"/>
      <c r="DP29" s="634"/>
      <c r="DQ29" s="634"/>
      <c r="DR29" s="634"/>
      <c r="DS29" s="634"/>
      <c r="DT29" s="634"/>
      <c r="DU29" s="634"/>
      <c r="DV29" s="635"/>
      <c r="DW29" s="624">
        <v>23.9</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1163701</v>
      </c>
      <c r="S30" s="622"/>
      <c r="T30" s="622"/>
      <c r="U30" s="622"/>
      <c r="V30" s="622"/>
      <c r="W30" s="622"/>
      <c r="X30" s="622"/>
      <c r="Y30" s="623"/>
      <c r="Z30" s="659">
        <v>9.6</v>
      </c>
      <c r="AA30" s="659"/>
      <c r="AB30" s="659"/>
      <c r="AC30" s="659"/>
      <c r="AD30" s="660" t="s">
        <v>235</v>
      </c>
      <c r="AE30" s="660"/>
      <c r="AF30" s="660"/>
      <c r="AG30" s="660"/>
      <c r="AH30" s="660"/>
      <c r="AI30" s="660"/>
      <c r="AJ30" s="660"/>
      <c r="AK30" s="660"/>
      <c r="AL30" s="624" t="s">
        <v>130</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1609473</v>
      </c>
      <c r="CS30" s="622"/>
      <c r="CT30" s="622"/>
      <c r="CU30" s="622"/>
      <c r="CV30" s="622"/>
      <c r="CW30" s="622"/>
      <c r="CX30" s="622"/>
      <c r="CY30" s="623"/>
      <c r="CZ30" s="624">
        <v>13.8</v>
      </c>
      <c r="DA30" s="636"/>
      <c r="DB30" s="636"/>
      <c r="DC30" s="637"/>
      <c r="DD30" s="627">
        <v>1591113</v>
      </c>
      <c r="DE30" s="622"/>
      <c r="DF30" s="622"/>
      <c r="DG30" s="622"/>
      <c r="DH30" s="622"/>
      <c r="DI30" s="622"/>
      <c r="DJ30" s="622"/>
      <c r="DK30" s="623"/>
      <c r="DL30" s="627">
        <v>1591113</v>
      </c>
      <c r="DM30" s="622"/>
      <c r="DN30" s="622"/>
      <c r="DO30" s="622"/>
      <c r="DP30" s="622"/>
      <c r="DQ30" s="622"/>
      <c r="DR30" s="622"/>
      <c r="DS30" s="622"/>
      <c r="DT30" s="622"/>
      <c r="DU30" s="622"/>
      <c r="DV30" s="623"/>
      <c r="DW30" s="624">
        <v>23.3</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235</v>
      </c>
      <c r="AA31" s="659"/>
      <c r="AB31" s="659"/>
      <c r="AC31" s="659"/>
      <c r="AD31" s="660" t="s">
        <v>130</v>
      </c>
      <c r="AE31" s="660"/>
      <c r="AF31" s="660"/>
      <c r="AG31" s="660"/>
      <c r="AH31" s="660"/>
      <c r="AI31" s="660"/>
      <c r="AJ31" s="660"/>
      <c r="AK31" s="660"/>
      <c r="AL31" s="624" t="s">
        <v>130</v>
      </c>
      <c r="AM31" s="625"/>
      <c r="AN31" s="625"/>
      <c r="AO31" s="661"/>
      <c r="AP31" s="687" t="s">
        <v>312</v>
      </c>
      <c r="AQ31" s="688"/>
      <c r="AR31" s="688"/>
      <c r="AS31" s="688"/>
      <c r="AT31" s="689" t="s">
        <v>313</v>
      </c>
      <c r="AU31" s="218"/>
      <c r="AV31" s="218"/>
      <c r="AW31" s="218"/>
      <c r="AX31" s="676" t="s">
        <v>188</v>
      </c>
      <c r="AY31" s="677"/>
      <c r="AZ31" s="677"/>
      <c r="BA31" s="677"/>
      <c r="BB31" s="677"/>
      <c r="BC31" s="677"/>
      <c r="BD31" s="677"/>
      <c r="BE31" s="677"/>
      <c r="BF31" s="678"/>
      <c r="BG31" s="683">
        <v>98.3</v>
      </c>
      <c r="BH31" s="684"/>
      <c r="BI31" s="684"/>
      <c r="BJ31" s="684"/>
      <c r="BK31" s="684"/>
      <c r="BL31" s="684"/>
      <c r="BM31" s="685">
        <v>92.7</v>
      </c>
      <c r="BN31" s="684"/>
      <c r="BO31" s="684"/>
      <c r="BP31" s="684"/>
      <c r="BQ31" s="686"/>
      <c r="BR31" s="683">
        <v>98.3</v>
      </c>
      <c r="BS31" s="684"/>
      <c r="BT31" s="684"/>
      <c r="BU31" s="684"/>
      <c r="BV31" s="684"/>
      <c r="BW31" s="684"/>
      <c r="BX31" s="685">
        <v>92.7</v>
      </c>
      <c r="BY31" s="684"/>
      <c r="BZ31" s="684"/>
      <c r="CA31" s="684"/>
      <c r="CB31" s="686"/>
      <c r="CD31" s="642"/>
      <c r="CE31" s="643"/>
      <c r="CF31" s="618" t="s">
        <v>314</v>
      </c>
      <c r="CG31" s="619"/>
      <c r="CH31" s="619"/>
      <c r="CI31" s="619"/>
      <c r="CJ31" s="619"/>
      <c r="CK31" s="619"/>
      <c r="CL31" s="619"/>
      <c r="CM31" s="619"/>
      <c r="CN31" s="619"/>
      <c r="CO31" s="619"/>
      <c r="CP31" s="619"/>
      <c r="CQ31" s="620"/>
      <c r="CR31" s="621">
        <v>40255</v>
      </c>
      <c r="CS31" s="634"/>
      <c r="CT31" s="634"/>
      <c r="CU31" s="634"/>
      <c r="CV31" s="634"/>
      <c r="CW31" s="634"/>
      <c r="CX31" s="634"/>
      <c r="CY31" s="635"/>
      <c r="CZ31" s="624">
        <v>0.3</v>
      </c>
      <c r="DA31" s="636"/>
      <c r="DB31" s="636"/>
      <c r="DC31" s="637"/>
      <c r="DD31" s="627">
        <v>39305</v>
      </c>
      <c r="DE31" s="634"/>
      <c r="DF31" s="634"/>
      <c r="DG31" s="634"/>
      <c r="DH31" s="634"/>
      <c r="DI31" s="634"/>
      <c r="DJ31" s="634"/>
      <c r="DK31" s="635"/>
      <c r="DL31" s="627">
        <v>39305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595739</v>
      </c>
      <c r="S32" s="622"/>
      <c r="T32" s="622"/>
      <c r="U32" s="622"/>
      <c r="V32" s="622"/>
      <c r="W32" s="622"/>
      <c r="X32" s="622"/>
      <c r="Y32" s="623"/>
      <c r="Z32" s="659">
        <v>4.9000000000000004</v>
      </c>
      <c r="AA32" s="659"/>
      <c r="AB32" s="659"/>
      <c r="AC32" s="659"/>
      <c r="AD32" s="660" t="s">
        <v>139</v>
      </c>
      <c r="AE32" s="660"/>
      <c r="AF32" s="660"/>
      <c r="AG32" s="660"/>
      <c r="AH32" s="660"/>
      <c r="AI32" s="660"/>
      <c r="AJ32" s="660"/>
      <c r="AK32" s="660"/>
      <c r="AL32" s="624" t="s">
        <v>235</v>
      </c>
      <c r="AM32" s="625"/>
      <c r="AN32" s="625"/>
      <c r="AO32" s="661"/>
      <c r="AP32" s="662"/>
      <c r="AQ32" s="663"/>
      <c r="AR32" s="663"/>
      <c r="AS32" s="663"/>
      <c r="AT32" s="690"/>
      <c r="AU32" s="214" t="s">
        <v>316</v>
      </c>
      <c r="AX32" s="618" t="s">
        <v>317</v>
      </c>
      <c r="AY32" s="619"/>
      <c r="AZ32" s="619"/>
      <c r="BA32" s="619"/>
      <c r="BB32" s="619"/>
      <c r="BC32" s="619"/>
      <c r="BD32" s="619"/>
      <c r="BE32" s="619"/>
      <c r="BF32" s="620"/>
      <c r="BG32" s="692">
        <v>99.4</v>
      </c>
      <c r="BH32" s="634"/>
      <c r="BI32" s="634"/>
      <c r="BJ32" s="634"/>
      <c r="BK32" s="634"/>
      <c r="BL32" s="634"/>
      <c r="BM32" s="625">
        <v>97.8</v>
      </c>
      <c r="BN32" s="634"/>
      <c r="BO32" s="634"/>
      <c r="BP32" s="634"/>
      <c r="BQ32" s="657"/>
      <c r="BR32" s="692">
        <v>99.3</v>
      </c>
      <c r="BS32" s="634"/>
      <c r="BT32" s="634"/>
      <c r="BU32" s="634"/>
      <c r="BV32" s="634"/>
      <c r="BW32" s="634"/>
      <c r="BX32" s="625">
        <v>98</v>
      </c>
      <c r="BY32" s="634"/>
      <c r="BZ32" s="634"/>
      <c r="CA32" s="634"/>
      <c r="CB32" s="657"/>
      <c r="CD32" s="644"/>
      <c r="CE32" s="645"/>
      <c r="CF32" s="618" t="s">
        <v>318</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139</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102481</v>
      </c>
      <c r="S33" s="622"/>
      <c r="T33" s="622"/>
      <c r="U33" s="622"/>
      <c r="V33" s="622"/>
      <c r="W33" s="622"/>
      <c r="X33" s="622"/>
      <c r="Y33" s="623"/>
      <c r="Z33" s="659">
        <v>0.8</v>
      </c>
      <c r="AA33" s="659"/>
      <c r="AB33" s="659"/>
      <c r="AC33" s="659"/>
      <c r="AD33" s="660">
        <v>82784</v>
      </c>
      <c r="AE33" s="660"/>
      <c r="AF33" s="660"/>
      <c r="AG33" s="660"/>
      <c r="AH33" s="660"/>
      <c r="AI33" s="660"/>
      <c r="AJ33" s="660"/>
      <c r="AK33" s="660"/>
      <c r="AL33" s="624">
        <v>1.2</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97.2</v>
      </c>
      <c r="BH33" s="606"/>
      <c r="BI33" s="606"/>
      <c r="BJ33" s="606"/>
      <c r="BK33" s="606"/>
      <c r="BL33" s="606"/>
      <c r="BM33" s="652">
        <v>88.2</v>
      </c>
      <c r="BN33" s="606"/>
      <c r="BO33" s="606"/>
      <c r="BP33" s="606"/>
      <c r="BQ33" s="669"/>
      <c r="BR33" s="682">
        <v>97.2</v>
      </c>
      <c r="BS33" s="606"/>
      <c r="BT33" s="606"/>
      <c r="BU33" s="606"/>
      <c r="BV33" s="606"/>
      <c r="BW33" s="606"/>
      <c r="BX33" s="652">
        <v>87.6</v>
      </c>
      <c r="BY33" s="606"/>
      <c r="BZ33" s="606"/>
      <c r="CA33" s="606"/>
      <c r="CB33" s="669"/>
      <c r="CD33" s="618" t="s">
        <v>321</v>
      </c>
      <c r="CE33" s="619"/>
      <c r="CF33" s="619"/>
      <c r="CG33" s="619"/>
      <c r="CH33" s="619"/>
      <c r="CI33" s="619"/>
      <c r="CJ33" s="619"/>
      <c r="CK33" s="619"/>
      <c r="CL33" s="619"/>
      <c r="CM33" s="619"/>
      <c r="CN33" s="619"/>
      <c r="CO33" s="619"/>
      <c r="CP33" s="619"/>
      <c r="CQ33" s="620"/>
      <c r="CR33" s="621">
        <v>5673625</v>
      </c>
      <c r="CS33" s="634"/>
      <c r="CT33" s="634"/>
      <c r="CU33" s="634"/>
      <c r="CV33" s="634"/>
      <c r="CW33" s="634"/>
      <c r="CX33" s="634"/>
      <c r="CY33" s="635"/>
      <c r="CZ33" s="624">
        <v>48.7</v>
      </c>
      <c r="DA33" s="636"/>
      <c r="DB33" s="636"/>
      <c r="DC33" s="637"/>
      <c r="DD33" s="627">
        <v>4004946</v>
      </c>
      <c r="DE33" s="634"/>
      <c r="DF33" s="634"/>
      <c r="DG33" s="634"/>
      <c r="DH33" s="634"/>
      <c r="DI33" s="634"/>
      <c r="DJ33" s="634"/>
      <c r="DK33" s="635"/>
      <c r="DL33" s="627">
        <v>2806295</v>
      </c>
      <c r="DM33" s="634"/>
      <c r="DN33" s="634"/>
      <c r="DO33" s="634"/>
      <c r="DP33" s="634"/>
      <c r="DQ33" s="634"/>
      <c r="DR33" s="634"/>
      <c r="DS33" s="634"/>
      <c r="DT33" s="634"/>
      <c r="DU33" s="634"/>
      <c r="DV33" s="635"/>
      <c r="DW33" s="624">
        <v>41.1</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44302</v>
      </c>
      <c r="S34" s="622"/>
      <c r="T34" s="622"/>
      <c r="U34" s="622"/>
      <c r="V34" s="622"/>
      <c r="W34" s="622"/>
      <c r="X34" s="622"/>
      <c r="Y34" s="623"/>
      <c r="Z34" s="659">
        <v>0.4</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1792584</v>
      </c>
      <c r="CS34" s="622"/>
      <c r="CT34" s="622"/>
      <c r="CU34" s="622"/>
      <c r="CV34" s="622"/>
      <c r="CW34" s="622"/>
      <c r="CX34" s="622"/>
      <c r="CY34" s="623"/>
      <c r="CZ34" s="624">
        <v>15.4</v>
      </c>
      <c r="DA34" s="636"/>
      <c r="DB34" s="636"/>
      <c r="DC34" s="637"/>
      <c r="DD34" s="627">
        <v>1335953</v>
      </c>
      <c r="DE34" s="622"/>
      <c r="DF34" s="622"/>
      <c r="DG34" s="622"/>
      <c r="DH34" s="622"/>
      <c r="DI34" s="622"/>
      <c r="DJ34" s="622"/>
      <c r="DK34" s="623"/>
      <c r="DL34" s="627">
        <v>973385</v>
      </c>
      <c r="DM34" s="622"/>
      <c r="DN34" s="622"/>
      <c r="DO34" s="622"/>
      <c r="DP34" s="622"/>
      <c r="DQ34" s="622"/>
      <c r="DR34" s="622"/>
      <c r="DS34" s="622"/>
      <c r="DT34" s="622"/>
      <c r="DU34" s="622"/>
      <c r="DV34" s="623"/>
      <c r="DW34" s="624">
        <v>14.2</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684996</v>
      </c>
      <c r="S35" s="622"/>
      <c r="T35" s="622"/>
      <c r="U35" s="622"/>
      <c r="V35" s="622"/>
      <c r="W35" s="622"/>
      <c r="X35" s="622"/>
      <c r="Y35" s="623"/>
      <c r="Z35" s="659">
        <v>5.6</v>
      </c>
      <c r="AA35" s="659"/>
      <c r="AB35" s="659"/>
      <c r="AC35" s="659"/>
      <c r="AD35" s="660" t="s">
        <v>130</v>
      </c>
      <c r="AE35" s="660"/>
      <c r="AF35" s="660"/>
      <c r="AG35" s="660"/>
      <c r="AH35" s="660"/>
      <c r="AI35" s="660"/>
      <c r="AJ35" s="660"/>
      <c r="AK35" s="660"/>
      <c r="AL35" s="624" t="s">
        <v>130</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169196</v>
      </c>
      <c r="CS35" s="634"/>
      <c r="CT35" s="634"/>
      <c r="CU35" s="634"/>
      <c r="CV35" s="634"/>
      <c r="CW35" s="634"/>
      <c r="CX35" s="634"/>
      <c r="CY35" s="635"/>
      <c r="CZ35" s="624">
        <v>1.5</v>
      </c>
      <c r="DA35" s="636"/>
      <c r="DB35" s="636"/>
      <c r="DC35" s="637"/>
      <c r="DD35" s="627">
        <v>147734</v>
      </c>
      <c r="DE35" s="634"/>
      <c r="DF35" s="634"/>
      <c r="DG35" s="634"/>
      <c r="DH35" s="634"/>
      <c r="DI35" s="634"/>
      <c r="DJ35" s="634"/>
      <c r="DK35" s="635"/>
      <c r="DL35" s="627">
        <v>12145</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394563</v>
      </c>
      <c r="S36" s="622"/>
      <c r="T36" s="622"/>
      <c r="U36" s="622"/>
      <c r="V36" s="622"/>
      <c r="W36" s="622"/>
      <c r="X36" s="622"/>
      <c r="Y36" s="623"/>
      <c r="Z36" s="659">
        <v>3.2</v>
      </c>
      <c r="AA36" s="659"/>
      <c r="AB36" s="659"/>
      <c r="AC36" s="659"/>
      <c r="AD36" s="660" t="s">
        <v>130</v>
      </c>
      <c r="AE36" s="660"/>
      <c r="AF36" s="660"/>
      <c r="AG36" s="660"/>
      <c r="AH36" s="660"/>
      <c r="AI36" s="660"/>
      <c r="AJ36" s="660"/>
      <c r="AK36" s="660"/>
      <c r="AL36" s="624" t="s">
        <v>235</v>
      </c>
      <c r="AM36" s="625"/>
      <c r="AN36" s="625"/>
      <c r="AO36" s="661"/>
      <c r="AP36" s="222"/>
      <c r="AQ36" s="670" t="s">
        <v>329</v>
      </c>
      <c r="AR36" s="671"/>
      <c r="AS36" s="671"/>
      <c r="AT36" s="671"/>
      <c r="AU36" s="671"/>
      <c r="AV36" s="671"/>
      <c r="AW36" s="671"/>
      <c r="AX36" s="671"/>
      <c r="AY36" s="672"/>
      <c r="AZ36" s="673">
        <v>1014794</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22826</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2518059</v>
      </c>
      <c r="CS36" s="622"/>
      <c r="CT36" s="622"/>
      <c r="CU36" s="622"/>
      <c r="CV36" s="622"/>
      <c r="CW36" s="622"/>
      <c r="CX36" s="622"/>
      <c r="CY36" s="623"/>
      <c r="CZ36" s="624">
        <v>21.6</v>
      </c>
      <c r="DA36" s="636"/>
      <c r="DB36" s="636"/>
      <c r="DC36" s="637"/>
      <c r="DD36" s="627">
        <v>1533387</v>
      </c>
      <c r="DE36" s="622"/>
      <c r="DF36" s="622"/>
      <c r="DG36" s="622"/>
      <c r="DH36" s="622"/>
      <c r="DI36" s="622"/>
      <c r="DJ36" s="622"/>
      <c r="DK36" s="623"/>
      <c r="DL36" s="627">
        <v>1047490</v>
      </c>
      <c r="DM36" s="622"/>
      <c r="DN36" s="622"/>
      <c r="DO36" s="622"/>
      <c r="DP36" s="622"/>
      <c r="DQ36" s="622"/>
      <c r="DR36" s="622"/>
      <c r="DS36" s="622"/>
      <c r="DT36" s="622"/>
      <c r="DU36" s="622"/>
      <c r="DV36" s="623"/>
      <c r="DW36" s="624">
        <v>15.3</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289573</v>
      </c>
      <c r="S37" s="622"/>
      <c r="T37" s="622"/>
      <c r="U37" s="622"/>
      <c r="V37" s="622"/>
      <c r="W37" s="622"/>
      <c r="X37" s="622"/>
      <c r="Y37" s="623"/>
      <c r="Z37" s="659">
        <v>2.4</v>
      </c>
      <c r="AA37" s="659"/>
      <c r="AB37" s="659"/>
      <c r="AC37" s="659"/>
      <c r="AD37" s="660">
        <v>7</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423778</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12276</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1034586</v>
      </c>
      <c r="CS37" s="634"/>
      <c r="CT37" s="634"/>
      <c r="CU37" s="634"/>
      <c r="CV37" s="634"/>
      <c r="CW37" s="634"/>
      <c r="CX37" s="634"/>
      <c r="CY37" s="635"/>
      <c r="CZ37" s="624">
        <v>8.9</v>
      </c>
      <c r="DA37" s="636"/>
      <c r="DB37" s="636"/>
      <c r="DC37" s="637"/>
      <c r="DD37" s="627">
        <v>734159</v>
      </c>
      <c r="DE37" s="634"/>
      <c r="DF37" s="634"/>
      <c r="DG37" s="634"/>
      <c r="DH37" s="634"/>
      <c r="DI37" s="634"/>
      <c r="DJ37" s="634"/>
      <c r="DK37" s="635"/>
      <c r="DL37" s="627">
        <v>660603</v>
      </c>
      <c r="DM37" s="634"/>
      <c r="DN37" s="634"/>
      <c r="DO37" s="634"/>
      <c r="DP37" s="634"/>
      <c r="DQ37" s="634"/>
      <c r="DR37" s="634"/>
      <c r="DS37" s="634"/>
      <c r="DT37" s="634"/>
      <c r="DU37" s="634"/>
      <c r="DV37" s="635"/>
      <c r="DW37" s="624">
        <v>9.6999999999999993</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1368049</v>
      </c>
      <c r="S38" s="622"/>
      <c r="T38" s="622"/>
      <c r="U38" s="622"/>
      <c r="V38" s="622"/>
      <c r="W38" s="622"/>
      <c r="X38" s="622"/>
      <c r="Y38" s="623"/>
      <c r="Z38" s="659">
        <v>11.3</v>
      </c>
      <c r="AA38" s="659"/>
      <c r="AB38" s="659"/>
      <c r="AC38" s="659"/>
      <c r="AD38" s="660" t="s">
        <v>130</v>
      </c>
      <c r="AE38" s="660"/>
      <c r="AF38" s="660"/>
      <c r="AG38" s="660"/>
      <c r="AH38" s="660"/>
      <c r="AI38" s="660"/>
      <c r="AJ38" s="660"/>
      <c r="AK38" s="660"/>
      <c r="AL38" s="624" t="s">
        <v>139</v>
      </c>
      <c r="AM38" s="625"/>
      <c r="AN38" s="625"/>
      <c r="AO38" s="661"/>
      <c r="AQ38" s="654" t="s">
        <v>337</v>
      </c>
      <c r="AR38" s="655"/>
      <c r="AS38" s="655"/>
      <c r="AT38" s="655"/>
      <c r="AU38" s="655"/>
      <c r="AV38" s="655"/>
      <c r="AW38" s="655"/>
      <c r="AX38" s="655"/>
      <c r="AY38" s="656"/>
      <c r="AZ38" s="621">
        <v>78500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1418</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928916</v>
      </c>
      <c r="CS38" s="622"/>
      <c r="CT38" s="622"/>
      <c r="CU38" s="622"/>
      <c r="CV38" s="622"/>
      <c r="CW38" s="622"/>
      <c r="CX38" s="622"/>
      <c r="CY38" s="623"/>
      <c r="CZ38" s="624">
        <v>8</v>
      </c>
      <c r="DA38" s="636"/>
      <c r="DB38" s="636"/>
      <c r="DC38" s="637"/>
      <c r="DD38" s="627">
        <v>817444</v>
      </c>
      <c r="DE38" s="622"/>
      <c r="DF38" s="622"/>
      <c r="DG38" s="622"/>
      <c r="DH38" s="622"/>
      <c r="DI38" s="622"/>
      <c r="DJ38" s="622"/>
      <c r="DK38" s="623"/>
      <c r="DL38" s="627">
        <v>773275</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235</v>
      </c>
      <c r="AE39" s="660"/>
      <c r="AF39" s="660"/>
      <c r="AG39" s="660"/>
      <c r="AH39" s="660"/>
      <c r="AI39" s="660"/>
      <c r="AJ39" s="660"/>
      <c r="AK39" s="660"/>
      <c r="AL39" s="624" t="s">
        <v>235</v>
      </c>
      <c r="AM39" s="625"/>
      <c r="AN39" s="625"/>
      <c r="AO39" s="661"/>
      <c r="AQ39" s="654" t="s">
        <v>341</v>
      </c>
      <c r="AR39" s="655"/>
      <c r="AS39" s="655"/>
      <c r="AT39" s="655"/>
      <c r="AU39" s="655"/>
      <c r="AV39" s="655"/>
      <c r="AW39" s="655"/>
      <c r="AX39" s="655"/>
      <c r="AY39" s="656"/>
      <c r="AZ39" s="621">
        <v>36000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1999</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228870</v>
      </c>
      <c r="CS39" s="634"/>
      <c r="CT39" s="634"/>
      <c r="CU39" s="634"/>
      <c r="CV39" s="634"/>
      <c r="CW39" s="634"/>
      <c r="CX39" s="634"/>
      <c r="CY39" s="635"/>
      <c r="CZ39" s="624">
        <v>2</v>
      </c>
      <c r="DA39" s="636"/>
      <c r="DB39" s="636"/>
      <c r="DC39" s="637"/>
      <c r="DD39" s="627">
        <v>170428</v>
      </c>
      <c r="DE39" s="634"/>
      <c r="DF39" s="634"/>
      <c r="DG39" s="634"/>
      <c r="DH39" s="634"/>
      <c r="DI39" s="634"/>
      <c r="DJ39" s="634"/>
      <c r="DK39" s="635"/>
      <c r="DL39" s="627" t="s">
        <v>130</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68949</v>
      </c>
      <c r="S40" s="622"/>
      <c r="T40" s="622"/>
      <c r="U40" s="622"/>
      <c r="V40" s="622"/>
      <c r="W40" s="622"/>
      <c r="X40" s="622"/>
      <c r="Y40" s="623"/>
      <c r="Z40" s="659">
        <v>0.6</v>
      </c>
      <c r="AA40" s="659"/>
      <c r="AB40" s="659"/>
      <c r="AC40" s="659"/>
      <c r="AD40" s="660" t="s">
        <v>235</v>
      </c>
      <c r="AE40" s="660"/>
      <c r="AF40" s="660"/>
      <c r="AG40" s="660"/>
      <c r="AH40" s="660"/>
      <c r="AI40" s="660"/>
      <c r="AJ40" s="660"/>
      <c r="AK40" s="660"/>
      <c r="AL40" s="624" t="s">
        <v>139</v>
      </c>
      <c r="AM40" s="625"/>
      <c r="AN40" s="625"/>
      <c r="AO40" s="661"/>
      <c r="AQ40" s="654" t="s">
        <v>345</v>
      </c>
      <c r="AR40" s="655"/>
      <c r="AS40" s="655"/>
      <c r="AT40" s="655"/>
      <c r="AU40" s="655"/>
      <c r="AV40" s="655"/>
      <c r="AW40" s="655"/>
      <c r="AX40" s="655"/>
      <c r="AY40" s="656"/>
      <c r="AZ40" s="621">
        <v>2637</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89</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36000</v>
      </c>
      <c r="CS40" s="622"/>
      <c r="CT40" s="622"/>
      <c r="CU40" s="622"/>
      <c r="CV40" s="622"/>
      <c r="CW40" s="622"/>
      <c r="CX40" s="622"/>
      <c r="CY40" s="623"/>
      <c r="CZ40" s="624">
        <v>0.3</v>
      </c>
      <c r="DA40" s="636"/>
      <c r="DB40" s="636"/>
      <c r="DC40" s="637"/>
      <c r="DD40" s="627" t="s">
        <v>130</v>
      </c>
      <c r="DE40" s="622"/>
      <c r="DF40" s="622"/>
      <c r="DG40" s="622"/>
      <c r="DH40" s="622"/>
      <c r="DI40" s="622"/>
      <c r="DJ40" s="622"/>
      <c r="DK40" s="623"/>
      <c r="DL40" s="627" t="s">
        <v>235</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12150902</v>
      </c>
      <c r="S41" s="646"/>
      <c r="T41" s="646"/>
      <c r="U41" s="646"/>
      <c r="V41" s="646"/>
      <c r="W41" s="646"/>
      <c r="X41" s="646"/>
      <c r="Y41" s="649"/>
      <c r="Z41" s="650">
        <v>100</v>
      </c>
      <c r="AA41" s="650"/>
      <c r="AB41" s="650"/>
      <c r="AC41" s="650"/>
      <c r="AD41" s="651">
        <v>6766585</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79937</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393942</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349</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2223802</v>
      </c>
      <c r="CS42" s="634"/>
      <c r="CT42" s="634"/>
      <c r="CU42" s="634"/>
      <c r="CV42" s="634"/>
      <c r="CW42" s="634"/>
      <c r="CX42" s="634"/>
      <c r="CY42" s="635"/>
      <c r="CZ42" s="624">
        <v>19.100000000000001</v>
      </c>
      <c r="DA42" s="636"/>
      <c r="DB42" s="636"/>
      <c r="DC42" s="637"/>
      <c r="DD42" s="627">
        <v>644801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52844</v>
      </c>
      <c r="CS43" s="634"/>
      <c r="CT43" s="634"/>
      <c r="CU43" s="634"/>
      <c r="CV43" s="634"/>
      <c r="CW43" s="634"/>
      <c r="CX43" s="634"/>
      <c r="CY43" s="635"/>
      <c r="CZ43" s="624">
        <v>0.5</v>
      </c>
      <c r="DA43" s="636"/>
      <c r="DB43" s="636"/>
      <c r="DC43" s="637"/>
      <c r="DD43" s="627">
        <v>51717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1983771</v>
      </c>
      <c r="CS44" s="622"/>
      <c r="CT44" s="622"/>
      <c r="CU44" s="622"/>
      <c r="CV44" s="622"/>
      <c r="CW44" s="622"/>
      <c r="CX44" s="622"/>
      <c r="CY44" s="623"/>
      <c r="CZ44" s="624">
        <v>17</v>
      </c>
      <c r="DA44" s="625"/>
      <c r="DB44" s="625"/>
      <c r="DC44" s="626"/>
      <c r="DD44" s="627">
        <v>566370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858141</v>
      </c>
      <c r="CS45" s="634"/>
      <c r="CT45" s="634"/>
      <c r="CU45" s="634"/>
      <c r="CV45" s="634"/>
      <c r="CW45" s="634"/>
      <c r="CX45" s="634"/>
      <c r="CY45" s="635"/>
      <c r="CZ45" s="624">
        <v>7.4</v>
      </c>
      <c r="DA45" s="636"/>
      <c r="DB45" s="636"/>
      <c r="DC45" s="637"/>
      <c r="DD45" s="627">
        <v>123994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1106567</v>
      </c>
      <c r="CS46" s="622"/>
      <c r="CT46" s="622"/>
      <c r="CU46" s="622"/>
      <c r="CV46" s="622"/>
      <c r="CW46" s="622"/>
      <c r="CX46" s="622"/>
      <c r="CY46" s="623"/>
      <c r="CZ46" s="624">
        <v>9.5</v>
      </c>
      <c r="DA46" s="625"/>
      <c r="DB46" s="625"/>
      <c r="DC46" s="626"/>
      <c r="DD46" s="627">
        <v>423313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240031</v>
      </c>
      <c r="CS47" s="634"/>
      <c r="CT47" s="634"/>
      <c r="CU47" s="634"/>
      <c r="CV47" s="634"/>
      <c r="CW47" s="634"/>
      <c r="CX47" s="634"/>
      <c r="CY47" s="635"/>
      <c r="CZ47" s="624">
        <v>2.1</v>
      </c>
      <c r="DA47" s="636"/>
      <c r="DB47" s="636"/>
      <c r="DC47" s="637"/>
      <c r="DD47" s="627">
        <v>78431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11639142</v>
      </c>
      <c r="CS49" s="606"/>
      <c r="CT49" s="606"/>
      <c r="CU49" s="606"/>
      <c r="CV49" s="606"/>
      <c r="CW49" s="606"/>
      <c r="CX49" s="606"/>
      <c r="CY49" s="607"/>
      <c r="CZ49" s="608">
        <v>100</v>
      </c>
      <c r="DA49" s="609"/>
      <c r="DB49" s="609"/>
      <c r="DC49" s="610"/>
      <c r="DD49" s="611">
        <v>8064141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0V2YK7c0UAwg1Mkil5HpaY46DO/ed4DX2SvApKEe2x+D+RETj5j8yHbsXVojj9k32K0lVgcBksZ9zZ/Qj9CSg==" saltValue="ZGypvLPQwiCMZzJiCeEID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Z78" sqref="AZ78:BD7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12103</v>
      </c>
      <c r="R7" s="1103"/>
      <c r="S7" s="1103"/>
      <c r="T7" s="1103"/>
      <c r="U7" s="1103"/>
      <c r="V7" s="1103">
        <v>11596</v>
      </c>
      <c r="W7" s="1103"/>
      <c r="X7" s="1103"/>
      <c r="Y7" s="1103"/>
      <c r="Z7" s="1103"/>
      <c r="AA7" s="1103">
        <v>506</v>
      </c>
      <c r="AB7" s="1103"/>
      <c r="AC7" s="1103"/>
      <c r="AD7" s="1103"/>
      <c r="AE7" s="1104"/>
      <c r="AF7" s="1105">
        <v>364</v>
      </c>
      <c r="AG7" s="1106"/>
      <c r="AH7" s="1106"/>
      <c r="AI7" s="1106"/>
      <c r="AJ7" s="1107"/>
      <c r="AK7" s="1108">
        <v>684</v>
      </c>
      <c r="AL7" s="1109"/>
      <c r="AM7" s="1109"/>
      <c r="AN7" s="1109"/>
      <c r="AO7" s="1109"/>
      <c r="AP7" s="1109">
        <v>17723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0</v>
      </c>
      <c r="CI7" s="1097"/>
      <c r="CJ7" s="1097"/>
      <c r="CK7" s="1097"/>
      <c r="CL7" s="1098"/>
      <c r="CM7" s="1096">
        <v>28</v>
      </c>
      <c r="CN7" s="1097"/>
      <c r="CO7" s="1097"/>
      <c r="CP7" s="1097"/>
      <c r="CQ7" s="1098"/>
      <c r="CR7" s="1096">
        <v>56</v>
      </c>
      <c r="CS7" s="1097"/>
      <c r="CT7" s="1097"/>
      <c r="CU7" s="1097"/>
      <c r="CV7" s="1098"/>
      <c r="CW7" s="1096" t="s">
        <v>581</v>
      </c>
      <c r="CX7" s="1097"/>
      <c r="CY7" s="1097"/>
      <c r="CZ7" s="1097"/>
      <c r="DA7" s="1098"/>
      <c r="DB7" s="1096" t="s">
        <v>581</v>
      </c>
      <c r="DC7" s="1097"/>
      <c r="DD7" s="1097"/>
      <c r="DE7" s="1097"/>
      <c r="DF7" s="1098"/>
      <c r="DG7" s="1096" t="s">
        <v>581</v>
      </c>
      <c r="DH7" s="1097"/>
      <c r="DI7" s="1097"/>
      <c r="DJ7" s="1097"/>
      <c r="DK7" s="1098"/>
      <c r="DL7" s="1096" t="s">
        <v>581</v>
      </c>
      <c r="DM7" s="1097"/>
      <c r="DN7" s="1097"/>
      <c r="DO7" s="1097"/>
      <c r="DP7" s="1098"/>
      <c r="DQ7" s="1096" t="s">
        <v>581</v>
      </c>
      <c r="DR7" s="1097"/>
      <c r="DS7" s="1097"/>
      <c r="DT7" s="1097"/>
      <c r="DU7" s="1098"/>
      <c r="DV7" s="1099"/>
      <c r="DW7" s="1100"/>
      <c r="DX7" s="1100"/>
      <c r="DY7" s="1100"/>
      <c r="DZ7" s="1101"/>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89</v>
      </c>
      <c r="R8" s="1039"/>
      <c r="S8" s="1039"/>
      <c r="T8" s="1039"/>
      <c r="U8" s="1039"/>
      <c r="V8" s="1039">
        <v>84</v>
      </c>
      <c r="W8" s="1039"/>
      <c r="X8" s="1039"/>
      <c r="Y8" s="1039"/>
      <c r="Z8" s="1039"/>
      <c r="AA8" s="1039">
        <v>6</v>
      </c>
      <c r="AB8" s="1039"/>
      <c r="AC8" s="1039"/>
      <c r="AD8" s="1039"/>
      <c r="AE8" s="1040"/>
      <c r="AF8" s="1035">
        <v>6</v>
      </c>
      <c r="AG8" s="1036"/>
      <c r="AH8" s="1036"/>
      <c r="AI8" s="1036"/>
      <c r="AJ8" s="1037"/>
      <c r="AK8" s="1080">
        <v>41</v>
      </c>
      <c r="AL8" s="1081"/>
      <c r="AM8" s="1081"/>
      <c r="AN8" s="1081"/>
      <c r="AO8" s="1081"/>
      <c r="AP8" s="1081">
        <v>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3</v>
      </c>
      <c r="CI8" s="990"/>
      <c r="CJ8" s="990"/>
      <c r="CK8" s="990"/>
      <c r="CL8" s="991"/>
      <c r="CM8" s="989">
        <v>32</v>
      </c>
      <c r="CN8" s="990"/>
      <c r="CO8" s="990"/>
      <c r="CP8" s="990"/>
      <c r="CQ8" s="991"/>
      <c r="CR8" s="989">
        <v>50</v>
      </c>
      <c r="CS8" s="990"/>
      <c r="CT8" s="990"/>
      <c r="CU8" s="990"/>
      <c r="CV8" s="991"/>
      <c r="CW8" s="989" t="s">
        <v>581</v>
      </c>
      <c r="CX8" s="990"/>
      <c r="CY8" s="990"/>
      <c r="CZ8" s="990"/>
      <c r="DA8" s="991"/>
      <c r="DB8" s="989" t="s">
        <v>581</v>
      </c>
      <c r="DC8" s="990"/>
      <c r="DD8" s="990"/>
      <c r="DE8" s="990"/>
      <c r="DF8" s="991"/>
      <c r="DG8" s="989" t="s">
        <v>581</v>
      </c>
      <c r="DH8" s="990"/>
      <c r="DI8" s="990"/>
      <c r="DJ8" s="990"/>
      <c r="DK8" s="991"/>
      <c r="DL8" s="989" t="s">
        <v>581</v>
      </c>
      <c r="DM8" s="990"/>
      <c r="DN8" s="990"/>
      <c r="DO8" s="990"/>
      <c r="DP8" s="991"/>
      <c r="DQ8" s="989" t="s">
        <v>581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12192</v>
      </c>
      <c r="R23" s="1061"/>
      <c r="S23" s="1061"/>
      <c r="T23" s="1061"/>
      <c r="U23" s="1061"/>
      <c r="V23" s="1061">
        <v>11680</v>
      </c>
      <c r="W23" s="1061"/>
      <c r="X23" s="1061"/>
      <c r="Y23" s="1061"/>
      <c r="Z23" s="1061"/>
      <c r="AA23" s="1061"/>
      <c r="AB23" s="1061"/>
      <c r="AC23" s="1061"/>
      <c r="AD23" s="1061"/>
      <c r="AE23" s="1068"/>
      <c r="AF23" s="1069">
        <v>369</v>
      </c>
      <c r="AG23" s="1061"/>
      <c r="AH23" s="1061"/>
      <c r="AI23" s="1061"/>
      <c r="AJ23" s="1070"/>
      <c r="AK23" s="1071"/>
      <c r="AL23" s="1072"/>
      <c r="AM23" s="1072"/>
      <c r="AN23" s="1072"/>
      <c r="AO23" s="1072"/>
      <c r="AP23" s="1061">
        <v>17812</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991</v>
      </c>
      <c r="R28" s="1051"/>
      <c r="S28" s="1051"/>
      <c r="T28" s="1051"/>
      <c r="U28" s="1051"/>
      <c r="V28" s="1051">
        <v>984</v>
      </c>
      <c r="W28" s="1051"/>
      <c r="X28" s="1051"/>
      <c r="Y28" s="1051"/>
      <c r="Z28" s="1051"/>
      <c r="AA28" s="1051">
        <v>7</v>
      </c>
      <c r="AB28" s="1051"/>
      <c r="AC28" s="1051"/>
      <c r="AD28" s="1051"/>
      <c r="AE28" s="1052"/>
      <c r="AF28" s="1053">
        <v>7</v>
      </c>
      <c r="AG28" s="1051"/>
      <c r="AH28" s="1051"/>
      <c r="AI28" s="1051"/>
      <c r="AJ28" s="1054"/>
      <c r="AK28" s="1042">
        <v>84</v>
      </c>
      <c r="AL28" s="1043"/>
      <c r="AM28" s="1043"/>
      <c r="AN28" s="1043"/>
      <c r="AO28" s="1043"/>
      <c r="AP28" s="1043" t="s">
        <v>581</v>
      </c>
      <c r="AQ28" s="1043"/>
      <c r="AR28" s="1043"/>
      <c r="AS28" s="1043"/>
      <c r="AT28" s="1043"/>
      <c r="AU28" s="1043" t="s">
        <v>581</v>
      </c>
      <c r="AV28" s="1043"/>
      <c r="AW28" s="1043"/>
      <c r="AX28" s="1043"/>
      <c r="AY28" s="1043"/>
      <c r="AZ28" s="1044" t="s">
        <v>581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189</v>
      </c>
      <c r="R29" s="1039"/>
      <c r="S29" s="1039"/>
      <c r="T29" s="1039"/>
      <c r="U29" s="1039"/>
      <c r="V29" s="1039">
        <v>185</v>
      </c>
      <c r="W29" s="1039"/>
      <c r="X29" s="1039"/>
      <c r="Y29" s="1039"/>
      <c r="Z29" s="1039"/>
      <c r="AA29" s="1039">
        <v>4</v>
      </c>
      <c r="AB29" s="1039"/>
      <c r="AC29" s="1039"/>
      <c r="AD29" s="1039"/>
      <c r="AE29" s="1040"/>
      <c r="AF29" s="1035">
        <v>4</v>
      </c>
      <c r="AG29" s="1036"/>
      <c r="AH29" s="1036"/>
      <c r="AI29" s="1036"/>
      <c r="AJ29" s="1037"/>
      <c r="AK29" s="980">
        <v>41</v>
      </c>
      <c r="AL29" s="971"/>
      <c r="AM29" s="971"/>
      <c r="AN29" s="971"/>
      <c r="AO29" s="971"/>
      <c r="AP29" s="971" t="s">
        <v>581</v>
      </c>
      <c r="AQ29" s="971"/>
      <c r="AR29" s="971"/>
      <c r="AS29" s="971"/>
      <c r="AT29" s="971"/>
      <c r="AU29" s="971" t="s">
        <v>581</v>
      </c>
      <c r="AV29" s="971"/>
      <c r="AW29" s="971"/>
      <c r="AX29" s="971"/>
      <c r="AY29" s="971"/>
      <c r="AZ29" s="1041" t="s">
        <v>581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160</v>
      </c>
      <c r="R30" s="1039"/>
      <c r="S30" s="1039"/>
      <c r="T30" s="1039"/>
      <c r="U30" s="1039"/>
      <c r="V30" s="1039">
        <v>138</v>
      </c>
      <c r="W30" s="1039"/>
      <c r="X30" s="1039"/>
      <c r="Y30" s="1039"/>
      <c r="Z30" s="1039"/>
      <c r="AA30" s="1039">
        <v>22</v>
      </c>
      <c r="AB30" s="1039"/>
      <c r="AC30" s="1039"/>
      <c r="AD30" s="1039"/>
      <c r="AE30" s="1040"/>
      <c r="AF30" s="1035">
        <v>226</v>
      </c>
      <c r="AG30" s="1036"/>
      <c r="AH30" s="1036"/>
      <c r="AI30" s="1036"/>
      <c r="AJ30" s="1037"/>
      <c r="AK30" s="980" t="s">
        <v>581</v>
      </c>
      <c r="AL30" s="971"/>
      <c r="AM30" s="971"/>
      <c r="AN30" s="971"/>
      <c r="AO30" s="971"/>
      <c r="AP30" s="971">
        <v>1650</v>
      </c>
      <c r="AQ30" s="971"/>
      <c r="AR30" s="971"/>
      <c r="AS30" s="971"/>
      <c r="AT30" s="971"/>
      <c r="AU30" s="971" t="s">
        <v>581</v>
      </c>
      <c r="AV30" s="971"/>
      <c r="AW30" s="971"/>
      <c r="AX30" s="971"/>
      <c r="AY30" s="971"/>
      <c r="AZ30" s="1041" t="s">
        <v>581</v>
      </c>
      <c r="BA30" s="1041"/>
      <c r="BB30" s="1041"/>
      <c r="BC30" s="1041"/>
      <c r="BD30" s="1041"/>
      <c r="BE30" s="972" t="s">
        <v>406</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484</v>
      </c>
      <c r="R31" s="1039"/>
      <c r="S31" s="1039"/>
      <c r="T31" s="1039"/>
      <c r="U31" s="1039"/>
      <c r="V31" s="1039">
        <v>464</v>
      </c>
      <c r="W31" s="1039"/>
      <c r="X31" s="1039"/>
      <c r="Y31" s="1039"/>
      <c r="Z31" s="1039"/>
      <c r="AA31" s="1039">
        <v>20</v>
      </c>
      <c r="AB31" s="1039"/>
      <c r="AC31" s="1039"/>
      <c r="AD31" s="1039"/>
      <c r="AE31" s="1040"/>
      <c r="AF31" s="1035">
        <v>24</v>
      </c>
      <c r="AG31" s="1036"/>
      <c r="AH31" s="1036"/>
      <c r="AI31" s="1036"/>
      <c r="AJ31" s="1037"/>
      <c r="AK31" s="980">
        <v>79</v>
      </c>
      <c r="AL31" s="971"/>
      <c r="AM31" s="971"/>
      <c r="AN31" s="971"/>
      <c r="AO31" s="971"/>
      <c r="AP31" s="971">
        <v>2182</v>
      </c>
      <c r="AQ31" s="971"/>
      <c r="AR31" s="971"/>
      <c r="AS31" s="971"/>
      <c r="AT31" s="971"/>
      <c r="AU31" s="971">
        <v>423</v>
      </c>
      <c r="AV31" s="971"/>
      <c r="AW31" s="971"/>
      <c r="AX31" s="971"/>
      <c r="AY31" s="971"/>
      <c r="AZ31" s="1041" t="s">
        <v>581</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710</v>
      </c>
      <c r="R32" s="1039"/>
      <c r="S32" s="1039"/>
      <c r="T32" s="1039"/>
      <c r="U32" s="1039"/>
      <c r="V32" s="1039">
        <v>704</v>
      </c>
      <c r="W32" s="1039"/>
      <c r="X32" s="1039"/>
      <c r="Y32" s="1039"/>
      <c r="Z32" s="1039"/>
      <c r="AA32" s="1039">
        <v>6</v>
      </c>
      <c r="AB32" s="1039"/>
      <c r="AC32" s="1039"/>
      <c r="AD32" s="1039"/>
      <c r="AE32" s="1040"/>
      <c r="AF32" s="1035">
        <v>6</v>
      </c>
      <c r="AG32" s="1036"/>
      <c r="AH32" s="1036"/>
      <c r="AI32" s="1036"/>
      <c r="AJ32" s="1037"/>
      <c r="AK32" s="980">
        <v>310</v>
      </c>
      <c r="AL32" s="971"/>
      <c r="AM32" s="971"/>
      <c r="AN32" s="971"/>
      <c r="AO32" s="971"/>
      <c r="AP32" s="971">
        <v>3878</v>
      </c>
      <c r="AQ32" s="971"/>
      <c r="AR32" s="971"/>
      <c r="AS32" s="971"/>
      <c r="AT32" s="971"/>
      <c r="AU32" s="971">
        <v>3215</v>
      </c>
      <c r="AV32" s="971"/>
      <c r="AW32" s="971"/>
      <c r="AX32" s="971"/>
      <c r="AY32" s="971"/>
      <c r="AZ32" s="1041" t="s">
        <v>581</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582</v>
      </c>
      <c r="C33" s="1031"/>
      <c r="D33" s="1031"/>
      <c r="E33" s="1031"/>
      <c r="F33" s="1031"/>
      <c r="G33" s="1031"/>
      <c r="H33" s="1031"/>
      <c r="I33" s="1031"/>
      <c r="J33" s="1031"/>
      <c r="K33" s="1031"/>
      <c r="L33" s="1031"/>
      <c r="M33" s="1031"/>
      <c r="N33" s="1031"/>
      <c r="O33" s="1031"/>
      <c r="P33" s="1032"/>
      <c r="Q33" s="1038">
        <v>454</v>
      </c>
      <c r="R33" s="1039"/>
      <c r="S33" s="1039"/>
      <c r="T33" s="1039"/>
      <c r="U33" s="1039"/>
      <c r="V33" s="1039">
        <v>449</v>
      </c>
      <c r="W33" s="1039"/>
      <c r="X33" s="1039"/>
      <c r="Y33" s="1039"/>
      <c r="Z33" s="1039"/>
      <c r="AA33" s="1039">
        <v>5</v>
      </c>
      <c r="AB33" s="1039"/>
      <c r="AC33" s="1039"/>
      <c r="AD33" s="1039"/>
      <c r="AE33" s="1040"/>
      <c r="AF33" s="1035">
        <v>5</v>
      </c>
      <c r="AG33" s="1036"/>
      <c r="AH33" s="1036"/>
      <c r="AI33" s="1036"/>
      <c r="AJ33" s="1037"/>
      <c r="AK33" s="980">
        <v>199</v>
      </c>
      <c r="AL33" s="971"/>
      <c r="AM33" s="971"/>
      <c r="AN33" s="971"/>
      <c r="AO33" s="971"/>
      <c r="AP33" s="971">
        <v>2364</v>
      </c>
      <c r="AQ33" s="971"/>
      <c r="AR33" s="971"/>
      <c r="AS33" s="971"/>
      <c r="AT33" s="971"/>
      <c r="AU33" s="971">
        <v>1960</v>
      </c>
      <c r="AV33" s="971"/>
      <c r="AW33" s="971"/>
      <c r="AX33" s="971"/>
      <c r="AY33" s="971"/>
      <c r="AZ33" s="1041" t="s">
        <v>581</v>
      </c>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583</v>
      </c>
      <c r="C34" s="1031"/>
      <c r="D34" s="1031"/>
      <c r="E34" s="1031"/>
      <c r="F34" s="1031"/>
      <c r="G34" s="1031"/>
      <c r="H34" s="1031"/>
      <c r="I34" s="1031"/>
      <c r="J34" s="1031"/>
      <c r="K34" s="1031"/>
      <c r="L34" s="1031"/>
      <c r="M34" s="1031"/>
      <c r="N34" s="1031"/>
      <c r="O34" s="1031"/>
      <c r="P34" s="1032"/>
      <c r="Q34" s="1038">
        <v>256</v>
      </c>
      <c r="R34" s="1039"/>
      <c r="S34" s="1039"/>
      <c r="T34" s="1039"/>
      <c r="U34" s="1039"/>
      <c r="V34" s="1039">
        <v>255</v>
      </c>
      <c r="W34" s="1039"/>
      <c r="X34" s="1039"/>
      <c r="Y34" s="1039"/>
      <c r="Z34" s="1039"/>
      <c r="AA34" s="1039">
        <v>2</v>
      </c>
      <c r="AB34" s="1039"/>
      <c r="AC34" s="1039"/>
      <c r="AD34" s="1039"/>
      <c r="AE34" s="1040"/>
      <c r="AF34" s="1035">
        <v>2</v>
      </c>
      <c r="AG34" s="1036"/>
      <c r="AH34" s="1036"/>
      <c r="AI34" s="1036"/>
      <c r="AJ34" s="1037"/>
      <c r="AK34" s="980">
        <v>111</v>
      </c>
      <c r="AL34" s="971"/>
      <c r="AM34" s="971"/>
      <c r="AN34" s="971"/>
      <c r="AO34" s="971"/>
      <c r="AP34" s="971">
        <v>1514</v>
      </c>
      <c r="AQ34" s="971"/>
      <c r="AR34" s="971"/>
      <c r="AS34" s="971"/>
      <c r="AT34" s="971"/>
      <c r="AU34" s="971">
        <v>1255</v>
      </c>
      <c r="AV34" s="971"/>
      <c r="AW34" s="971"/>
      <c r="AX34" s="971"/>
      <c r="AY34" s="971"/>
      <c r="AZ34" s="1041" t="s">
        <v>581</v>
      </c>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410</v>
      </c>
      <c r="C35" s="1031"/>
      <c r="D35" s="1031"/>
      <c r="E35" s="1031"/>
      <c r="F35" s="1031"/>
      <c r="G35" s="1031"/>
      <c r="H35" s="1031"/>
      <c r="I35" s="1031"/>
      <c r="J35" s="1031"/>
      <c r="K35" s="1031"/>
      <c r="L35" s="1031"/>
      <c r="M35" s="1031"/>
      <c r="N35" s="1031"/>
      <c r="O35" s="1031"/>
      <c r="P35" s="1032"/>
      <c r="Q35" s="1038">
        <v>208</v>
      </c>
      <c r="R35" s="1039"/>
      <c r="S35" s="1039"/>
      <c r="T35" s="1039"/>
      <c r="U35" s="1039"/>
      <c r="V35" s="1039">
        <v>196</v>
      </c>
      <c r="W35" s="1039"/>
      <c r="X35" s="1039"/>
      <c r="Y35" s="1039"/>
      <c r="Z35" s="1039"/>
      <c r="AA35" s="1039">
        <v>12</v>
      </c>
      <c r="AB35" s="1039"/>
      <c r="AC35" s="1039"/>
      <c r="AD35" s="1039"/>
      <c r="AE35" s="1040"/>
      <c r="AF35" s="1035">
        <v>33</v>
      </c>
      <c r="AG35" s="1036"/>
      <c r="AH35" s="1036"/>
      <c r="AI35" s="1036"/>
      <c r="AJ35" s="1037"/>
      <c r="AK35" s="980">
        <v>64</v>
      </c>
      <c r="AL35" s="971"/>
      <c r="AM35" s="971"/>
      <c r="AN35" s="971"/>
      <c r="AO35" s="971"/>
      <c r="AP35" s="971">
        <v>356</v>
      </c>
      <c r="AQ35" s="971"/>
      <c r="AR35" s="971"/>
      <c r="AS35" s="971"/>
      <c r="AT35" s="971"/>
      <c r="AU35" s="971">
        <v>354</v>
      </c>
      <c r="AV35" s="971"/>
      <c r="AW35" s="971"/>
      <c r="AX35" s="971"/>
      <c r="AY35" s="971"/>
      <c r="AZ35" s="1041" t="s">
        <v>581</v>
      </c>
      <c r="BA35" s="1041"/>
      <c r="BB35" s="1041"/>
      <c r="BC35" s="1041"/>
      <c r="BD35" s="1041"/>
      <c r="BE35" s="972" t="s">
        <v>408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584</v>
      </c>
      <c r="C36" s="1031"/>
      <c r="D36" s="1031"/>
      <c r="E36" s="1031"/>
      <c r="F36" s="1031"/>
      <c r="G36" s="1031"/>
      <c r="H36" s="1031"/>
      <c r="I36" s="1031"/>
      <c r="J36" s="1031"/>
      <c r="K36" s="1031"/>
      <c r="L36" s="1031"/>
      <c r="M36" s="1031"/>
      <c r="N36" s="1031"/>
      <c r="O36" s="1031"/>
      <c r="P36" s="1032"/>
      <c r="Q36" s="1038">
        <v>197</v>
      </c>
      <c r="R36" s="1039"/>
      <c r="S36" s="1039"/>
      <c r="T36" s="1039"/>
      <c r="U36" s="1039"/>
      <c r="V36" s="1039">
        <v>185</v>
      </c>
      <c r="W36" s="1039"/>
      <c r="X36" s="1039"/>
      <c r="Y36" s="1039"/>
      <c r="Z36" s="1039"/>
      <c r="AA36" s="1039">
        <v>11</v>
      </c>
      <c r="AB36" s="1039"/>
      <c r="AC36" s="1039"/>
      <c r="AD36" s="1039"/>
      <c r="AE36" s="1040"/>
      <c r="AF36" s="1035">
        <v>32</v>
      </c>
      <c r="AG36" s="1036"/>
      <c r="AH36" s="1036"/>
      <c r="AI36" s="1036"/>
      <c r="AJ36" s="1037"/>
      <c r="AK36" s="980">
        <v>60</v>
      </c>
      <c r="AL36" s="971"/>
      <c r="AM36" s="971"/>
      <c r="AN36" s="971"/>
      <c r="AO36" s="971"/>
      <c r="AP36" s="971">
        <v>330</v>
      </c>
      <c r="AQ36" s="971"/>
      <c r="AR36" s="971"/>
      <c r="AS36" s="971"/>
      <c r="AT36" s="971"/>
      <c r="AU36" s="971">
        <v>328</v>
      </c>
      <c r="AV36" s="971"/>
      <c r="AW36" s="971"/>
      <c r="AX36" s="971"/>
      <c r="AY36" s="971"/>
      <c r="AZ36" s="1041" t="s">
        <v>581</v>
      </c>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585</v>
      </c>
      <c r="C37" s="1031"/>
      <c r="D37" s="1031"/>
      <c r="E37" s="1031"/>
      <c r="F37" s="1031"/>
      <c r="G37" s="1031"/>
      <c r="H37" s="1031"/>
      <c r="I37" s="1031"/>
      <c r="J37" s="1031"/>
      <c r="K37" s="1031"/>
      <c r="L37" s="1031"/>
      <c r="M37" s="1031"/>
      <c r="N37" s="1031"/>
      <c r="O37" s="1031"/>
      <c r="P37" s="1032"/>
      <c r="Q37" s="1038">
        <v>3</v>
      </c>
      <c r="R37" s="1039"/>
      <c r="S37" s="1039"/>
      <c r="T37" s="1039"/>
      <c r="U37" s="1039"/>
      <c r="V37" s="1039">
        <v>3</v>
      </c>
      <c r="W37" s="1039"/>
      <c r="X37" s="1039"/>
      <c r="Y37" s="1039"/>
      <c r="Z37" s="1039"/>
      <c r="AA37" s="1039">
        <v>0</v>
      </c>
      <c r="AB37" s="1039"/>
      <c r="AC37" s="1039"/>
      <c r="AD37" s="1039"/>
      <c r="AE37" s="1040"/>
      <c r="AF37" s="1035">
        <v>0</v>
      </c>
      <c r="AG37" s="1036"/>
      <c r="AH37" s="1036"/>
      <c r="AI37" s="1036"/>
      <c r="AJ37" s="1037"/>
      <c r="AK37" s="980">
        <v>2</v>
      </c>
      <c r="AL37" s="971"/>
      <c r="AM37" s="971"/>
      <c r="AN37" s="971"/>
      <c r="AO37" s="971"/>
      <c r="AP37" s="971">
        <v>4</v>
      </c>
      <c r="AQ37" s="971"/>
      <c r="AR37" s="971"/>
      <c r="AS37" s="971"/>
      <c r="AT37" s="971"/>
      <c r="AU37" s="971">
        <v>4</v>
      </c>
      <c r="AV37" s="971"/>
      <c r="AW37" s="971"/>
      <c r="AX37" s="971"/>
      <c r="AY37" s="971"/>
      <c r="AZ37" s="1041" t="s">
        <v>581</v>
      </c>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586</v>
      </c>
      <c r="C38" s="1031"/>
      <c r="D38" s="1031"/>
      <c r="E38" s="1031"/>
      <c r="F38" s="1031"/>
      <c r="G38" s="1031"/>
      <c r="H38" s="1031"/>
      <c r="I38" s="1031"/>
      <c r="J38" s="1031"/>
      <c r="K38" s="1031"/>
      <c r="L38" s="1031"/>
      <c r="M38" s="1031"/>
      <c r="N38" s="1031"/>
      <c r="O38" s="1031"/>
      <c r="P38" s="1032"/>
      <c r="Q38" s="1038">
        <v>8</v>
      </c>
      <c r="R38" s="1039"/>
      <c r="S38" s="1039"/>
      <c r="T38" s="1039"/>
      <c r="U38" s="1039"/>
      <c r="V38" s="1039">
        <v>7</v>
      </c>
      <c r="W38" s="1039"/>
      <c r="X38" s="1039"/>
      <c r="Y38" s="1039"/>
      <c r="Z38" s="1039"/>
      <c r="AA38" s="1039">
        <v>1</v>
      </c>
      <c r="AB38" s="1039"/>
      <c r="AC38" s="1039"/>
      <c r="AD38" s="1039"/>
      <c r="AE38" s="1040"/>
      <c r="AF38" s="1035">
        <v>1</v>
      </c>
      <c r="AG38" s="1036"/>
      <c r="AH38" s="1036"/>
      <c r="AI38" s="1036"/>
      <c r="AJ38" s="1037"/>
      <c r="AK38" s="980">
        <v>3</v>
      </c>
      <c r="AL38" s="971"/>
      <c r="AM38" s="971"/>
      <c r="AN38" s="971"/>
      <c r="AO38" s="971"/>
      <c r="AP38" s="971">
        <v>22</v>
      </c>
      <c r="AQ38" s="971"/>
      <c r="AR38" s="971"/>
      <c r="AS38" s="971"/>
      <c r="AT38" s="971"/>
      <c r="AU38" s="971">
        <v>22</v>
      </c>
      <c r="AV38" s="971"/>
      <c r="AW38" s="971"/>
      <c r="AX38" s="971"/>
      <c r="AY38" s="971"/>
      <c r="AZ38" s="1041" t="s">
        <v>581</v>
      </c>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299</v>
      </c>
      <c r="AG63" s="959"/>
      <c r="AH63" s="959"/>
      <c r="AI63" s="959"/>
      <c r="AJ63" s="1022"/>
      <c r="AK63" s="1023"/>
      <c r="AL63" s="963"/>
      <c r="AM63" s="963"/>
      <c r="AN63" s="963"/>
      <c r="AO63" s="963"/>
      <c r="AP63" s="959">
        <v>8066</v>
      </c>
      <c r="AQ63" s="959"/>
      <c r="AR63" s="959"/>
      <c r="AS63" s="959"/>
      <c r="AT63" s="959"/>
      <c r="AU63" s="959">
        <v>3922</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397</v>
      </c>
      <c r="AB66" s="1002"/>
      <c r="AC66" s="1002"/>
      <c r="AD66" s="1002"/>
      <c r="AE66" s="1003"/>
      <c r="AF66" s="1007" t="s">
        <v>398</v>
      </c>
      <c r="AG66" s="1008"/>
      <c r="AH66" s="1008"/>
      <c r="AI66" s="1008"/>
      <c r="AJ66" s="1009"/>
      <c r="AK66" s="1001" t="s">
        <v>417</v>
      </c>
      <c r="AL66" s="996"/>
      <c r="AM66" s="996"/>
      <c r="AN66" s="996"/>
      <c r="AO66" s="997"/>
      <c r="AP66" s="1001" t="s">
        <v>400</v>
      </c>
      <c r="AQ66" s="1002"/>
      <c r="AR66" s="1002"/>
      <c r="AS66" s="1002"/>
      <c r="AT66" s="1003"/>
      <c r="AU66" s="1001" t="s">
        <v>418</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3984</v>
      </c>
      <c r="R69" s="971"/>
      <c r="S69" s="971"/>
      <c r="T69" s="971"/>
      <c r="U69" s="971"/>
      <c r="V69" s="971">
        <v>3840</v>
      </c>
      <c r="W69" s="971"/>
      <c r="X69" s="971"/>
      <c r="Y69" s="971"/>
      <c r="Z69" s="971"/>
      <c r="AA69" s="971">
        <v>143</v>
      </c>
      <c r="AB69" s="971"/>
      <c r="AC69" s="971"/>
      <c r="AD69" s="971"/>
      <c r="AE69" s="971"/>
      <c r="AF69" s="971">
        <v>70</v>
      </c>
      <c r="AG69" s="971"/>
      <c r="AH69" s="971"/>
      <c r="AI69" s="971"/>
      <c r="AJ69" s="971"/>
      <c r="AK69" s="971">
        <v>18</v>
      </c>
      <c r="AL69" s="971"/>
      <c r="AM69" s="971"/>
      <c r="AN69" s="971"/>
      <c r="AO69" s="971"/>
      <c r="AP69" s="971">
        <v>484</v>
      </c>
      <c r="AQ69" s="971"/>
      <c r="AR69" s="971"/>
      <c r="AS69" s="971"/>
      <c r="AT69" s="971"/>
      <c r="AU69" s="971">
        <v>250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115</v>
      </c>
      <c r="R70" s="971"/>
      <c r="S70" s="971"/>
      <c r="T70" s="971"/>
      <c r="U70" s="971"/>
      <c r="V70" s="971">
        <v>110</v>
      </c>
      <c r="W70" s="971"/>
      <c r="X70" s="971"/>
      <c r="Y70" s="971"/>
      <c r="Z70" s="971"/>
      <c r="AA70" s="971">
        <v>5</v>
      </c>
      <c r="AB70" s="971"/>
      <c r="AC70" s="971"/>
      <c r="AD70" s="971"/>
      <c r="AE70" s="971"/>
      <c r="AF70" s="971">
        <v>20</v>
      </c>
      <c r="AG70" s="971"/>
      <c r="AH70" s="971"/>
      <c r="AI70" s="971"/>
      <c r="AJ70" s="971"/>
      <c r="AK70" s="971" t="s">
        <v>606</v>
      </c>
      <c r="AL70" s="971"/>
      <c r="AM70" s="971"/>
      <c r="AN70" s="971"/>
      <c r="AO70" s="971"/>
      <c r="AP70" s="971">
        <v>232</v>
      </c>
      <c r="AQ70" s="971"/>
      <c r="AR70" s="971"/>
      <c r="AS70" s="971"/>
      <c r="AT70" s="971"/>
      <c r="AU70" s="971">
        <v>105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4013</v>
      </c>
      <c r="R71" s="971"/>
      <c r="S71" s="971"/>
      <c r="T71" s="971"/>
      <c r="U71" s="971"/>
      <c r="V71" s="971">
        <v>3904</v>
      </c>
      <c r="W71" s="971"/>
      <c r="X71" s="971"/>
      <c r="Y71" s="971"/>
      <c r="Z71" s="971"/>
      <c r="AA71" s="971">
        <v>109</v>
      </c>
      <c r="AB71" s="971"/>
      <c r="AC71" s="971"/>
      <c r="AD71" s="971"/>
      <c r="AE71" s="971"/>
      <c r="AF71" s="971">
        <v>109</v>
      </c>
      <c r="AG71" s="971"/>
      <c r="AH71" s="971"/>
      <c r="AI71" s="971"/>
      <c r="AJ71" s="971"/>
      <c r="AK71" s="971">
        <v>106</v>
      </c>
      <c r="AL71" s="971"/>
      <c r="AM71" s="971"/>
      <c r="AN71" s="971"/>
      <c r="AO71" s="971"/>
      <c r="AP71" s="971" t="s">
        <v>606</v>
      </c>
      <c r="AQ71" s="971"/>
      <c r="AR71" s="971"/>
      <c r="AS71" s="971"/>
      <c r="AT71" s="971"/>
      <c r="AU71" s="971" t="s">
        <v>606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1833</v>
      </c>
      <c r="R72" s="971"/>
      <c r="S72" s="971"/>
      <c r="T72" s="971"/>
      <c r="U72" s="971"/>
      <c r="V72" s="971">
        <v>1780</v>
      </c>
      <c r="W72" s="971"/>
      <c r="X72" s="971"/>
      <c r="Y72" s="971"/>
      <c r="Z72" s="971"/>
      <c r="AA72" s="971">
        <v>53</v>
      </c>
      <c r="AB72" s="971"/>
      <c r="AC72" s="971"/>
      <c r="AD72" s="971"/>
      <c r="AE72" s="971"/>
      <c r="AF72" s="971">
        <v>53</v>
      </c>
      <c r="AG72" s="971"/>
      <c r="AH72" s="971"/>
      <c r="AI72" s="971"/>
      <c r="AJ72" s="971"/>
      <c r="AK72" s="971">
        <v>4</v>
      </c>
      <c r="AL72" s="971"/>
      <c r="AM72" s="971"/>
      <c r="AN72" s="971"/>
      <c r="AO72" s="971"/>
      <c r="AP72" s="971" t="s">
        <v>606</v>
      </c>
      <c r="AQ72" s="971"/>
      <c r="AR72" s="971"/>
      <c r="AS72" s="971"/>
      <c r="AT72" s="971"/>
      <c r="AU72" s="971" t="s">
        <v>606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77">
        <v>239</v>
      </c>
      <c r="R74" s="971"/>
      <c r="S74" s="971"/>
      <c r="T74" s="971"/>
      <c r="U74" s="971"/>
      <c r="V74" s="971">
        <v>188</v>
      </c>
      <c r="W74" s="971"/>
      <c r="X74" s="971"/>
      <c r="Y74" s="971"/>
      <c r="Z74" s="971"/>
      <c r="AA74" s="971">
        <v>50</v>
      </c>
      <c r="AB74" s="971"/>
      <c r="AC74" s="971"/>
      <c r="AD74" s="971"/>
      <c r="AE74" s="971"/>
      <c r="AF74" s="971">
        <v>50</v>
      </c>
      <c r="AG74" s="971"/>
      <c r="AH74" s="971"/>
      <c r="AI74" s="971"/>
      <c r="AJ74" s="971"/>
      <c r="AK74" s="971">
        <v>19</v>
      </c>
      <c r="AL74" s="971"/>
      <c r="AM74" s="971"/>
      <c r="AN74" s="971"/>
      <c r="AO74" s="971"/>
      <c r="AP74" s="971" t="s">
        <v>606</v>
      </c>
      <c r="AQ74" s="971"/>
      <c r="AR74" s="971"/>
      <c r="AS74" s="971"/>
      <c r="AT74" s="971"/>
      <c r="AU74" s="971" t="s">
        <v>606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v>0</v>
      </c>
      <c r="AL75" s="979"/>
      <c r="AM75" s="979"/>
      <c r="AN75" s="979"/>
      <c r="AO75" s="980"/>
      <c r="AP75" s="981" t="s">
        <v>606</v>
      </c>
      <c r="AQ75" s="979"/>
      <c r="AR75" s="979"/>
      <c r="AS75" s="979"/>
      <c r="AT75" s="980"/>
      <c r="AU75" s="981" t="s">
        <v>606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588</v>
      </c>
      <c r="C77" s="975"/>
      <c r="D77" s="975"/>
      <c r="E77" s="975"/>
      <c r="F77" s="975"/>
      <c r="G77" s="975"/>
      <c r="H77" s="975"/>
      <c r="I77" s="975"/>
      <c r="J77" s="975"/>
      <c r="K77" s="975"/>
      <c r="L77" s="975"/>
      <c r="M77" s="975"/>
      <c r="N77" s="975"/>
      <c r="O77" s="975"/>
      <c r="P77" s="976"/>
      <c r="Q77" s="978">
        <v>6552</v>
      </c>
      <c r="R77" s="979"/>
      <c r="S77" s="979"/>
      <c r="T77" s="979"/>
      <c r="U77" s="980"/>
      <c r="V77" s="981">
        <v>6149</v>
      </c>
      <c r="W77" s="979"/>
      <c r="X77" s="979"/>
      <c r="Y77" s="979"/>
      <c r="Z77" s="980"/>
      <c r="AA77" s="981">
        <v>403</v>
      </c>
      <c r="AB77" s="979"/>
      <c r="AC77" s="979"/>
      <c r="AD77" s="979"/>
      <c r="AE77" s="980"/>
      <c r="AF77" s="981">
        <v>403</v>
      </c>
      <c r="AG77" s="979"/>
      <c r="AH77" s="979"/>
      <c r="AI77" s="979"/>
      <c r="AJ77" s="980"/>
      <c r="AK77" s="981">
        <v>7</v>
      </c>
      <c r="AL77" s="979"/>
      <c r="AM77" s="979"/>
      <c r="AN77" s="979"/>
      <c r="AO77" s="980"/>
      <c r="AP77" s="981" t="s">
        <v>606</v>
      </c>
      <c r="AQ77" s="979"/>
      <c r="AR77" s="979"/>
      <c r="AS77" s="979"/>
      <c r="AT77" s="980"/>
      <c r="AU77" s="981" t="s">
        <v>606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595</v>
      </c>
      <c r="C78" s="975"/>
      <c r="D78" s="975"/>
      <c r="E78" s="975"/>
      <c r="F78" s="975"/>
      <c r="G78" s="975"/>
      <c r="H78" s="975"/>
      <c r="I78" s="975"/>
      <c r="J78" s="975"/>
      <c r="K78" s="975"/>
      <c r="L78" s="975"/>
      <c r="M78" s="975"/>
      <c r="N78" s="975"/>
      <c r="O78" s="975"/>
      <c r="P78" s="976"/>
      <c r="Q78" s="977">
        <v>13</v>
      </c>
      <c r="R78" s="971"/>
      <c r="S78" s="971"/>
      <c r="T78" s="971"/>
      <c r="U78" s="971"/>
      <c r="V78" s="971">
        <v>13</v>
      </c>
      <c r="W78" s="971"/>
      <c r="X78" s="971"/>
      <c r="Y78" s="971"/>
      <c r="Z78" s="971"/>
      <c r="AA78" s="971">
        <v>0</v>
      </c>
      <c r="AB78" s="971"/>
      <c r="AC78" s="971"/>
      <c r="AD78" s="971"/>
      <c r="AE78" s="971"/>
      <c r="AF78" s="971">
        <v>0</v>
      </c>
      <c r="AG78" s="971"/>
      <c r="AH78" s="971"/>
      <c r="AI78" s="971"/>
      <c r="AJ78" s="971"/>
      <c r="AK78" s="971">
        <v>0</v>
      </c>
      <c r="AL78" s="971"/>
      <c r="AM78" s="971"/>
      <c r="AN78" s="971"/>
      <c r="AO78" s="971"/>
      <c r="AP78" s="971" t="s">
        <v>606</v>
      </c>
      <c r="AQ78" s="971"/>
      <c r="AR78" s="971"/>
      <c r="AS78" s="971"/>
      <c r="AT78" s="971"/>
      <c r="AU78" s="971" t="s">
        <v>606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596</v>
      </c>
      <c r="C79" s="975"/>
      <c r="D79" s="975"/>
      <c r="E79" s="975"/>
      <c r="F79" s="975"/>
      <c r="G79" s="975"/>
      <c r="H79" s="975"/>
      <c r="I79" s="975"/>
      <c r="J79" s="975"/>
      <c r="K79" s="975"/>
      <c r="L79" s="975"/>
      <c r="M79" s="975"/>
      <c r="N79" s="975"/>
      <c r="O79" s="975"/>
      <c r="P79" s="976"/>
      <c r="Q79" s="977">
        <v>38</v>
      </c>
      <c r="R79" s="971"/>
      <c r="S79" s="971"/>
      <c r="T79" s="971"/>
      <c r="U79" s="971"/>
      <c r="V79" s="971">
        <v>24</v>
      </c>
      <c r="W79" s="971"/>
      <c r="X79" s="971"/>
      <c r="Y79" s="971"/>
      <c r="Z79" s="971"/>
      <c r="AA79" s="971">
        <v>14</v>
      </c>
      <c r="AB79" s="971"/>
      <c r="AC79" s="971"/>
      <c r="AD79" s="971"/>
      <c r="AE79" s="971"/>
      <c r="AF79" s="971">
        <v>12</v>
      </c>
      <c r="AG79" s="971"/>
      <c r="AH79" s="971"/>
      <c r="AI79" s="971"/>
      <c r="AJ79" s="971"/>
      <c r="AK79" s="971">
        <v>16</v>
      </c>
      <c r="AL79" s="971"/>
      <c r="AM79" s="971"/>
      <c r="AN79" s="971"/>
      <c r="AO79" s="971"/>
      <c r="AP79" s="971" t="s">
        <v>606</v>
      </c>
      <c r="AQ79" s="971"/>
      <c r="AR79" s="971"/>
      <c r="AS79" s="971"/>
      <c r="AT79" s="971"/>
      <c r="AU79" s="971" t="s">
        <v>606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597</v>
      </c>
      <c r="C80" s="975"/>
      <c r="D80" s="975"/>
      <c r="E80" s="975"/>
      <c r="F80" s="975"/>
      <c r="G80" s="975"/>
      <c r="H80" s="975"/>
      <c r="I80" s="975"/>
      <c r="J80" s="975"/>
      <c r="K80" s="975"/>
      <c r="L80" s="975"/>
      <c r="M80" s="975"/>
      <c r="N80" s="975"/>
      <c r="O80" s="975"/>
      <c r="P80" s="976"/>
      <c r="Q80" s="977">
        <v>4370</v>
      </c>
      <c r="R80" s="971"/>
      <c r="S80" s="971"/>
      <c r="T80" s="971"/>
      <c r="U80" s="971"/>
      <c r="V80" s="971">
        <v>4221</v>
      </c>
      <c r="W80" s="971"/>
      <c r="X80" s="971"/>
      <c r="Y80" s="971"/>
      <c r="Z80" s="971"/>
      <c r="AA80" s="971">
        <v>149</v>
      </c>
      <c r="AB80" s="971"/>
      <c r="AC80" s="971"/>
      <c r="AD80" s="971"/>
      <c r="AE80" s="971"/>
      <c r="AF80" s="971">
        <v>149</v>
      </c>
      <c r="AG80" s="971"/>
      <c r="AH80" s="971"/>
      <c r="AI80" s="971"/>
      <c r="AJ80" s="971"/>
      <c r="AK80" s="971" t="s">
        <v>606</v>
      </c>
      <c r="AL80" s="971"/>
      <c r="AM80" s="971"/>
      <c r="AN80" s="971"/>
      <c r="AO80" s="971"/>
      <c r="AP80" s="971">
        <v>19</v>
      </c>
      <c r="AQ80" s="971"/>
      <c r="AR80" s="971"/>
      <c r="AS80" s="971"/>
      <c r="AT80" s="971"/>
      <c r="AU80" s="971">
        <v>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598</v>
      </c>
      <c r="C81" s="975"/>
      <c r="D81" s="975"/>
      <c r="E81" s="975"/>
      <c r="F81" s="975"/>
      <c r="G81" s="975"/>
      <c r="H81" s="975"/>
      <c r="I81" s="975"/>
      <c r="J81" s="975"/>
      <c r="K81" s="975"/>
      <c r="L81" s="975"/>
      <c r="M81" s="975"/>
      <c r="N81" s="975"/>
      <c r="O81" s="975"/>
      <c r="P81" s="976"/>
      <c r="Q81" s="977">
        <v>210</v>
      </c>
      <c r="R81" s="971"/>
      <c r="S81" s="971"/>
      <c r="T81" s="971"/>
      <c r="U81" s="971"/>
      <c r="V81" s="971">
        <v>206</v>
      </c>
      <c r="W81" s="971"/>
      <c r="X81" s="971"/>
      <c r="Y81" s="971"/>
      <c r="Z81" s="971"/>
      <c r="AA81" s="971">
        <v>4</v>
      </c>
      <c r="AB81" s="971"/>
      <c r="AC81" s="971"/>
      <c r="AD81" s="971"/>
      <c r="AE81" s="971"/>
      <c r="AF81" s="971">
        <v>4</v>
      </c>
      <c r="AG81" s="971"/>
      <c r="AH81" s="971"/>
      <c r="AI81" s="971"/>
      <c r="AJ81" s="971"/>
      <c r="AK81" s="971">
        <v>6</v>
      </c>
      <c r="AL81" s="971"/>
      <c r="AM81" s="971"/>
      <c r="AN81" s="971"/>
      <c r="AO81" s="971"/>
      <c r="AP81" s="971" t="s">
        <v>606</v>
      </c>
      <c r="AQ81" s="971"/>
      <c r="AR81" s="971"/>
      <c r="AS81" s="971"/>
      <c r="AT81" s="971"/>
      <c r="AU81" s="971" t="s">
        <v>606</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16171</v>
      </c>
      <c r="AG88" s="959"/>
      <c r="AH88" s="959"/>
      <c r="AI88" s="959"/>
      <c r="AJ88" s="959"/>
      <c r="AK88" s="963"/>
      <c r="AL88" s="963"/>
      <c r="AM88" s="963"/>
      <c r="AN88" s="963"/>
      <c r="AO88" s="963"/>
      <c r="AP88" s="959">
        <v>735</v>
      </c>
      <c r="AQ88" s="959"/>
      <c r="AR88" s="959"/>
      <c r="AS88" s="959"/>
      <c r="AT88" s="959"/>
      <c r="AU88" s="959">
        <v>356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106</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308</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308</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308</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1448603</v>
      </c>
      <c r="AB110" s="889"/>
      <c r="AC110" s="889"/>
      <c r="AD110" s="889"/>
      <c r="AE110" s="890"/>
      <c r="AF110" s="891">
        <v>1643291</v>
      </c>
      <c r="AG110" s="889"/>
      <c r="AH110" s="889"/>
      <c r="AI110" s="889"/>
      <c r="AJ110" s="890"/>
      <c r="AK110" s="891">
        <v>1652365</v>
      </c>
      <c r="AL110" s="889"/>
      <c r="AM110" s="889"/>
      <c r="AN110" s="889"/>
      <c r="AO110" s="890"/>
      <c r="AP110" s="892">
        <v>32.700000000000003</v>
      </c>
      <c r="AQ110" s="893"/>
      <c r="AR110" s="893"/>
      <c r="AS110" s="893"/>
      <c r="AT110" s="894"/>
      <c r="AU110" s="930" t="s">
        <v>74</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17170804</v>
      </c>
      <c r="BR110" s="842"/>
      <c r="BS110" s="842"/>
      <c r="BT110" s="842"/>
      <c r="BU110" s="842"/>
      <c r="BV110" s="842">
        <v>18055785</v>
      </c>
      <c r="BW110" s="842"/>
      <c r="BX110" s="842"/>
      <c r="BY110" s="842"/>
      <c r="BZ110" s="842"/>
      <c r="CA110" s="842">
        <v>17811738</v>
      </c>
      <c r="CB110" s="842"/>
      <c r="CC110" s="842"/>
      <c r="CD110" s="842"/>
      <c r="CE110" s="842"/>
      <c r="CF110" s="866">
        <v>352.7</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130</v>
      </c>
      <c r="DM110" s="842"/>
      <c r="DN110" s="842"/>
      <c r="DO110" s="842"/>
      <c r="DP110" s="842"/>
      <c r="DQ110" s="842" t="s">
        <v>130</v>
      </c>
      <c r="DR110" s="842"/>
      <c r="DS110" s="842"/>
      <c r="DT110" s="842"/>
      <c r="DU110" s="842"/>
      <c r="DV110" s="843" t="s">
        <v>436</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438</v>
      </c>
      <c r="AG111" s="919"/>
      <c r="AH111" s="919"/>
      <c r="AI111" s="919"/>
      <c r="AJ111" s="920"/>
      <c r="AK111" s="921" t="s">
        <v>130</v>
      </c>
      <c r="AL111" s="919"/>
      <c r="AM111" s="919"/>
      <c r="AN111" s="919"/>
      <c r="AO111" s="920"/>
      <c r="AP111" s="922" t="s">
        <v>436</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436</v>
      </c>
      <c r="BW111" s="817"/>
      <c r="BX111" s="817"/>
      <c r="BY111" s="817"/>
      <c r="BZ111" s="817"/>
      <c r="CA111" s="817" t="s">
        <v>436</v>
      </c>
      <c r="CB111" s="817"/>
      <c r="CC111" s="817"/>
      <c r="CD111" s="817"/>
      <c r="CE111" s="817"/>
      <c r="CF111" s="875" t="s">
        <v>436</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440</v>
      </c>
      <c r="DR111" s="817"/>
      <c r="DS111" s="817"/>
      <c r="DT111" s="817"/>
      <c r="DU111" s="817"/>
      <c r="DV111" s="794" t="s">
        <v>442</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440</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4272229</v>
      </c>
      <c r="BR112" s="817"/>
      <c r="BS112" s="817"/>
      <c r="BT112" s="817"/>
      <c r="BU112" s="817"/>
      <c r="BV112" s="817">
        <v>4197959</v>
      </c>
      <c r="BW112" s="817"/>
      <c r="BX112" s="817"/>
      <c r="BY112" s="817"/>
      <c r="BZ112" s="817"/>
      <c r="CA112" s="817">
        <v>3992020</v>
      </c>
      <c r="CB112" s="817"/>
      <c r="CC112" s="817"/>
      <c r="CD112" s="817"/>
      <c r="CE112" s="817"/>
      <c r="CF112" s="875">
        <v>79</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438</v>
      </c>
      <c r="DH112" s="817"/>
      <c r="DI112" s="817"/>
      <c r="DJ112" s="817"/>
      <c r="DK112" s="817"/>
      <c r="DL112" s="817" t="s">
        <v>442</v>
      </c>
      <c r="DM112" s="817"/>
      <c r="DN112" s="817"/>
      <c r="DO112" s="817"/>
      <c r="DP112" s="817"/>
      <c r="DQ112" s="817" t="s">
        <v>440</v>
      </c>
      <c r="DR112" s="817"/>
      <c r="DS112" s="817"/>
      <c r="DT112" s="817"/>
      <c r="DU112" s="817"/>
      <c r="DV112" s="794" t="s">
        <v>440</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363387</v>
      </c>
      <c r="AB113" s="919"/>
      <c r="AC113" s="919"/>
      <c r="AD113" s="919"/>
      <c r="AE113" s="920"/>
      <c r="AF113" s="921">
        <v>408382</v>
      </c>
      <c r="AG113" s="919"/>
      <c r="AH113" s="919"/>
      <c r="AI113" s="919"/>
      <c r="AJ113" s="920"/>
      <c r="AK113" s="921">
        <v>351021</v>
      </c>
      <c r="AL113" s="919"/>
      <c r="AM113" s="919"/>
      <c r="AN113" s="919"/>
      <c r="AO113" s="920"/>
      <c r="AP113" s="922">
        <v>7</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214224</v>
      </c>
      <c r="BR113" s="817"/>
      <c r="BS113" s="817"/>
      <c r="BT113" s="817"/>
      <c r="BU113" s="817"/>
      <c r="BV113" s="817">
        <v>249684</v>
      </c>
      <c r="BW113" s="817"/>
      <c r="BX113" s="817"/>
      <c r="BY113" s="817"/>
      <c r="BZ113" s="817"/>
      <c r="CA113" s="817">
        <v>355784</v>
      </c>
      <c r="CB113" s="817"/>
      <c r="CC113" s="817"/>
      <c r="CD113" s="817"/>
      <c r="CE113" s="817"/>
      <c r="CF113" s="875">
        <v>7</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130</v>
      </c>
      <c r="DM113" s="780"/>
      <c r="DN113" s="780"/>
      <c r="DO113" s="780"/>
      <c r="DP113" s="781"/>
      <c r="DQ113" s="782" t="s">
        <v>440</v>
      </c>
      <c r="DR113" s="780"/>
      <c r="DS113" s="780"/>
      <c r="DT113" s="780"/>
      <c r="DU113" s="781"/>
      <c r="DV113" s="824" t="s">
        <v>440</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46261</v>
      </c>
      <c r="AB114" s="780"/>
      <c r="AC114" s="780"/>
      <c r="AD114" s="780"/>
      <c r="AE114" s="781"/>
      <c r="AF114" s="782">
        <v>46214</v>
      </c>
      <c r="AG114" s="780"/>
      <c r="AH114" s="780"/>
      <c r="AI114" s="780"/>
      <c r="AJ114" s="781"/>
      <c r="AK114" s="782">
        <v>39175</v>
      </c>
      <c r="AL114" s="780"/>
      <c r="AM114" s="780"/>
      <c r="AN114" s="780"/>
      <c r="AO114" s="781"/>
      <c r="AP114" s="824">
        <v>0.8</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1820406</v>
      </c>
      <c r="BR114" s="817"/>
      <c r="BS114" s="817"/>
      <c r="BT114" s="817"/>
      <c r="BU114" s="817"/>
      <c r="BV114" s="817">
        <v>1793441</v>
      </c>
      <c r="BW114" s="817"/>
      <c r="BX114" s="817"/>
      <c r="BY114" s="817"/>
      <c r="BZ114" s="817"/>
      <c r="CA114" s="817">
        <v>1814049</v>
      </c>
      <c r="CB114" s="817"/>
      <c r="CC114" s="817"/>
      <c r="CD114" s="817"/>
      <c r="CE114" s="817"/>
      <c r="CF114" s="875">
        <v>35.9</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438</v>
      </c>
      <c r="DR114" s="780"/>
      <c r="DS114" s="780"/>
      <c r="DT114" s="780"/>
      <c r="DU114" s="781"/>
      <c r="DV114" s="824" t="s">
        <v>440</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440</v>
      </c>
      <c r="AB115" s="919"/>
      <c r="AC115" s="919"/>
      <c r="AD115" s="919"/>
      <c r="AE115" s="920"/>
      <c r="AF115" s="921" t="s">
        <v>440</v>
      </c>
      <c r="AG115" s="919"/>
      <c r="AH115" s="919"/>
      <c r="AI115" s="919"/>
      <c r="AJ115" s="920"/>
      <c r="AK115" s="921" t="s">
        <v>440</v>
      </c>
      <c r="AL115" s="919"/>
      <c r="AM115" s="919"/>
      <c r="AN115" s="919"/>
      <c r="AO115" s="920"/>
      <c r="AP115" s="922" t="s">
        <v>440</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442</v>
      </c>
      <c r="BW115" s="817"/>
      <c r="BX115" s="817"/>
      <c r="BY115" s="817"/>
      <c r="BZ115" s="817"/>
      <c r="CA115" s="817" t="s">
        <v>440</v>
      </c>
      <c r="CB115" s="817"/>
      <c r="CC115" s="817"/>
      <c r="CD115" s="817"/>
      <c r="CE115" s="817"/>
      <c r="CF115" s="875" t="s">
        <v>130</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442</v>
      </c>
      <c r="DM115" s="780"/>
      <c r="DN115" s="780"/>
      <c r="DO115" s="780"/>
      <c r="DP115" s="781"/>
      <c r="DQ115" s="782" t="s">
        <v>440</v>
      </c>
      <c r="DR115" s="780"/>
      <c r="DS115" s="780"/>
      <c r="DT115" s="780"/>
      <c r="DU115" s="781"/>
      <c r="DV115" s="824" t="s">
        <v>130</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130</v>
      </c>
      <c r="AG116" s="780"/>
      <c r="AH116" s="780"/>
      <c r="AI116" s="780"/>
      <c r="AJ116" s="781"/>
      <c r="AK116" s="782" t="s">
        <v>442</v>
      </c>
      <c r="AL116" s="780"/>
      <c r="AM116" s="780"/>
      <c r="AN116" s="780"/>
      <c r="AO116" s="781"/>
      <c r="AP116" s="824" t="s">
        <v>130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130</v>
      </c>
      <c r="BW116" s="817"/>
      <c r="BX116" s="817"/>
      <c r="BY116" s="817"/>
      <c r="BZ116" s="817"/>
      <c r="CA116" s="817" t="s">
        <v>440</v>
      </c>
      <c r="CB116" s="817"/>
      <c r="CC116" s="817"/>
      <c r="CD116" s="817"/>
      <c r="CE116" s="817"/>
      <c r="CF116" s="875" t="s">
        <v>440</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440</v>
      </c>
      <c r="DM116" s="780"/>
      <c r="DN116" s="780"/>
      <c r="DO116" s="780"/>
      <c r="DP116" s="781"/>
      <c r="DQ116" s="782" t="s">
        <v>440</v>
      </c>
      <c r="DR116" s="780"/>
      <c r="DS116" s="780"/>
      <c r="DT116" s="780"/>
      <c r="DU116" s="781"/>
      <c r="DV116" s="824" t="s">
        <v>440</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1858251</v>
      </c>
      <c r="AB117" s="903"/>
      <c r="AC117" s="903"/>
      <c r="AD117" s="903"/>
      <c r="AE117" s="904"/>
      <c r="AF117" s="905">
        <v>2097887</v>
      </c>
      <c r="AG117" s="903"/>
      <c r="AH117" s="903"/>
      <c r="AI117" s="903"/>
      <c r="AJ117" s="904"/>
      <c r="AK117" s="905">
        <v>2042561</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442</v>
      </c>
      <c r="BW117" s="817"/>
      <c r="BX117" s="817"/>
      <c r="BY117" s="817"/>
      <c r="BZ117" s="817"/>
      <c r="CA117" s="817" t="s">
        <v>442</v>
      </c>
      <c r="CB117" s="817"/>
      <c r="CC117" s="817"/>
      <c r="CD117" s="817"/>
      <c r="CE117" s="817"/>
      <c r="CF117" s="875" t="s">
        <v>442</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438</v>
      </c>
      <c r="DM117" s="780"/>
      <c r="DN117" s="780"/>
      <c r="DO117" s="780"/>
      <c r="DP117" s="781"/>
      <c r="DQ117" s="782" t="s">
        <v>442</v>
      </c>
      <c r="DR117" s="780"/>
      <c r="DS117" s="780"/>
      <c r="DT117" s="780"/>
      <c r="DU117" s="781"/>
      <c r="DV117" s="824" t="s">
        <v>442</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308</v>
      </c>
      <c r="AL118" s="896"/>
      <c r="AM118" s="896"/>
      <c r="AN118" s="896"/>
      <c r="AO118" s="897"/>
      <c r="AP118" s="899" t="s">
        <v>430</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440</v>
      </c>
      <c r="BW118" s="845"/>
      <c r="BX118" s="845"/>
      <c r="BY118" s="845"/>
      <c r="BZ118" s="845"/>
      <c r="CA118" s="845" t="s">
        <v>440</v>
      </c>
      <c r="CB118" s="845"/>
      <c r="CC118" s="845"/>
      <c r="CD118" s="845"/>
      <c r="CE118" s="845"/>
      <c r="CF118" s="875" t="s">
        <v>438</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440</v>
      </c>
      <c r="DM118" s="780"/>
      <c r="DN118" s="780"/>
      <c r="DO118" s="780"/>
      <c r="DP118" s="781"/>
      <c r="DQ118" s="782" t="s">
        <v>440</v>
      </c>
      <c r="DR118" s="780"/>
      <c r="DS118" s="780"/>
      <c r="DT118" s="780"/>
      <c r="DU118" s="781"/>
      <c r="DV118" s="824" t="s">
        <v>440</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23477663</v>
      </c>
      <c r="BR119" s="845"/>
      <c r="BS119" s="845"/>
      <c r="BT119" s="845"/>
      <c r="BU119" s="845"/>
      <c r="BV119" s="845">
        <v>24296869</v>
      </c>
      <c r="BW119" s="845"/>
      <c r="BX119" s="845"/>
      <c r="BY119" s="845"/>
      <c r="BZ119" s="845"/>
      <c r="CA119" s="845">
        <v>23973591</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438</v>
      </c>
      <c r="DH119" s="764"/>
      <c r="DI119" s="764"/>
      <c r="DJ119" s="764"/>
      <c r="DK119" s="765"/>
      <c r="DL119" s="766" t="s">
        <v>438</v>
      </c>
      <c r="DM119" s="764"/>
      <c r="DN119" s="764"/>
      <c r="DO119" s="764"/>
      <c r="DP119" s="765"/>
      <c r="DQ119" s="766" t="s">
        <v>440</v>
      </c>
      <c r="DR119" s="764"/>
      <c r="DS119" s="764"/>
      <c r="DT119" s="764"/>
      <c r="DU119" s="765"/>
      <c r="DV119" s="848" t="s">
        <v>438</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438</v>
      </c>
      <c r="AG120" s="780"/>
      <c r="AH120" s="780"/>
      <c r="AI120" s="780"/>
      <c r="AJ120" s="781"/>
      <c r="AK120" s="782" t="s">
        <v>438</v>
      </c>
      <c r="AL120" s="780"/>
      <c r="AM120" s="780"/>
      <c r="AN120" s="780"/>
      <c r="AO120" s="781"/>
      <c r="AP120" s="824" t="s">
        <v>438</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6522095</v>
      </c>
      <c r="BR120" s="842"/>
      <c r="BS120" s="842"/>
      <c r="BT120" s="842"/>
      <c r="BU120" s="842"/>
      <c r="BV120" s="842">
        <v>6630242</v>
      </c>
      <c r="BW120" s="842"/>
      <c r="BX120" s="842"/>
      <c r="BY120" s="842"/>
      <c r="BZ120" s="842"/>
      <c r="CA120" s="842">
        <v>6664592</v>
      </c>
      <c r="CB120" s="842"/>
      <c r="CC120" s="842"/>
      <c r="CD120" s="842"/>
      <c r="CE120" s="842"/>
      <c r="CF120" s="866">
        <v>132</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3365534</v>
      </c>
      <c r="DH120" s="842"/>
      <c r="DI120" s="842"/>
      <c r="DJ120" s="842"/>
      <c r="DK120" s="842"/>
      <c r="DL120" s="842">
        <v>3374684</v>
      </c>
      <c r="DM120" s="842"/>
      <c r="DN120" s="842"/>
      <c r="DO120" s="842"/>
      <c r="DP120" s="842"/>
      <c r="DQ120" s="842">
        <v>3214493</v>
      </c>
      <c r="DR120" s="842"/>
      <c r="DS120" s="842"/>
      <c r="DT120" s="842"/>
      <c r="DU120" s="842"/>
      <c r="DV120" s="843">
        <v>63.6</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438</v>
      </c>
      <c r="AG121" s="780"/>
      <c r="AH121" s="780"/>
      <c r="AI121" s="780"/>
      <c r="AJ121" s="781"/>
      <c r="AK121" s="782" t="s">
        <v>440</v>
      </c>
      <c r="AL121" s="780"/>
      <c r="AM121" s="780"/>
      <c r="AN121" s="780"/>
      <c r="AO121" s="781"/>
      <c r="AP121" s="824" t="s">
        <v>438</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76602</v>
      </c>
      <c r="BR121" s="817"/>
      <c r="BS121" s="817"/>
      <c r="BT121" s="817"/>
      <c r="BU121" s="817"/>
      <c r="BV121" s="817">
        <v>69270</v>
      </c>
      <c r="BW121" s="817"/>
      <c r="BX121" s="817"/>
      <c r="BY121" s="817"/>
      <c r="BZ121" s="817"/>
      <c r="CA121" s="817">
        <v>57635</v>
      </c>
      <c r="CB121" s="817"/>
      <c r="CC121" s="817"/>
      <c r="CD121" s="817"/>
      <c r="CE121" s="817"/>
      <c r="CF121" s="875">
        <v>1.1000000000000001</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530327</v>
      </c>
      <c r="DH121" s="817"/>
      <c r="DI121" s="817"/>
      <c r="DJ121" s="817"/>
      <c r="DK121" s="817"/>
      <c r="DL121" s="817">
        <v>468391</v>
      </c>
      <c r="DM121" s="817"/>
      <c r="DN121" s="817"/>
      <c r="DO121" s="817"/>
      <c r="DP121" s="817"/>
      <c r="DQ121" s="817">
        <v>423396</v>
      </c>
      <c r="DR121" s="817"/>
      <c r="DS121" s="817"/>
      <c r="DT121" s="817"/>
      <c r="DU121" s="817"/>
      <c r="DV121" s="794">
        <v>8.4</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438</v>
      </c>
      <c r="AG122" s="780"/>
      <c r="AH122" s="780"/>
      <c r="AI122" s="780"/>
      <c r="AJ122" s="781"/>
      <c r="AK122" s="782" t="s">
        <v>438</v>
      </c>
      <c r="AL122" s="780"/>
      <c r="AM122" s="780"/>
      <c r="AN122" s="780"/>
      <c r="AO122" s="781"/>
      <c r="AP122" s="824" t="s">
        <v>438</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17034568</v>
      </c>
      <c r="BR122" s="845"/>
      <c r="BS122" s="845"/>
      <c r="BT122" s="845"/>
      <c r="BU122" s="845"/>
      <c r="BV122" s="845">
        <v>17566435</v>
      </c>
      <c r="BW122" s="845"/>
      <c r="BX122" s="845"/>
      <c r="BY122" s="845"/>
      <c r="BZ122" s="845"/>
      <c r="CA122" s="845">
        <v>17446388</v>
      </c>
      <c r="CB122" s="845"/>
      <c r="CC122" s="845"/>
      <c r="CD122" s="845"/>
      <c r="CE122" s="845"/>
      <c r="CF122" s="846">
        <v>345.4</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v>357142</v>
      </c>
      <c r="DH122" s="817"/>
      <c r="DI122" s="817"/>
      <c r="DJ122" s="817"/>
      <c r="DK122" s="817"/>
      <c r="DL122" s="817">
        <v>354884</v>
      </c>
      <c r="DM122" s="817"/>
      <c r="DN122" s="817"/>
      <c r="DO122" s="817"/>
      <c r="DP122" s="817"/>
      <c r="DQ122" s="817">
        <v>354131</v>
      </c>
      <c r="DR122" s="817"/>
      <c r="DS122" s="817"/>
      <c r="DT122" s="817"/>
      <c r="DU122" s="817"/>
      <c r="DV122" s="794">
        <v>7</v>
      </c>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130</v>
      </c>
      <c r="AG123" s="780"/>
      <c r="AH123" s="780"/>
      <c r="AI123" s="780"/>
      <c r="AJ123" s="781"/>
      <c r="AK123" s="782" t="s">
        <v>130</v>
      </c>
      <c r="AL123" s="780"/>
      <c r="AM123" s="780"/>
      <c r="AN123" s="780"/>
      <c r="AO123" s="781"/>
      <c r="AP123" s="824" t="s">
        <v>436</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474</v>
      </c>
      <c r="BP123" s="878"/>
      <c r="BQ123" s="832">
        <v>23633265</v>
      </c>
      <c r="BR123" s="833"/>
      <c r="BS123" s="833"/>
      <c r="BT123" s="833"/>
      <c r="BU123" s="833"/>
      <c r="BV123" s="833">
        <v>24265947</v>
      </c>
      <c r="BW123" s="833"/>
      <c r="BX123" s="833"/>
      <c r="BY123" s="833"/>
      <c r="BZ123" s="833"/>
      <c r="CA123" s="833">
        <v>24168615</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436</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476</v>
      </c>
      <c r="AG124" s="780"/>
      <c r="AH124" s="780"/>
      <c r="AI124" s="780"/>
      <c r="AJ124" s="781"/>
      <c r="AK124" s="782" t="s">
        <v>438</v>
      </c>
      <c r="AL124" s="780"/>
      <c r="AM124" s="780"/>
      <c r="AN124" s="780"/>
      <c r="AO124" s="781"/>
      <c r="AP124" s="824" t="s">
        <v>476</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438</v>
      </c>
      <c r="BR124" s="831"/>
      <c r="BS124" s="831"/>
      <c r="BT124" s="831"/>
      <c r="BU124" s="831"/>
      <c r="BV124" s="831">
        <v>0.5</v>
      </c>
      <c r="BW124" s="831"/>
      <c r="BX124" s="831"/>
      <c r="BY124" s="831"/>
      <c r="BZ124" s="831"/>
      <c r="CA124" s="831" t="s">
        <v>438</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v>19226</v>
      </c>
      <c r="DH124" s="764"/>
      <c r="DI124" s="764"/>
      <c r="DJ124" s="764"/>
      <c r="DK124" s="765"/>
      <c r="DL124" s="766" t="s">
        <v>436</v>
      </c>
      <c r="DM124" s="764"/>
      <c r="DN124" s="764"/>
      <c r="DO124" s="764"/>
      <c r="DP124" s="765"/>
      <c r="DQ124" s="766" t="s">
        <v>436</v>
      </c>
      <c r="DR124" s="764"/>
      <c r="DS124" s="764"/>
      <c r="DT124" s="764"/>
      <c r="DU124" s="765"/>
      <c r="DV124" s="848" t="s">
        <v>130</v>
      </c>
      <c r="DW124" s="849"/>
      <c r="DX124" s="849"/>
      <c r="DY124" s="849"/>
      <c r="DZ124" s="850"/>
    </row>
    <row r="125" spans="1:130" s="230" customFormat="1" ht="26.25" customHeight="1" x14ac:dyDescent="0.15">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130</v>
      </c>
      <c r="AG125" s="780"/>
      <c r="AH125" s="780"/>
      <c r="AI125" s="780"/>
      <c r="AJ125" s="781"/>
      <c r="AK125" s="782" t="s">
        <v>436</v>
      </c>
      <c r="AL125" s="780"/>
      <c r="AM125" s="780"/>
      <c r="AN125" s="780"/>
      <c r="AO125" s="781"/>
      <c r="AP125" s="824" t="s">
        <v>438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438</v>
      </c>
      <c r="DR125" s="842"/>
      <c r="DS125" s="842"/>
      <c r="DT125" s="842"/>
      <c r="DU125" s="842"/>
      <c r="DV125" s="843" t="s">
        <v>130</v>
      </c>
      <c r="DW125" s="843"/>
      <c r="DX125" s="843"/>
      <c r="DY125" s="843"/>
      <c r="DZ125" s="844"/>
    </row>
    <row r="126" spans="1:130" s="230" customFormat="1" ht="26.25" customHeight="1" thickBot="1" x14ac:dyDescent="0.2">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436</v>
      </c>
      <c r="AL126" s="780"/>
      <c r="AM126" s="780"/>
      <c r="AN126" s="780"/>
      <c r="AO126" s="781"/>
      <c r="AP126" s="824" t="s">
        <v>438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438</v>
      </c>
      <c r="DM126" s="817"/>
      <c r="DN126" s="817"/>
      <c r="DO126" s="817"/>
      <c r="DP126" s="817"/>
      <c r="DQ126" s="817" t="s">
        <v>436</v>
      </c>
      <c r="DR126" s="817"/>
      <c r="DS126" s="817"/>
      <c r="DT126" s="817"/>
      <c r="DU126" s="817"/>
      <c r="DV126" s="794" t="s">
        <v>130</v>
      </c>
      <c r="DW126" s="794"/>
      <c r="DX126" s="794"/>
      <c r="DY126" s="794"/>
      <c r="DZ126" s="795"/>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438</v>
      </c>
      <c r="AG127" s="780"/>
      <c r="AH127" s="780"/>
      <c r="AI127" s="780"/>
      <c r="AJ127" s="781"/>
      <c r="AK127" s="782" t="s">
        <v>130</v>
      </c>
      <c r="AL127" s="780"/>
      <c r="AM127" s="780"/>
      <c r="AN127" s="780"/>
      <c r="AO127" s="781"/>
      <c r="AP127" s="824" t="s">
        <v>436</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436</v>
      </c>
      <c r="DH127" s="817"/>
      <c r="DI127" s="817"/>
      <c r="DJ127" s="817"/>
      <c r="DK127" s="817"/>
      <c r="DL127" s="817" t="s">
        <v>130</v>
      </c>
      <c r="DM127" s="817"/>
      <c r="DN127" s="817"/>
      <c r="DO127" s="817"/>
      <c r="DP127" s="817"/>
      <c r="DQ127" s="817" t="s">
        <v>130</v>
      </c>
      <c r="DR127" s="817"/>
      <c r="DS127" s="817"/>
      <c r="DT127" s="817"/>
      <c r="DU127" s="817"/>
      <c r="DV127" s="794" t="s">
        <v>438</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18133</v>
      </c>
      <c r="AB128" s="801"/>
      <c r="AC128" s="801"/>
      <c r="AD128" s="801"/>
      <c r="AE128" s="802"/>
      <c r="AF128" s="803">
        <v>19581</v>
      </c>
      <c r="AG128" s="801"/>
      <c r="AH128" s="801"/>
      <c r="AI128" s="801"/>
      <c r="AJ128" s="802"/>
      <c r="AK128" s="803">
        <v>19310</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130</v>
      </c>
      <c r="BG128" s="787"/>
      <c r="BH128" s="787"/>
      <c r="BI128" s="787"/>
      <c r="BJ128" s="787"/>
      <c r="BK128" s="787"/>
      <c r="BL128" s="810"/>
      <c r="BM128" s="786">
        <v>14.17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6623569</v>
      </c>
      <c r="AB129" s="780"/>
      <c r="AC129" s="780"/>
      <c r="AD129" s="780"/>
      <c r="AE129" s="781"/>
      <c r="AF129" s="782">
        <v>6929708</v>
      </c>
      <c r="AG129" s="780"/>
      <c r="AH129" s="780"/>
      <c r="AI129" s="780"/>
      <c r="AJ129" s="781"/>
      <c r="AK129" s="782">
        <v>6646034</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130</v>
      </c>
      <c r="BG129" s="771"/>
      <c r="BH129" s="771"/>
      <c r="BI129" s="771"/>
      <c r="BJ129" s="771"/>
      <c r="BK129" s="771"/>
      <c r="BL129" s="772"/>
      <c r="BM129" s="770">
        <v>19.170000000000002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1544835</v>
      </c>
      <c r="AB130" s="780"/>
      <c r="AC130" s="780"/>
      <c r="AD130" s="780"/>
      <c r="AE130" s="781"/>
      <c r="AF130" s="782">
        <v>1625076</v>
      </c>
      <c r="AG130" s="780"/>
      <c r="AH130" s="780"/>
      <c r="AI130" s="780"/>
      <c r="AJ130" s="781"/>
      <c r="AK130" s="782">
        <v>1595587</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5078734</v>
      </c>
      <c r="AB131" s="764"/>
      <c r="AC131" s="764"/>
      <c r="AD131" s="764"/>
      <c r="AE131" s="765"/>
      <c r="AF131" s="766">
        <v>5304632</v>
      </c>
      <c r="AG131" s="764"/>
      <c r="AH131" s="764"/>
      <c r="AI131" s="764"/>
      <c r="AJ131" s="765"/>
      <c r="AK131" s="766">
        <v>5050447</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5.8141064289999997</v>
      </c>
      <c r="AB132" s="745"/>
      <c r="AC132" s="745"/>
      <c r="AD132" s="745"/>
      <c r="AE132" s="746"/>
      <c r="AF132" s="747">
        <v>8.5440422629999997</v>
      </c>
      <c r="AG132" s="745"/>
      <c r="AH132" s="745"/>
      <c r="AI132" s="745"/>
      <c r="AJ132" s="746"/>
      <c r="AK132" s="747">
        <v>8.4678445290000006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5.2</v>
      </c>
      <c r="AB133" s="724"/>
      <c r="AC133" s="724"/>
      <c r="AD133" s="724"/>
      <c r="AE133" s="725"/>
      <c r="AF133" s="723">
        <v>6.3</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tqxqYnqwtOSrupCVNzJ1HXzJB8pWQR37chqEs6cHl/6kAEHBXbZTu3zAShixge2D5YcjRHy4hcq7I73S7CBTw==" saltValue="etiNUVK8G7lpTgBncRe9e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boPJ2WFwAyb2aFpp4D1e6hq8Rv82mRmf+fXjoV5LqsLdaspQTeDCjDdI6R6+4Pql5KhSVW3w63HREHS81YWiA==" saltValue="491zimbzH78JWqZfyhQl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X8w9tUPMwDuvk+jRym46bpIOWVvRNw/gfqcSN/bNstRnbLGfzYUDAEdEUwHkNFV+twT4KbPFma2awnmNfi+NA==" saltValue="Z8gXJIrUTLM/mGFS3b8CK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1639766</v>
      </c>
      <c r="AP9" s="281">
        <v>160462</v>
      </c>
      <c r="AQ9" s="282">
        <v>108757</v>
      </c>
      <c r="AR9" s="283">
        <v>47.5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341590</v>
      </c>
      <c r="AP10" s="284">
        <v>33427</v>
      </c>
      <c r="AQ10" s="285">
        <v>15108</v>
      </c>
      <c r="AR10" s="286">
        <v>121.3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v>5189</v>
      </c>
      <c r="AP11" s="284">
        <v>508</v>
      </c>
      <c r="AQ11" s="285">
        <v>1414</v>
      </c>
      <c r="AR11" s="286">
        <v>-64.099999999999994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514</v>
      </c>
      <c r="AP12" s="284" t="s">
        <v>514</v>
      </c>
      <c r="AQ12" s="285">
        <v>40</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22100</v>
      </c>
      <c r="AP13" s="284">
        <v>2163</v>
      </c>
      <c r="AQ13" s="285">
        <v>4611</v>
      </c>
      <c r="AR13" s="286">
        <v>-53.1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52844</v>
      </c>
      <c r="AP14" s="284">
        <v>5171</v>
      </c>
      <c r="AQ14" s="285">
        <v>2427</v>
      </c>
      <c r="AR14" s="286">
        <v>113.1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-112385</v>
      </c>
      <c r="AP15" s="284">
        <v>-10998</v>
      </c>
      <c r="AQ15" s="285">
        <v>-7785</v>
      </c>
      <c r="AR15" s="286">
        <v>41.3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1949104</v>
      </c>
      <c r="AP16" s="284">
        <v>190733</v>
      </c>
      <c r="AQ16" s="285">
        <v>124572</v>
      </c>
      <c r="AR16" s="286">
        <v>53.1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15.85</v>
      </c>
      <c r="AP21" s="298">
        <v>10.78</v>
      </c>
      <c r="AQ21" s="299">
        <v>5.07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97.2</v>
      </c>
      <c r="AP22" s="303">
        <v>96.3</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1652365</v>
      </c>
      <c r="AP32" s="312">
        <v>161695</v>
      </c>
      <c r="AQ32" s="313">
        <v>62543</v>
      </c>
      <c r="AR32" s="314">
        <v>158.5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351021</v>
      </c>
      <c r="AP35" s="312">
        <v>34350</v>
      </c>
      <c r="AQ35" s="313">
        <v>16620</v>
      </c>
      <c r="AR35" s="314">
        <v>106.7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39175</v>
      </c>
      <c r="AP36" s="312">
        <v>3834</v>
      </c>
      <c r="AQ36" s="313">
        <v>3562</v>
      </c>
      <c r="AR36" s="314">
        <v>7.6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t="s">
        <v>514</v>
      </c>
      <c r="AP37" s="312" t="s">
        <v>514</v>
      </c>
      <c r="AQ37" s="313">
        <v>625</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t="s">
        <v>514</v>
      </c>
      <c r="AP38" s="315" t="s">
        <v>514</v>
      </c>
      <c r="AQ38" s="316">
        <v>3</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-19310</v>
      </c>
      <c r="AP39" s="312">
        <v>-1890</v>
      </c>
      <c r="AQ39" s="313">
        <v>-2822</v>
      </c>
      <c r="AR39" s="314">
        <v>-33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-1595587</v>
      </c>
      <c r="AP40" s="312">
        <v>-156139</v>
      </c>
      <c r="AQ40" s="313">
        <v>-53912</v>
      </c>
      <c r="AR40" s="314">
        <v>189.6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427664</v>
      </c>
      <c r="AP41" s="312">
        <v>41850</v>
      </c>
      <c r="AQ41" s="313">
        <v>26618</v>
      </c>
      <c r="AR41" s="314">
        <v>57.2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2034102</v>
      </c>
      <c r="AN51" s="334">
        <v>182120</v>
      </c>
      <c r="AO51" s="335">
        <v>-17.600000000000001</v>
      </c>
      <c r="AP51" s="336">
        <v>88328</v>
      </c>
      <c r="AQ51" s="337">
        <v>-1.9</v>
      </c>
      <c r="AR51" s="338">
        <v>-15.7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1737244</v>
      </c>
      <c r="AN52" s="342">
        <v>155542</v>
      </c>
      <c r="AO52" s="343">
        <v>0.7</v>
      </c>
      <c r="AP52" s="344">
        <v>49013</v>
      </c>
      <c r="AQ52" s="345">
        <v>6.4</v>
      </c>
      <c r="AR52" s="346">
        <v>-5.7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2044026</v>
      </c>
      <c r="AN53" s="334">
        <v>187045</v>
      </c>
      <c r="AO53" s="335">
        <v>2.7</v>
      </c>
      <c r="AP53" s="336">
        <v>103390</v>
      </c>
      <c r="AQ53" s="337">
        <v>17.100000000000001</v>
      </c>
      <c r="AR53" s="338">
        <v>-14.4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1706780</v>
      </c>
      <c r="AN54" s="342">
        <v>156184</v>
      </c>
      <c r="AO54" s="343">
        <v>0.4</v>
      </c>
      <c r="AP54" s="344">
        <v>51269</v>
      </c>
      <c r="AQ54" s="345">
        <v>4.5999999999999996</v>
      </c>
      <c r="AR54" s="346">
        <v>-4.2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3221714</v>
      </c>
      <c r="AN55" s="334">
        <v>303135</v>
      </c>
      <c r="AO55" s="335">
        <v>62.1</v>
      </c>
      <c r="AP55" s="336">
        <v>117234</v>
      </c>
      <c r="AQ55" s="337">
        <v>13.4</v>
      </c>
      <c r="AR55" s="338">
        <v>48.7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2731193</v>
      </c>
      <c r="AN56" s="342">
        <v>256981</v>
      </c>
      <c r="AO56" s="343">
        <v>64.5</v>
      </c>
      <c r="AP56" s="344">
        <v>59796</v>
      </c>
      <c r="AQ56" s="345">
        <v>16.600000000000001</v>
      </c>
      <c r="AR56" s="346">
        <v>47.9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1937937</v>
      </c>
      <c r="AN57" s="334">
        <v>185893</v>
      </c>
      <c r="AO57" s="335">
        <v>-38.700000000000003</v>
      </c>
      <c r="AP57" s="336">
        <v>97758</v>
      </c>
      <c r="AQ57" s="337">
        <v>-16.600000000000001</v>
      </c>
      <c r="AR57" s="338">
        <v>-22.1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1002500</v>
      </c>
      <c r="AN58" s="342">
        <v>96163</v>
      </c>
      <c r="AO58" s="343">
        <v>-62.6</v>
      </c>
      <c r="AP58" s="344">
        <v>45946</v>
      </c>
      <c r="AQ58" s="345">
        <v>-23.2</v>
      </c>
      <c r="AR58" s="346">
        <v>-39.4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1983771</v>
      </c>
      <c r="AN59" s="334">
        <v>194126</v>
      </c>
      <c r="AO59" s="335">
        <v>4.4000000000000004</v>
      </c>
      <c r="AP59" s="336">
        <v>91338</v>
      </c>
      <c r="AQ59" s="337">
        <v>-6.6</v>
      </c>
      <c r="AR59" s="338">
        <v>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1106567</v>
      </c>
      <c r="AN60" s="342">
        <v>108285</v>
      </c>
      <c r="AO60" s="343">
        <v>12.6</v>
      </c>
      <c r="AP60" s="344">
        <v>43989</v>
      </c>
      <c r="AQ60" s="345">
        <v>-4.3</v>
      </c>
      <c r="AR60" s="346">
        <v>16.899999999999999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2244310</v>
      </c>
      <c r="AN61" s="349">
        <v>210464</v>
      </c>
      <c r="AO61" s="350">
        <v>2.6</v>
      </c>
      <c r="AP61" s="351">
        <v>99610</v>
      </c>
      <c r="AQ61" s="352">
        <v>1.1000000000000001</v>
      </c>
      <c r="AR61" s="338">
        <v>1.5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1656857</v>
      </c>
      <c r="AN62" s="342">
        <v>154631</v>
      </c>
      <c r="AO62" s="343">
        <v>3.1</v>
      </c>
      <c r="AP62" s="344">
        <v>50003</v>
      </c>
      <c r="AQ62" s="345">
        <v>0</v>
      </c>
      <c r="AR62" s="346">
        <v>3.1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FWNIpsrF74Dz5HCrPRe1JZcgALtt6K9Cud/MdyvhSNRHd5WbjW6gTeF2TtcxEOujX67CGgP3hqTzAy1EnVz4g==" saltValue="7sXJMl45qLKeiGVKrrMA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J1" zoomScale="70" zoomScaleNormal="70" zoomScaleSheetLayoutView="55" workbookViewId="0">
      <selection activeCell="AF102" sqref="AF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KO2GJqL4+fwYhMIRKi6Z58MV+oB8ocYMiAKy20LXX+2gr3xc6igH7t4KFBO/AGypuzgaQMQ+iLuxV60XY2m42A==" saltValue="2fMuY5Tzh9QP3VIscK6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9" zoomScale="70" zoomScaleNormal="70" zoomScaleSheetLayoutView="55" workbookViewId="0">
      <selection activeCell="AE98" sqref="AE9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zf2ZOOLV7bIdqb3pO9oNWKse/repY5XYPYUU//272hUHgxRW48nCaGb1tKgWfxQCFlqLEBKWcgW+1Azy3wr6KQ==" saltValue="7pKz/eBHH4G3kZeLOt9T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79.010000000000005</v>
      </c>
      <c r="G47" s="12">
        <v>78.209999999999994</v>
      </c>
      <c r="H47" s="12">
        <v>71.56</v>
      </c>
      <c r="I47" s="12">
        <v>66.34</v>
      </c>
      <c r="J47" s="13">
        <v>68.150000000000006</v>
      </c>
    </row>
    <row r="48" spans="2:10" ht="57.75" customHeight="1" x14ac:dyDescent="0.15">
      <c r="B48" s="14"/>
      <c r="C48" s="1141" t="s">
        <v>4</v>
      </c>
      <c r="D48" s="1141"/>
      <c r="E48" s="1142"/>
      <c r="F48" s="15">
        <v>4.2699999999999996</v>
      </c>
      <c r="G48" s="16">
        <v>7.18</v>
      </c>
      <c r="H48" s="16">
        <v>5.64</v>
      </c>
      <c r="I48" s="16">
        <v>6.22</v>
      </c>
      <c r="J48" s="17">
        <v>5.55</v>
      </c>
    </row>
    <row r="49" spans="2:10" ht="57.75" customHeight="1" thickBot="1" x14ac:dyDescent="0.2">
      <c r="B49" s="18"/>
      <c r="C49" s="1143" t="s">
        <v>5</v>
      </c>
      <c r="D49" s="1143"/>
      <c r="E49" s="1144"/>
      <c r="F49" s="19" t="s">
        <v>560</v>
      </c>
      <c r="G49" s="20" t="s">
        <v>561</v>
      </c>
      <c r="H49" s="20" t="s">
        <v>562</v>
      </c>
      <c r="I49" s="20" t="s">
        <v>563</v>
      </c>
      <c r="J49" s="21" t="s">
        <v>564</v>
      </c>
    </row>
    <row r="50" spans="2:10" x14ac:dyDescent="0.15"/>
  </sheetData>
  <sheetProtection algorithmName="SHA-512" hashValue="JZes9RNdkrROZ4WYCFeOaT/zAIArjJq/E6hFDgtHX3OMmfNfvt5z0E1bM3EyVGdMo5Ac/NMoEDxmqDnMzieJMA==" saltValue="Ujaj7E2rcBzzTteiEI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2024-03-22T02:54:45Z</cp:lastPrinted>
  <dcterms:created xsi:type="dcterms:W3CDTF">2024-03-14T02:35:19Z</dcterms:created>
  <dcterms:modified xsi:type="dcterms:W3CDTF">2024-03-22T08:57:27Z</dcterms:modified>
  <cp:category/>
</cp:coreProperties>
</file>