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新しいフォルダー\新しいフォルダー\"/>
    </mc:Choice>
  </mc:AlternateContent>
  <bookViews>
    <workbookView xWindow="-120" yWindow="-120" windowWidth="19440" windowHeight="15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AM35" i="10"/>
  <c r="C35" i="10"/>
  <c r="CO34" i="10"/>
  <c r="AM34" i="10"/>
  <c r="U34" i="10"/>
  <c r="C34" i="10"/>
  <c r="U35" i="10" l="1"/>
  <c r="U36" i="10" s="1"/>
  <c r="BE34" i="10" s="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<sst xmlns="http://schemas.openxmlformats.org/spreadsheetml/2006/main" count="1135" uniqueCount="619">
  <si>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</si>
  <si>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</si>
  <si>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</si>
  <si>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</si>
  <si>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</si>
  <si>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</si>
  <si>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</si>
  <si>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</si>
  <si>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</si>
  <si>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</si>
  <si>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</si>
  <si>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</si>
  <si>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</si>
  <si>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</si>
  <si>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</si>
  <si>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</si>
  <si>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</si>
  <si>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</si>
  <si>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</si>
  <si>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</si>
  <si>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</si>
  <si>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</si>
  <si>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</si>
  <si>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</si>
  <si>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</si>
  <si>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</si>
  <si>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</si>
  <si>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</si>
  <si>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</si>
  <si>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</si>
  <si>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</si>
  <si>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</si>
  <si>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</si>
  <si>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</si>
  <si>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</si>
  <si>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</si>
  <si>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</si>
  <si>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</si>
  <si>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</si>
  <si>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</si>
  <si>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</si>
  <si>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</si>
  <si>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</si>
  <si>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</si>
  <si>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</si>
  <si>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</si>
  <si>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</si>
  <si>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</si>
  <si>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</si>
  <si>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</si>
  <si>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</si>
  <si>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</si>
  <si>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</si>
  <si>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</si>
  <si>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</si>
  <si>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</si>
  <si>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</si>
  <si>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</si>
  <si>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</si>
  <si>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</si>
  <si>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</si>
  <si>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</si>
  <si>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</si>
  <si>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</si>
  <si>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</si>
  <si>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</si>
  <si>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</si>
  <si>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</si>
  <si>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</si>
  <si>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</si>
  <si>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</si>
  <si>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</si>
  <si>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</si>
  <si>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</si>
  <si>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</si>
  <si>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</si>
  <si>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</si>
  <si>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</si>
  <si>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</si>
  <si>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</si>
  <si>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</si>
  <si>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</si>
  <si>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</si>
  <si>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</si>
  <si>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</si>
  <si>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</si>
  <si>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</si>
  <si>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</si>
  <si>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</si>
  <si>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</si>
  <si>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</si>
  <si>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</si>
  <si>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</si>
  <si>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</si>
  <si>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</si>
  <si>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</si>
  <si>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</si>
  <si>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</si>
  <si>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</si>
  <si>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</si>
  <si>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</si>
  <si>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</si>
  <si>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</si>
  <si>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</si>
  <si>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</si>
  <si>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</si>
  <si>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</si>
  <si>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</si>
  <si>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</si>
  <si>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</si>
  <si>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</si>
  <si>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</si>
  <si>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</si>
  <si>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</si>
  <si>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</si>
  <si>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</si>
  <si>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</si>
  <si>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</si>
  <si>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</si>
  <si>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</si>
  <si>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</si>
  <si>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</si>
  <si>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</si>
  <si>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</si>
  <si>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</si>
  <si>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</si>
  <si>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</si>
  <si>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</si>
  <si>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</si>
  <si>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</si>
  <si>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</si>
  <si>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</si>
  <si>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</si>
  <si>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</si>
  <si>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</si>
  <si>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</si>
  <si>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</si>
  <si>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</si>
  <si>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</si>
  <si>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</si>
  <si>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</si>
  <si>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</si>
  <si>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</si>
  <si>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</si>
  <si>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</si>
  <si>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</si>
  <si>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</si>
  <si>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</si>
  <si>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</si>
  <si>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</si>
  <si>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</si>
  <si>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</si>
  <si>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</si>
  <si>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</si>
  <si>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</si>
  <si>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</si>
  <si>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</si>
  <si>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</si>
  <si>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</si>
  <si>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</si>
  <si>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</si>
  <si>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</si>
  <si>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</si>
  <si>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</si>
  <si>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</si>
  <si>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</si>
  <si>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</si>
  <si>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</si>
  <si>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</si>
  <si>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</si>
  <si>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</si>
  <si>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</si>
  <si>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</si>
  <si>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</si>
  <si>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</si>
  <si>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</si>
  <si>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</si>
  <si>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</si>
  <si>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</si>
  <si>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</si>
  <si>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</si>
  <si>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</si>
  <si>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</si>
  <si>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</si>
  <si>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</si>
  <si>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</si>
  <si>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</si>
  <si>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</si>
  <si>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</si>
  <si>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</si>
  <si>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</si>
  <si>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</si>
  <si>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</si>
  <si>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</si>
  <si>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</si>
  <si>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</si>
  <si>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</si>
  <si>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</si>
  <si>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</si>
  <si>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</si>
  <si>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</si>
  <si>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</si>
  <si>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</si>
  <si>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</si>
  <si>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</si>
  <si>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</si>
  <si>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</si>
  <si>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</si>
  <si>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</si>
  <si>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</si>
  <si>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</si>
  <si>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</si>
  <si>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</si>
  <si>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</si>
  <si>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</si>
  <si>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</si>
  <si>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</si>
  <si>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長野県南木曽町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</si>
  <si>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</si>
  <si>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</si>
  <si>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</si>
  <si>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</si>
  <si>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</si>
  <si>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</si>
  <si>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</si>
  <si>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</si>
  <si>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</si>
  <si>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</si>
  <si>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</si>
  <si>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</si>
  <si>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</si>
  <si>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</si>
  <si>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</si>
  <si>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</si>
  <si>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</si>
  <si>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</si>
  <si>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</si>
  <si>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</si>
  <si>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</si>
  <si>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</si>
  <si>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</si>
  <si>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</si>
  <si>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</si>
  <si>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</si>
  <si>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</si>
  <si>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</si>
  <si>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</si>
  <si>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</si>
  <si>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</si>
  <si>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</si>
  <si>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</si>
  <si>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</si>
  <si>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</si>
  <si>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</si>
  <si>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</si>
  <si>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</si>
  <si>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</si>
  <si>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</si>
  <si>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</si>
  <si>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</si>
  <si>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</si>
  <si>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</si>
  <si>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</si>
  <si>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</si>
  <si>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</si>
  <si>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</si>
  <si>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</si>
  <si>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</si>
  <si>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</si>
  <si>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</si>
  <si>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</si>
  <si>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</si>
  <si>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</si>
  <si>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</si>
  <si>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</si>
  <si>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</si>
  <si>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</si>
  <si>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</si>
  <si>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</si>
  <si>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</si>
  <si>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</si>
  <si>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</si>
  <si>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</si>
  <si>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</si>
  <si>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</si>
  <si>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</si>
  <si>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</si>
  <si>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</si>
  <si>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</si>
  <si>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</si>
  <si>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</si>
  <si>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</si>
  <si>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</si>
  <si>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</si>
  <si>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</si>
  <si>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</si>
  <si>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</si>
  <si>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</si>
  <si>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</si>
  <si>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</si>
  <si>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</si>
  <si>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</si>
  <si>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</si>
  <si>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</si>
  <si>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</si>
  <si>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</si>
  <si>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</si>
  <si>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</si>
  <si>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</si>
  <si>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</si>
  <si>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</si>
  <si>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</si>
  <si>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</si>
  <si>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</si>
  <si>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</si>
  <si>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</si>
  <si>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</si>
  <si>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</si>
  <si>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</si>
  <si>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</si>
  <si>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</si>
  <si>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</si>
  <si>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</si>
  <si>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</si>
  <si>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</si>
  <si>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</si>
  <si>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</si>
  <si>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</si>
  <si>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</si>
  <si>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</si>
  <si>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</si>
  <si>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</si>
  <si>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</si>
  <si>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</si>
  <si>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</si>
  <si>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</si>
  <si>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</si>
  <si>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</si>
  <si>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</si>
  <si>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</si>
  <si>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</si>
  <si>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</si>
  <si>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駐車場整備</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</si>
  <si>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</si>
  <si>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</si>
  <si>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</si>
  <si>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</si>
  <si>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</si>
  <si>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</si>
  <si>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</si>
  <si>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</si>
  <si>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</si>
  <si>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</si>
  <si>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</si>
  <si>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</si>
  <si>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</si>
  <si>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</si>
  <si>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</si>
  <si>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</si>
  <si>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</si>
  <si>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</si>
  <si>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</si>
  <si>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</si>
  <si>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</si>
  <si>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</si>
  <si>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</si>
  <si>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</si>
  <si>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</si>
  <si>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長野県南木曽町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</si>
  <si>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</si>
  <si>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</si>
  <si>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</si>
  <si>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</si>
  <si>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</si>
  <si>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</si>
  <si>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</si>
  <si>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</si>
  <si>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</si>
  <si>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</si>
  <si>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</si>
  <si>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</si>
  <si>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</si>
  <si>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</si>
  <si>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</si>
  <si>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</si>
  <si>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</si>
  <si>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</si>
  <si>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</si>
  <si>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</si>
  <si>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</si>
  <si>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</si>
  <si>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</si>
  <si>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</si>
  <si>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</si>
  <si>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</si>
  <si>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</si>
  <si>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</si>
  <si>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</si>
  <si>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</si>
  <si>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</si>
  <si>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</si>
  <si>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</si>
  <si>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</si>
  <si>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</si>
  <si>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</si>
  <si>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</si>
  <si>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</si>
  <si>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</si>
  <si>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法非適用企業</t>
    <phoneticPr fontId="5"/>
  </si>
  <si>
    <t>南木曽町農業集落排水事業特別会計</t>
    <phoneticPr fontId="5"/>
  </si>
  <si>
    <t>南木曽町浄化槽市町村整備推進事業特別会計</t>
    <phoneticPr fontId="5"/>
  </si>
  <si>
    <t>法非適用企業</t>
    <phoneticPr fontId="5"/>
  </si>
  <si>
    <t>南木曽町宅地造成事業特別会計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</si>
  <si>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</si>
  <si>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</si>
  <si>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</si>
  <si>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</si>
  <si>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</si>
  <si>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</si>
  <si>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</si>
  <si>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</si>
  <si>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</si>
  <si>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</si>
  <si>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</si>
  <si>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</si>
  <si>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</si>
  <si>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</si>
  <si>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</si>
  <si>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</si>
  <si>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</si>
  <si>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</si>
  <si>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</si>
  <si>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</si>
  <si>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</si>
  <si>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</si>
  <si>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</si>
  <si>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</si>
  <si>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</si>
  <si>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</si>
  <si>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</si>
  <si>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</si>
  <si>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</si>
  <si>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</si>
  <si>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</si>
  <si>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</si>
  <si>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</si>
  <si>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</si>
  <si>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</si>
  <si>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</si>
  <si>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</si>
  <si>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</si>
  <si>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</si>
  <si>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</si>
  <si>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</si>
  <si>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</si>
  <si>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</si>
  <si>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</si>
  <si>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</si>
  <si>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</si>
  <si>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</si>
  <si>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</si>
  <si>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</si>
  <si>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</si>
  <si>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</si>
  <si>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</si>
  <si>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</si>
  <si>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</si>
  <si>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</si>
  <si>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</si>
  <si>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</si>
  <si>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</si>
  <si>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</si>
  <si>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</si>
  <si>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南木曽町農業集落排水事業特別会計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</si>
  <si>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</si>
  <si>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</si>
  <si>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南木曽町下水道事業特別会計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</si>
  <si>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</si>
  <si>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</si>
  <si>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</si>
  <si>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南木曽町浄化槽市町村整備推進事業特別会計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</si>
  <si>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</si>
  <si>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</si>
  <si>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</si>
  <si>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</si>
  <si>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</si>
  <si>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</si>
  <si>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</si>
  <si>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</si>
  <si>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</si>
  <si>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</si>
  <si>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</si>
  <si>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</si>
  <si>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</si>
  <si>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</si>
  <si>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</si>
  <si>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</si>
  <si>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</si>
  <si>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</si>
  <si>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</si>
  <si>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</si>
  <si>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</si>
  <si>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</si>
  <si>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</si>
  <si>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</si>
  <si>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</si>
  <si>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</si>
  <si>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</si>
  <si>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</si>
  <si>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</si>
  <si>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</si>
  <si>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</si>
  <si>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</si>
  <si>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</si>
  <si>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</si>
  <si>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</si>
  <si>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</si>
  <si>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</si>
  <si>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</si>
  <si>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</si>
  <si>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</si>
  <si>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</si>
  <si>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</si>
  <si>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</si>
  <si>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</si>
  <si>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</si>
  <si>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</si>
  <si>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</si>
  <si>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</si>
  <si>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</si>
  <si>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</si>
  <si>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</si>
  <si>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</si>
  <si>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</si>
  <si>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</si>
  <si>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</si>
  <si>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</si>
  <si>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</si>
  <si>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</si>
  <si>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</si>
  <si>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</si>
  <si>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</si>
  <si>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</si>
  <si>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</si>
  <si>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</si>
  <si>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</si>
  <si>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</si>
  <si>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</si>
  <si>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</si>
  <si>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</si>
  <si>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</si>
  <si>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</si>
  <si>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</si>
  <si>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</si>
  <si>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</si>
  <si>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</si>
  <si>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</si>
  <si>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</si>
  <si>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</si>
  <si>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</si>
  <si>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</si>
  <si>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</si>
  <si>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</si>
  <si>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</si>
  <si>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</si>
  <si>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</si>
  <si>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</si>
  <si>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</si>
  <si>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2.66</t>
  </si>
  <si>
    <t>一般会計</t>
  </si>
  <si>
    <t>南木曽町国民健康保険特別会計</t>
  </si>
  <si>
    <t>簡易水道事業特別会計</t>
  </si>
  <si>
    <t>南木曽町後期高齢者医療特別会計</t>
  </si>
  <si>
    <t>南木曽町営妻籠宿有料駐車場特別会計</t>
  </si>
  <si>
    <t>南木曽町下水道事業特別会計</t>
  </si>
  <si>
    <t>南木曽町農業集落排水事業特別会計</t>
  </si>
  <si>
    <t>南木曽町浄化槽市町村整備推進事業特別会計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</si>
  <si>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</si>
  <si>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</si>
  <si>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</si>
  <si>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</si>
  <si>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</si>
  <si>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</si>
  <si>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</si>
  <si>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</si>
  <si>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</si>
  <si>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木曽広域連合</t>
    <rPh sb="0" eb="2">
      <t>キソ</t>
    </rPh>
    <rPh sb="2" eb="4">
      <t>コウイキ</t>
    </rPh>
    <rPh sb="4" eb="6">
      <t>レンゴウ</t>
    </rPh>
    <phoneticPr fontId="2"/>
  </si>
  <si>
    <t>　（一般会計）</t>
    <rPh sb="2" eb="4">
      <t>イッパン</t>
    </rPh>
    <rPh sb="4" eb="6">
      <t>カイケイ</t>
    </rPh>
    <phoneticPr fontId="2"/>
  </si>
  <si>
    <t>　（一般会計（下水道））</t>
    <rPh sb="2" eb="4">
      <t>イッパン</t>
    </rPh>
    <rPh sb="4" eb="6">
      <t>カイケイ</t>
    </rPh>
    <rPh sb="7" eb="10">
      <t>ゲスイドウ</t>
    </rPh>
    <phoneticPr fontId="2"/>
  </si>
  <si>
    <t>　（介護保険特別会計）</t>
    <rPh sb="2" eb="4">
      <t>カイゴ</t>
    </rPh>
    <rPh sb="4" eb="6">
      <t>ホケン</t>
    </rPh>
    <rPh sb="6" eb="8">
      <t>トクベツ</t>
    </rPh>
    <rPh sb="8" eb="10">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</si>
  <si>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</si>
  <si>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</si>
  <si>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長野県市町村総合事務組合</t>
    <rPh sb="0" eb="3">
      <t>ナガノケン</t>
    </rPh>
    <rPh sb="3" eb="6">
      <t>シチョウソン</t>
    </rPh>
    <rPh sb="6" eb="8">
      <t>ソウゴウ</t>
    </rPh>
    <rPh sb="8" eb="10">
      <t>ジム</t>
    </rPh>
    <rPh sb="10" eb="12">
      <t>クミアイ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</si>
  <si>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</si>
  <si>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</si>
  <si>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松塩筑木曽老人福祉施設組合</t>
    <rPh sb="0" eb="1">
      <t>ショウ</t>
    </rPh>
    <rPh sb="1" eb="2">
      <t>エン</t>
    </rPh>
    <rPh sb="2" eb="3">
      <t>チク</t>
    </rPh>
    <rPh sb="3" eb="5">
      <t>キソ</t>
    </rPh>
    <rPh sb="5" eb="7">
      <t>ロウジン</t>
    </rPh>
    <rPh sb="7" eb="9">
      <t>フクシ</t>
    </rPh>
    <rPh sb="9" eb="11">
      <t>シセツ</t>
    </rPh>
    <rPh sb="11" eb="13">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</si>
  <si>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</si>
  <si>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t>
    <phoneticPr fontId="2"/>
  </si>
  <si>
    <t>-</t>
    <phoneticPr fontId="2"/>
  </si>
  <si>
    <t>-</t>
    <phoneticPr fontId="2"/>
  </si>
  <si>
    <t>-</t>
    <phoneticPr fontId="2"/>
  </si>
  <si>
    <t>　（後期高齢者医療事業会計）</t>
    <rPh sb="2" eb="4">
      <t>コウキ</t>
    </rPh>
    <rPh sb="4" eb="7">
      <t>コウレイシャ</t>
    </rPh>
    <rPh sb="7" eb="9">
      <t>イリョウ</t>
    </rPh>
    <rPh sb="9" eb="11">
      <t>ジギョウ</t>
    </rPh>
    <rPh sb="11" eb="13">
      <t>カイケイ</t>
    </rPh>
    <phoneticPr fontId="2"/>
  </si>
  <si>
    <t>子育て基金</t>
    <rPh sb="0" eb="2">
      <t>コソダ</t>
    </rPh>
    <rPh sb="3" eb="5">
      <t>キキン</t>
    </rPh>
    <phoneticPr fontId="2"/>
  </si>
  <si>
    <t>公共施設総合管理基金</t>
    <rPh sb="0" eb="2">
      <t>コウキョウ</t>
    </rPh>
    <rPh sb="2" eb="4">
      <t>シセツ</t>
    </rPh>
    <rPh sb="4" eb="6">
      <t>ソウゴウ</t>
    </rPh>
    <rPh sb="6" eb="8">
      <t>カンリ</t>
    </rPh>
    <rPh sb="8" eb="10">
      <t>キキン</t>
    </rPh>
    <phoneticPr fontId="2"/>
  </si>
  <si>
    <t>教育環境整備基金</t>
    <rPh sb="0" eb="2">
      <t>キョウイク</t>
    </rPh>
    <rPh sb="2" eb="4">
      <t>カンキョウ</t>
    </rPh>
    <rPh sb="4" eb="6">
      <t>セイビ</t>
    </rPh>
    <rPh sb="6" eb="8">
      <t>キキン</t>
    </rPh>
    <phoneticPr fontId="2"/>
  </si>
  <si>
    <t>ユーアイ住宅建設基金</t>
    <rPh sb="4" eb="6">
      <t>ジュウタク</t>
    </rPh>
    <rPh sb="6" eb="8">
      <t>ケンセツ</t>
    </rPh>
    <rPh sb="8" eb="10">
      <t>キキン</t>
    </rPh>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</si>
  <si>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</si>
  <si>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</si>
  <si>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</si>
  <si>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</si>
  <si>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</si>
  <si>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</si>
  <si>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</si>
  <si>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</si>
  <si>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</si>
  <si>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</si>
  <si>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</si>
  <si>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町の将来負担比率は、類似団体に比べ高い数値となっている。ただし、地方債発行額の抑制、繰上償還の実施等により一時期の高水準を脱し着実に減少している。有形固定資産減価償却率は類似団体平均値を下回っていることから、公共施設長寿命化の進捗が図られている状況である。今後は施設等の維持管理を適切に進めていく。</t>
    <phoneticPr fontId="5"/>
  </si>
  <si>
    <t>将来負担比率、実質公債費比率ともに類似団体平均を上回っている。ただし、大きく上回っていた状況から改善してきており、地方債の借入額の抑制と繰り上げ償還を実施してきた効果が出てきている状況であり、改善の途中であることを示している。ただし、今後実施される大型広域連携事業やここ数年の借入額の増加により据え置き期間が経過する１～２年間に地方債の償還期間を迎えることとなることから、現在の数値から上昇することが見込まれているため、その動向に十分に留意し、将来世帯に過度な負担の先送りがないように財政運営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</si>
</sst>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ED36-4713-9E82-28F57FCA22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138783</c:v>
                </c:pt>
                <c:pt idx="1">
                  <c:v>133171</c:v>
                </c:pt>
                <c:pt idx="2">
                  <c:v>150626</c:v>
                </c:pt>
                <c:pt idx="3">
                  <c:v>161208</c:v>
                </c:pt>
                <c:pt idx="4">
                  <c:v>167612</c:v>
                </c:pt>
              </c:numCache>
            </c:numRef>
          </c:val>
          <c:smooth val="0"/>
          <c:extLst>
            <c:ext xmlns:c16="http://schemas.microsoft.com/office/drawing/2014/chart" uri="{C3380CC4-5D6E-409C-BE32-E72D297353CC}">
              <c16:uniqueId val="{00000001-ED36-4713-9E82-28F57FCA2230}"/>
            </c:ext>
          </c:extLst>
        </c:ser>
        <c:dLbls>
          <c:showLegendKey val="0"/>
          <c:showVal val="0"/>
          <c:showCatName val="0"/>
          <c:showSerName val="0"/>
          <c:showPercent val="0"/>
          <c:showBubbleSize val="0"/>
        </c:dLbls>
        <c:marker val="1"/>
        <c:smooth val="0"/>
        <c:axId val="-964584896"/>
        <c:axId val="-964596320"/>
      </c:lineChart>
      <c:catAx>
        <c:axId val="-96458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596320"/>
        <c:crosses val="autoZero"/>
        <c:auto val="1"/>
        <c:lblAlgn val="ctr"/>
        <c:lblOffset val="100"/>
        <c:tickLblSkip val="1"/>
        <c:tickMarkSkip val="1"/>
        <c:noMultiLvlLbl val="0"/>
      </c:catAx>
      <c:valAx>
        <c:axId val="-964596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58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3.25</c:v>
                </c:pt>
                <c:pt idx="1">
                  <c:v>4.84</c:v>
                </c:pt>
                <c:pt idx="2">
                  <c:v>2.67</c:v>
                </c:pt>
                <c:pt idx="3">
                  <c:v>3.79</c:v>
                </c:pt>
                <c:pt idx="4">
                  <c:v>4.1500000000000004</c:v>
                </c:pt>
              </c:numCache>
            </c:numRef>
          </c:val>
          <c:extLst>
            <c:ext xmlns:c16="http://schemas.microsoft.com/office/drawing/2014/chart" uri="{C3380CC4-5D6E-409C-BE32-E72D297353CC}">
              <c16:uniqueId val="{00000000-2629-4629-A6B8-B0FFEB6876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27.37</c:v>
                </c:pt>
                <c:pt idx="1">
                  <c:v>28.25</c:v>
                </c:pt>
                <c:pt idx="2">
                  <c:v>31.46</c:v>
                </c:pt>
                <c:pt idx="3">
                  <c:v>32.15</c:v>
                </c:pt>
                <c:pt idx="4">
                  <c:v>32.08</c:v>
                </c:pt>
              </c:numCache>
            </c:numRef>
          </c:val>
          <c:extLst>
            <c:ext xmlns:c16="http://schemas.microsoft.com/office/drawing/2014/chart" uri="{C3380CC4-5D6E-409C-BE32-E72D297353CC}">
              <c16:uniqueId val="{00000001-2629-4629-A6B8-B0FFEB6876F8}"/>
            </c:ext>
          </c:extLst>
        </c:ser>
        <c:dLbls>
          <c:showLegendKey val="0"/>
          <c:showVal val="0"/>
          <c:showCatName val="0"/>
          <c:showSerName val="0"/>
          <c:showPercent val="0"/>
          <c:showBubbleSize val="0"/>
        </c:dLbls>
        <c:gapWidth val="250"/>
        <c:overlap val="100"/>
        <c:axId val="-964586528"/>
        <c:axId val="-96458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1.19</c:v>
                </c:pt>
                <c:pt idx="1">
                  <c:v>2.52</c:v>
                </c:pt>
                <c:pt idx="2">
                  <c:v>-2.2999999999999998</c:v>
                </c:pt>
                <c:pt idx="3">
                  <c:v>0.88</c:v>
                </c:pt>
                <c:pt idx="4">
                  <c:v>-2.66</c:v>
                </c:pt>
              </c:numCache>
            </c:numRef>
          </c:val>
          <c:smooth val="0"/>
          <c:extLst>
            <c:ext xmlns:c16="http://schemas.microsoft.com/office/drawing/2014/chart" uri="{C3380CC4-5D6E-409C-BE32-E72D297353CC}">
              <c16:uniqueId val="{00000002-2629-4629-A6B8-B0FFEB6876F8}"/>
            </c:ext>
          </c:extLst>
        </c:ser>
        <c:dLbls>
          <c:showLegendKey val="0"/>
          <c:showVal val="0"/>
          <c:showCatName val="0"/>
          <c:showSerName val="0"/>
          <c:showPercent val="0"/>
          <c:showBubbleSize val="0"/>
        </c:dLbls>
        <c:marker val="1"/>
        <c:smooth val="0"/>
        <c:axId val="-964586528"/>
        <c:axId val="-964585984"/>
      </c:lineChart>
      <c:catAx>
        <c:axId val="-9645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4585984"/>
        <c:crosses val="autoZero"/>
        <c:auto val="1"/>
        <c:lblAlgn val="ctr"/>
        <c:lblOffset val="100"/>
        <c:tickLblSkip val="1"/>
        <c:tickMarkSkip val="1"/>
        <c:noMultiLvlLbl val="0"/>
      </c:catAx>
      <c:valAx>
        <c:axId val="-96458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8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33FB-480E-B277-D949B9B87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FB-480E-B277-D949B9B8773B}"/>
            </c:ext>
          </c:extLst>
        </c:ser>
        <c:ser>
          <c:idx val="2"/>
          <c:order val="2"/>
          <c:tx>
            <c:strRef>
              <c:f>データシート!$A$29</c:f>
              <c:strCache>
                <c:ptCount val="1"/>
                <c:pt idx="0">
                  <c:v>南木曽町浄化槽市町村整備推進事業特別会計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0.06</c:v>
                </c:pt>
                <c:pt idx="4">
                  <c:v>#N/A</c:v>
                </c:pt>
                <c:pt idx="5">
                  <c:v>0.09</c:v>
                </c:pt>
                <c:pt idx="6">
                  <c:v>#N/A</c:v>
                </c:pt>
                <c:pt idx="7">
                  <c:v>0.13</c:v>
                </c:pt>
                <c:pt idx="8">
                  <c:v>#N/A</c:v>
                </c:pt>
                <c:pt idx="9">
                  <c:v>0.06</c:v>
                </c:pt>
              </c:numCache>
            </c:numRef>
          </c:val>
          <c:extLst>
            <c:ext xmlns:c16="http://schemas.microsoft.com/office/drawing/2014/chart" uri="{C3380CC4-5D6E-409C-BE32-E72D297353CC}">
              <c16:uniqueId val="{00000002-33FB-480E-B277-D949B9B8773B}"/>
            </c:ext>
          </c:extLst>
        </c:ser>
        <c:ser>
          <c:idx val="3"/>
          <c:order val="3"/>
          <c:tx>
            <c:strRef>
              <c:f>データシート!$A$30</c:f>
              <c:strCache>
                <c:ptCount val="1"/>
                <c:pt idx="0">
                  <c:v>南木曽町農業集落排水事業特別会計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0.05</c:v>
                </c:pt>
                <c:pt idx="4">
                  <c:v>#N/A</c:v>
                </c:pt>
                <c:pt idx="5">
                  <c:v>0.12</c:v>
                </c:pt>
                <c:pt idx="6">
                  <c:v>#N/A</c:v>
                </c:pt>
                <c:pt idx="7">
                  <c:v>0.17</c:v>
                </c:pt>
                <c:pt idx="8">
                  <c:v>#N/A</c:v>
                </c:pt>
                <c:pt idx="9">
                  <c:v>7.0000000000000007E-2</c:v>
                </c:pt>
              </c:numCache>
            </c:numRef>
          </c:val>
          <c:extLst>
            <c:ext xmlns:c16="http://schemas.microsoft.com/office/drawing/2014/chart" uri="{C3380CC4-5D6E-409C-BE32-E72D297353CC}">
              <c16:uniqueId val="{00000003-33FB-480E-B277-D949B9B8773B}"/>
            </c:ext>
          </c:extLst>
        </c:ser>
        <c:ser>
          <c:idx val="4"/>
          <c:order val="4"/>
          <c:tx>
            <c:strRef>
              <c:f>データシート!$A$31</c:f>
              <c:strCache>
                <c:ptCount val="1"/>
                <c:pt idx="0">
                  <c:v>南木曽町下水道事業特別会計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0.08</c:v>
                </c:pt>
                <c:pt idx="8">
                  <c:v>#N/A</c:v>
                </c:pt>
                <c:pt idx="9">
                  <c:v>0.08</c:v>
                </c:pt>
              </c:numCache>
            </c:numRef>
          </c:val>
          <c:extLst>
            <c:ext xmlns:c16="http://schemas.microsoft.com/office/drawing/2014/chart" uri="{C3380CC4-5D6E-409C-BE32-E72D297353CC}">
              <c16:uniqueId val="{00000004-33FB-480E-B277-D949B9B8773B}"/>
            </c:ext>
          </c:extLst>
        </c:ser>
        <c:ser>
          <c:idx val="5"/>
          <c:order val="5"/>
          <c:tx>
            <c:strRef>
              <c:f>データシート!$A$32</c:f>
              <c:strCache>
                <c:ptCount val="1"/>
                <c:pt idx="0">
                  <c:v>南木曽町営妻籠宿有料駐車場特別会計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0.02</c:v>
                </c:pt>
                <c:pt idx="4">
                  <c:v>#N/A</c:v>
                </c:pt>
                <c:pt idx="5">
                  <c:v>0.03</c:v>
                </c:pt>
                <c:pt idx="6">
                  <c:v>#N/A</c:v>
                </c:pt>
                <c:pt idx="7">
                  <c:v>0.05</c:v>
                </c:pt>
                <c:pt idx="8">
                  <c:v>#N/A</c:v>
                </c:pt>
                <c:pt idx="9">
                  <c:v>0.1</c:v>
                </c:pt>
              </c:numCache>
            </c:numRef>
          </c:val>
          <c:extLst>
            <c:ext xmlns:c16="http://schemas.microsoft.com/office/drawing/2014/chart" uri="{C3380CC4-5D6E-409C-BE32-E72D297353CC}">
              <c16:uniqueId val="{00000005-33FB-480E-B277-D949B9B8773B}"/>
            </c:ext>
          </c:extLst>
        </c:ser>
        <c:ser>
          <c:idx val="6"/>
          <c:order val="6"/>
          <c:tx>
            <c:strRef>
              <c:f>データシート!$A$33</c:f>
              <c:strCache>
                <c:ptCount val="1"/>
                <c:pt idx="0">
                  <c:v>南木曽町後期高齢者医療特別会計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0.1</c:v>
                </c:pt>
                <c:pt idx="8">
                  <c:v>#N/A</c:v>
                </c:pt>
                <c:pt idx="9">
                  <c:v>0.1</c:v>
                </c:pt>
              </c:numCache>
            </c:numRef>
          </c:val>
          <c:extLst>
            <c:ext xmlns:c16="http://schemas.microsoft.com/office/drawing/2014/chart" uri="{C3380CC4-5D6E-409C-BE32-E72D297353CC}">
              <c16:uniqueId val="{00000006-33FB-480E-B277-D949B9B8773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0.28999999999999998</c:v>
                </c:pt>
                <c:pt idx="4">
                  <c:v>#N/A</c:v>
                </c:pt>
                <c:pt idx="5">
                  <c:v>0.12</c:v>
                </c:pt>
                <c:pt idx="6">
                  <c:v>#N/A</c:v>
                </c:pt>
                <c:pt idx="7">
                  <c:v>0.3</c:v>
                </c:pt>
                <c:pt idx="8">
                  <c:v>#N/A</c:v>
                </c:pt>
                <c:pt idx="9">
                  <c:v>0.17</c:v>
                </c:pt>
              </c:numCache>
            </c:numRef>
          </c:val>
          <c:extLst>
            <c:ext xmlns:c16="http://schemas.microsoft.com/office/drawing/2014/chart" uri="{C3380CC4-5D6E-409C-BE32-E72D297353CC}">
              <c16:uniqueId val="{00000007-33FB-480E-B277-D949B9B8773B}"/>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c:v>
                </c:pt>
                <c:pt idx="2">
                  <c:v>#N/A</c:v>
                </c:pt>
                <c:pt idx="3">
                  <c:v>2.0499999999999998</c:v>
                </c:pt>
                <c:pt idx="4">
                  <c:v>#N/A</c:v>
                </c:pt>
                <c:pt idx="5">
                  <c:v>1.67</c:v>
                </c:pt>
                <c:pt idx="6">
                  <c:v>#N/A</c:v>
                </c:pt>
                <c:pt idx="7">
                  <c:v>1.64</c:v>
                </c:pt>
                <c:pt idx="8">
                  <c:v>#N/A</c:v>
                </c:pt>
                <c:pt idx="9">
                  <c:v>0.85</c:v>
                </c:pt>
              </c:numCache>
            </c:numRef>
          </c:val>
          <c:extLst>
            <c:ext xmlns:c16="http://schemas.microsoft.com/office/drawing/2014/chart" uri="{C3380CC4-5D6E-409C-BE32-E72D297353CC}">
              <c16:uniqueId val="{00000008-33FB-480E-B277-D949B9B877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3.24</c:v>
                </c:pt>
                <c:pt idx="2">
                  <c:v>#N/A</c:v>
                </c:pt>
                <c:pt idx="3">
                  <c:v>4.83</c:v>
                </c:pt>
                <c:pt idx="4">
                  <c:v>#N/A</c:v>
                </c:pt>
                <c:pt idx="5">
                  <c:v>2.66</c:v>
                </c:pt>
                <c:pt idx="6">
                  <c:v>#N/A</c:v>
                </c:pt>
                <c:pt idx="7">
                  <c:v>3.78</c:v>
                </c:pt>
                <c:pt idx="8">
                  <c:v>#N/A</c:v>
                </c:pt>
                <c:pt idx="9">
                  <c:v>4.1399999999999997</c:v>
                </c:pt>
              </c:numCache>
            </c:numRef>
          </c:val>
          <c:extLst>
            <c:ext xmlns:c16="http://schemas.microsoft.com/office/drawing/2014/chart" uri="{C3380CC4-5D6E-409C-BE32-E72D297353CC}">
              <c16:uniqueId val="{00000009-33FB-480E-B277-D949B9B8773B}"/>
            </c:ext>
          </c:extLst>
        </c:ser>
        <c:dLbls>
          <c:showLegendKey val="0"/>
          <c:showVal val="0"/>
          <c:showCatName val="0"/>
          <c:showSerName val="0"/>
          <c:showPercent val="0"/>
          <c:showBubbleSize val="0"/>
        </c:dLbls>
        <c:gapWidth val="150"/>
        <c:overlap val="100"/>
        <c:axId val="-964595776"/>
        <c:axId val="-964589792"/>
      </c:barChart>
      <c:catAx>
        <c:axId val="-96459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589792"/>
        <c:crosses val="autoZero"/>
        <c:auto val="1"/>
        <c:lblAlgn val="ctr"/>
        <c:lblOffset val="100"/>
        <c:tickLblSkip val="1"/>
        <c:tickMarkSkip val="1"/>
        <c:noMultiLvlLbl val="0"/>
      </c:catAx>
      <c:valAx>
        <c:axId val="-96458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9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519</c:v>
                </c:pt>
                <c:pt idx="5">
                  <c:v>490</c:v>
                </c:pt>
                <c:pt idx="8">
                  <c:v>473</c:v>
                </c:pt>
                <c:pt idx="11">
                  <c:v>460</c:v>
                </c:pt>
                <c:pt idx="14">
                  <c:v>446</c:v>
                </c:pt>
              </c:numCache>
            </c:numRef>
          </c:val>
          <c:extLst>
            <c:ext xmlns:c16="http://schemas.microsoft.com/office/drawing/2014/chart" uri="{C3380CC4-5D6E-409C-BE32-E72D297353CC}">
              <c16:uniqueId val="{00000000-5185-4B56-A220-3A56065820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85-4B56-A220-3A56065820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0</c:v>
                </c:pt>
                <c:pt idx="9">
                  <c:v>1</c:v>
                </c:pt>
                <c:pt idx="12">
                  <c:v>2</c:v>
                </c:pt>
              </c:numCache>
            </c:numRef>
          </c:val>
          <c:extLst>
            <c:ext xmlns:c16="http://schemas.microsoft.com/office/drawing/2014/chart" uri="{C3380CC4-5D6E-409C-BE32-E72D297353CC}">
              <c16:uniqueId val="{00000002-5185-4B56-A220-3A56065820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10</c:v>
                </c:pt>
                <c:pt idx="6">
                  <c:v>16</c:v>
                </c:pt>
                <c:pt idx="9">
                  <c:v>15</c:v>
                </c:pt>
                <c:pt idx="12">
                  <c:v>16</c:v>
                </c:pt>
              </c:numCache>
            </c:numRef>
          </c:val>
          <c:extLst>
            <c:ext xmlns:c16="http://schemas.microsoft.com/office/drawing/2014/chart" uri="{C3380CC4-5D6E-409C-BE32-E72D297353CC}">
              <c16:uniqueId val="{00000003-5185-4B56-A220-3A56065820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174</c:v>
                </c:pt>
                <c:pt idx="3">
                  <c:v>164</c:v>
                </c:pt>
                <c:pt idx="6">
                  <c:v>158</c:v>
                </c:pt>
                <c:pt idx="9">
                  <c:v>137</c:v>
                </c:pt>
                <c:pt idx="12">
                  <c:v>129</c:v>
                </c:pt>
              </c:numCache>
            </c:numRef>
          </c:val>
          <c:extLst>
            <c:ext xmlns:c16="http://schemas.microsoft.com/office/drawing/2014/chart" uri="{C3380CC4-5D6E-409C-BE32-E72D297353CC}">
              <c16:uniqueId val="{00000004-5185-4B56-A220-3A56065820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5-4B56-A220-3A56065820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85-4B56-A220-3A56065820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465</c:v>
                </c:pt>
                <c:pt idx="3">
                  <c:v>453</c:v>
                </c:pt>
                <c:pt idx="6">
                  <c:v>444</c:v>
                </c:pt>
                <c:pt idx="9">
                  <c:v>440</c:v>
                </c:pt>
                <c:pt idx="12">
                  <c:v>410</c:v>
                </c:pt>
              </c:numCache>
            </c:numRef>
          </c:val>
          <c:extLst>
            <c:ext xmlns:c16="http://schemas.microsoft.com/office/drawing/2014/chart" uri="{C3380CC4-5D6E-409C-BE32-E72D297353CC}">
              <c16:uniqueId val="{00000007-5185-4B56-A220-3A56065820D7}"/>
            </c:ext>
          </c:extLst>
        </c:ser>
        <c:dLbls>
          <c:showLegendKey val="0"/>
          <c:showVal val="0"/>
          <c:showCatName val="0"/>
          <c:showSerName val="0"/>
          <c:showPercent val="0"/>
          <c:showBubbleSize val="0"/>
        </c:dLbls>
        <c:gapWidth val="100"/>
        <c:overlap val="100"/>
        <c:axId val="-964585440"/>
        <c:axId val="-96459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c:v>
                </c:pt>
                <c:pt idx="2">
                  <c:v>#N/A</c:v>
                </c:pt>
                <c:pt idx="3">
                  <c:v>#N/A</c:v>
                </c:pt>
                <c:pt idx="4">
                  <c:v>140</c:v>
                </c:pt>
                <c:pt idx="5">
                  <c:v>#N/A</c:v>
                </c:pt>
                <c:pt idx="6">
                  <c:v>#N/A</c:v>
                </c:pt>
                <c:pt idx="7">
                  <c:v>145</c:v>
                </c:pt>
                <c:pt idx="8">
                  <c:v>#N/A</c:v>
                </c:pt>
                <c:pt idx="9">
                  <c:v>#N/A</c:v>
                </c:pt>
                <c:pt idx="10">
                  <c:v>133</c:v>
                </c:pt>
                <c:pt idx="11">
                  <c:v>#N/A</c:v>
                </c:pt>
                <c:pt idx="12">
                  <c:v>#N/A</c:v>
                </c:pt>
                <c:pt idx="13">
                  <c:v>111</c:v>
                </c:pt>
                <c:pt idx="14">
                  <c:v>#N/A</c:v>
                </c:pt>
              </c:numCache>
            </c:numRef>
          </c:val>
          <c:smooth val="0"/>
          <c:extLst>
            <c:ext xmlns:c16="http://schemas.microsoft.com/office/drawing/2014/chart" uri="{C3380CC4-5D6E-409C-BE32-E72D297353CC}">
              <c16:uniqueId val="{00000008-5185-4B56-A220-3A56065820D7}"/>
            </c:ext>
          </c:extLst>
        </c:ser>
        <c:dLbls>
          <c:showLegendKey val="0"/>
          <c:showVal val="0"/>
          <c:showCatName val="0"/>
          <c:showSerName val="0"/>
          <c:showPercent val="0"/>
          <c:showBubbleSize val="0"/>
        </c:dLbls>
        <c:marker val="1"/>
        <c:smooth val="0"/>
        <c:axId val="-964585440"/>
        <c:axId val="-964596864"/>
      </c:lineChart>
      <c:catAx>
        <c:axId val="-96458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596864"/>
        <c:crosses val="autoZero"/>
        <c:auto val="1"/>
        <c:lblAlgn val="ctr"/>
        <c:lblOffset val="100"/>
        <c:tickLblSkip val="1"/>
        <c:tickMarkSkip val="1"/>
        <c:noMultiLvlLbl val="0"/>
      </c:catAx>
      <c:valAx>
        <c:axId val="-96459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8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4458</c:v>
                </c:pt>
                <c:pt idx="5">
                  <c:v>4383</c:v>
                </c:pt>
                <c:pt idx="8">
                  <c:v>4402</c:v>
                </c:pt>
                <c:pt idx="11">
                  <c:v>4398</c:v>
                </c:pt>
                <c:pt idx="14">
                  <c:v>4171</c:v>
                </c:pt>
              </c:numCache>
            </c:numRef>
          </c:val>
          <c:extLst>
            <c:ext xmlns:c16="http://schemas.microsoft.com/office/drawing/2014/chart" uri="{C3380CC4-5D6E-409C-BE32-E72D297353CC}">
              <c16:uniqueId val="{00000000-01B5-4218-BB52-A102188450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c:v>
                </c:pt>
                <c:pt idx="5">
                  <c:v>46</c:v>
                </c:pt>
                <c:pt idx="8">
                  <c:v>38</c:v>
                </c:pt>
                <c:pt idx="11">
                  <c:v>66</c:v>
                </c:pt>
                <c:pt idx="14">
                  <c:v>60</c:v>
                </c:pt>
              </c:numCache>
            </c:numRef>
          </c:val>
          <c:extLst>
            <c:ext xmlns:c16="http://schemas.microsoft.com/office/drawing/2014/chart" uri="{C3380CC4-5D6E-409C-BE32-E72D297353CC}">
              <c16:uniqueId val="{00000001-01B5-4218-BB52-A102188450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1671</c:v>
                </c:pt>
                <c:pt idx="5">
                  <c:v>1850</c:v>
                </c:pt>
                <c:pt idx="8">
                  <c:v>1955</c:v>
                </c:pt>
                <c:pt idx="11">
                  <c:v>1941</c:v>
                </c:pt>
                <c:pt idx="14">
                  <c:v>1793</c:v>
                </c:pt>
              </c:numCache>
            </c:numRef>
          </c:val>
          <c:extLst>
            <c:ext xmlns:c16="http://schemas.microsoft.com/office/drawing/2014/chart" uri="{C3380CC4-5D6E-409C-BE32-E72D297353CC}">
              <c16:uniqueId val="{00000002-01B5-4218-BB52-A102188450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B5-4218-BB52-A102188450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B5-4218-BB52-A102188450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B5-4218-BB52-A102188450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875</c:v>
                </c:pt>
                <c:pt idx="3">
                  <c:v>845</c:v>
                </c:pt>
                <c:pt idx="6">
                  <c:v>843</c:v>
                </c:pt>
                <c:pt idx="9">
                  <c:v>867</c:v>
                </c:pt>
                <c:pt idx="12">
                  <c:v>832</c:v>
                </c:pt>
              </c:numCache>
            </c:numRef>
          </c:val>
          <c:extLst>
            <c:ext xmlns:c16="http://schemas.microsoft.com/office/drawing/2014/chart" uri="{C3380CC4-5D6E-409C-BE32-E72D297353CC}">
              <c16:uniqueId val="{00000006-01B5-4218-BB52-A102188450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c:v>
                </c:pt>
                <c:pt idx="3">
                  <c:v>83</c:v>
                </c:pt>
                <c:pt idx="6">
                  <c:v>126</c:v>
                </c:pt>
                <c:pt idx="9">
                  <c:v>112</c:v>
                </c:pt>
                <c:pt idx="12">
                  <c:v>97</c:v>
                </c:pt>
              </c:numCache>
            </c:numRef>
          </c:val>
          <c:extLst>
            <c:ext xmlns:c16="http://schemas.microsoft.com/office/drawing/2014/chart" uri="{C3380CC4-5D6E-409C-BE32-E72D297353CC}">
              <c16:uniqueId val="{00000007-01B5-4218-BB52-A102188450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2081</c:v>
                </c:pt>
                <c:pt idx="3">
                  <c:v>1994</c:v>
                </c:pt>
                <c:pt idx="6">
                  <c:v>1932</c:v>
                </c:pt>
                <c:pt idx="9">
                  <c:v>1822</c:v>
                </c:pt>
                <c:pt idx="12">
                  <c:v>1701</c:v>
                </c:pt>
              </c:numCache>
            </c:numRef>
          </c:val>
          <c:extLst>
            <c:ext xmlns:c16="http://schemas.microsoft.com/office/drawing/2014/chart" uri="{C3380CC4-5D6E-409C-BE32-E72D297353CC}">
              <c16:uniqueId val="{00000008-01B5-4218-BB52-A102188450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01B5-4218-BB52-A102188450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3837</c:v>
                </c:pt>
                <c:pt idx="3">
                  <c:v>3691</c:v>
                </c:pt>
                <c:pt idx="6">
                  <c:v>3748</c:v>
                </c:pt>
                <c:pt idx="9">
                  <c:v>3849</c:v>
                </c:pt>
                <c:pt idx="12">
                  <c:v>3757</c:v>
                </c:pt>
              </c:numCache>
            </c:numRef>
          </c:val>
          <c:extLst>
            <c:ext xmlns:c16="http://schemas.microsoft.com/office/drawing/2014/chart" uri="{C3380CC4-5D6E-409C-BE32-E72D297353CC}">
              <c16:uniqueId val="{0000000A-01B5-4218-BB52-A10218845071}"/>
            </c:ext>
          </c:extLst>
        </c:ser>
        <c:dLbls>
          <c:showLegendKey val="0"/>
          <c:showVal val="0"/>
          <c:showCatName val="0"/>
          <c:showSerName val="0"/>
          <c:showPercent val="0"/>
          <c:showBubbleSize val="0"/>
        </c:dLbls>
        <c:gapWidth val="100"/>
        <c:overlap val="100"/>
        <c:axId val="-964594144"/>
        <c:axId val="-96459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701</c:v>
                </c:pt>
                <c:pt idx="2">
                  <c:v>#N/A</c:v>
                </c:pt>
                <c:pt idx="3">
                  <c:v>#N/A</c:v>
                </c:pt>
                <c:pt idx="4">
                  <c:v>333</c:v>
                </c:pt>
                <c:pt idx="5">
                  <c:v>#N/A</c:v>
                </c:pt>
                <c:pt idx="6">
                  <c:v>#N/A</c:v>
                </c:pt>
                <c:pt idx="7">
                  <c:v>254</c:v>
                </c:pt>
                <c:pt idx="8">
                  <c:v>#N/A</c:v>
                </c:pt>
                <c:pt idx="9">
                  <c:v>#N/A</c:v>
                </c:pt>
                <c:pt idx="10">
                  <c:v>245</c:v>
                </c:pt>
                <c:pt idx="11">
                  <c:v>#N/A</c:v>
                </c:pt>
                <c:pt idx="12">
                  <c:v>#N/A</c:v>
                </c:pt>
                <c:pt idx="13">
                  <c:v>362</c:v>
                </c:pt>
                <c:pt idx="14">
                  <c:v>#N/A</c:v>
                </c:pt>
              </c:numCache>
            </c:numRef>
          </c:val>
          <c:smooth val="0"/>
          <c:extLst>
            <c:ext xmlns:c16="http://schemas.microsoft.com/office/drawing/2014/chart" uri="{C3380CC4-5D6E-409C-BE32-E72D297353CC}">
              <c16:uniqueId val="{0000000B-01B5-4218-BB52-A10218845071}"/>
            </c:ext>
          </c:extLst>
        </c:ser>
        <c:dLbls>
          <c:showLegendKey val="0"/>
          <c:showVal val="0"/>
          <c:showCatName val="0"/>
          <c:showSerName val="0"/>
          <c:showPercent val="0"/>
          <c:showBubbleSize val="0"/>
        </c:dLbls>
        <c:marker val="1"/>
        <c:smooth val="0"/>
        <c:axId val="-964594144"/>
        <c:axId val="-964597408"/>
      </c:lineChart>
      <c:catAx>
        <c:axId val="-96459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597408"/>
        <c:crosses val="autoZero"/>
        <c:auto val="1"/>
        <c:lblAlgn val="ctr"/>
        <c:lblOffset val="100"/>
        <c:tickLblSkip val="1"/>
        <c:tickMarkSkip val="1"/>
        <c:noMultiLvlLbl val="0"/>
      </c:catAx>
      <c:valAx>
        <c:axId val="-96459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9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781</c:v>
                </c:pt>
                <c:pt idx="1">
                  <c:v>780</c:v>
                </c:pt>
                <c:pt idx="2">
                  <c:v>758</c:v>
                </c:pt>
              </c:numCache>
            </c:numRef>
          </c:val>
          <c:extLst>
            <c:ext xmlns:c16="http://schemas.microsoft.com/office/drawing/2014/chart" uri="{C3380CC4-5D6E-409C-BE32-E72D297353CC}">
              <c16:uniqueId val="{00000000-23B7-4604-BFFA-BF2D1DC902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360</c:v>
                </c:pt>
                <c:pt idx="1">
                  <c:v>309</c:v>
                </c:pt>
                <c:pt idx="2">
                  <c:v>293</c:v>
                </c:pt>
              </c:numCache>
            </c:numRef>
          </c:val>
          <c:extLst>
            <c:ext xmlns:c16="http://schemas.microsoft.com/office/drawing/2014/chart" uri="{C3380CC4-5D6E-409C-BE32-E72D297353CC}">
              <c16:uniqueId val="{00000001-23B7-4604-BFFA-BF2D1DC902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659</c:v>
                </c:pt>
                <c:pt idx="1">
                  <c:v>677</c:v>
                </c:pt>
                <c:pt idx="2">
                  <c:v>564</c:v>
                </c:pt>
              </c:numCache>
            </c:numRef>
          </c:val>
          <c:extLst>
            <c:ext xmlns:c16="http://schemas.microsoft.com/office/drawing/2014/chart" uri="{C3380CC4-5D6E-409C-BE32-E72D297353CC}">
              <c16:uniqueId val="{00000002-23B7-4604-BFFA-BF2D1DC902C6}"/>
            </c:ext>
          </c:extLst>
        </c:ser>
        <c:dLbls>
          <c:showLegendKey val="0"/>
          <c:showVal val="0"/>
          <c:showCatName val="0"/>
          <c:showSerName val="0"/>
          <c:showPercent val="0"/>
          <c:showBubbleSize val="0"/>
        </c:dLbls>
        <c:gapWidth val="120"/>
        <c:overlap val="100"/>
        <c:axId val="-964599584"/>
        <c:axId val="-964599040"/>
      </c:barChart>
      <c:catAx>
        <c:axId val="-9645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4599040"/>
        <c:crosses val="autoZero"/>
        <c:auto val="1"/>
        <c:lblAlgn val="ctr"/>
        <c:lblOffset val="100"/>
        <c:tickLblSkip val="1"/>
        <c:tickMarkSkip val="1"/>
        <c:noMultiLvlLbl val="0"/>
      </c:catAx>
      <c:valAx>
        <c:axId val="-964599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45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{E5FE086E-89FC-45A2-83B5-49CA8A1EB57B}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3AD-41B2-B8BD-5AC7ACB437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{D869B367-D06B-4E2E-9805-974E78B17F2C}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AD-41B2-B8BD-5AC7ACB437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{7EBA9D8E-2F7F-4519-9BEB-B313B07F3426}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AD-41B2-B8BD-5AC7ACB437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{D0FEBFA3-E306-4A55-B354-5C8228FFED48}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AD-41B2-B8BD-5AC7ACB437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{A229B9B1-813B-462C-825B-795318EDAF65}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AD-41B2-B8BD-5AC7ACB437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{95256DAA-BE90-4FEC-B76C-559A78ABDBD1}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3AD-41B2-B8BD-5AC7ACB437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{626DD1C4-4E70-4A7C-B571-3FB2471D71D6}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3AD-41B2-B8BD-5AC7ACB437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{FE202CFE-6919-421D-B0DF-48EF12E2814A}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3AD-41B2-B8BD-5AC7ACB437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{4715B0F0-2B6A-4C40-A1D9-7830AD1A3B55}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3AD-41B2-B8BD-5AC7ACB437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31.2</c:v>
                </c:pt>
                <c:pt idx="24">
                  <c:v>29.4</c:v>
                </c:pt>
                <c:pt idx="32">
                  <c:v>44.2</c:v>
                </c:pt>
              </c:numCache>
            </c:numRef>
          </c:xVal>
          <c:yVal>
            <c:numRef>
              <c:f>公会計指標分析・財政指標組合せ分析表!$BP$51:$DC$51</c:f>
              <c:numCache>
                <c:formatCode>#,##0.0;"▲ "#,##0.0</c:formatCode>
                <c:ptCount val="40"/>
                <c:pt idx="16">
                  <c:v>12.5</c:v>
                </c:pt>
                <c:pt idx="24">
                  <c:v>12.4</c:v>
                </c:pt>
                <c:pt idx="32">
                  <c:v>18.8</c:v>
                </c:pt>
              </c:numCache>
            </c:numRef>
          </c:yVal>
          <c:smooth val="0"/>
          <c:extLst>
            <c:ext xmlns:c16="http://schemas.microsoft.com/office/drawing/2014/chart" uri="{C3380CC4-5D6E-409C-BE32-E72D297353CC}">
              <c16:uniqueId val="{00000009-13AD-41B2-B8BD-5AC7ACB437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{1D8369D1-F1A9-4C09-BB69-8E3FBD1042A4}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3AD-41B2-B8BD-5AC7ACB437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{E511CDE8-6B00-4F02-9527-5E6A7D6583DC}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AD-41B2-B8BD-5AC7ACB437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{D2FA0440-333A-4097-93F0-414996A8D653}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AD-41B2-B8BD-5AC7ACB437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{AA56E173-6FA2-4FCA-A23B-017562662770}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AD-41B2-B8BD-5AC7ACB437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{FA8E5013-7F5D-42E9-9B50-031DD2D3B65E}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AD-41B2-B8BD-5AC7ACB437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{D8453CE1-F9A3-4A98-BBC5-1059D374B4DF}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3AD-41B2-B8BD-5AC7ACB43748}"/>
                </c:ext>
              </c:extLst>
            </c:dLbl>
            <c:dLbl>
              <c:idx val="16"/>
              <c:layout>
                <c:manualLayout>
                  <c:x val="-3.536528292721425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{FC072B9E-5C3D-44E3-A053-707A924E7AC0}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3AD-41B2-B8BD-5AC7ACB43748}"/>
                </c:ext>
              </c:extLst>
            </c:dLbl>
            <c:dLbl>
              <c:idx val="24"/>
              <c:layout>
                <c:manualLayout>
                  <c:x val="-2.892511801193035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{184F75FB-3A49-4C2F-8AE5-43FAEC5BFEEC}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3AD-41B2-B8BD-5AC7ACB437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{EDC6A19F-CC87-4512-BB16-155B08087159}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3AD-41B2-B8BD-5AC7ACB437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3AD-41B2-B8BD-5AC7ACB43748}"/>
            </c:ext>
          </c:extLst>
        </c:ser>
        <c:dLbls>
          <c:showLegendKey val="0"/>
          <c:showVal val="1"/>
          <c:showCatName val="0"/>
          <c:showSerName val="0"/>
          <c:showPercent val="0"/>
          <c:showBubbleSize val="0"/>
        </c:dLbls>
        <c:axId val="46179840"/>
        <c:axId val="46181760"/>
      </c:scatterChart>
      <c:valAx>
        <c:axId val="46179840"/>
        <c:scaling>
          <c:orientation val="minMax"/>
          <c:max val="64"/>
          <c:min val="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{DABE02A2-69B7-48E1-AF2B-571224E940BB}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4D2-4A0E-8F19-BDEBFABC6F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{E91F3B34-78B1-4784-96B2-CC7C5512C98B}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D2-4A0E-8F19-BDEBFABC6F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{1BBE24D2-F169-413A-B3A7-0584F30E1E93}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D2-4A0E-8F19-BDEBFABC6F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{352FF653-CD5B-45C3-AD73-0FEE84E639B8}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D2-4A0E-8F19-BDEBFABC6F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{FD19EA7E-33C1-4F2C-95B3-EDFAA97E8103}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D2-4A0E-8F19-BDEBFABC6FF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{17C43885-550C-4ACF-BC06-AA1255FC0B2A}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4D2-4A0E-8F19-BDEBFABC6FF8}"/>
                </c:ext>
              </c:extLst>
            </c:dLbl>
            <c:dLbl>
              <c:idx val="16"/>
              <c:layout>
                <c:manualLayout>
                  <c:x val="-4.516035515397134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{B1BAF096-8DED-4A0A-B4F0-E54E5AB40F76}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4D2-4A0E-8F19-BDEBFABC6FF8}"/>
                </c:ext>
              </c:extLst>
            </c:dLbl>
            <c:dLbl>
              <c:idx val="24"/>
              <c:layout>
                <c:manualLayout>
                  <c:x val="-1.823562808425005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{EB391BAE-345F-4A9F-87CA-ACDD31629C1C}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4D2-4A0E-8F19-BDEBFABC6FF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{DFBE4DDE-BD56-4A34-A710-466D3DAB471C}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4D2-4A0E-8F19-BDEBFABC6F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7.1</c:v>
                </c:pt>
                <c:pt idx="16">
                  <c:v>6.9</c:v>
                </c:pt>
                <c:pt idx="24">
                  <c:v>6.9</c:v>
                </c:pt>
                <c:pt idx="32">
                  <c:v>6.5</c:v>
                </c:pt>
              </c:numCache>
            </c:numRef>
          </c:xVal>
          <c:yVal>
            <c:numRef>
              <c:f>公会計指標分析・財政指標組合せ分析表!$BP$73:$DC$73</c:f>
              <c:numCache>
                <c:formatCode>#,##0.0;"▲ "#,##0.0</c:formatCode>
                <c:ptCount val="40"/>
                <c:pt idx="0">
                  <c:v>35.200000000000003</c:v>
                </c:pt>
                <c:pt idx="8">
                  <c:v>16.100000000000001</c:v>
                </c:pt>
                <c:pt idx="16">
                  <c:v>12.5</c:v>
                </c:pt>
                <c:pt idx="24">
                  <c:v>12.4</c:v>
                </c:pt>
                <c:pt idx="32">
                  <c:v>18.8</c:v>
                </c:pt>
              </c:numCache>
            </c:numRef>
          </c:yVal>
          <c:smooth val="0"/>
          <c:extLst>
            <c:ext xmlns:c16="http://schemas.microsoft.com/office/drawing/2014/chart" uri="{C3380CC4-5D6E-409C-BE32-E72D297353CC}">
              <c16:uniqueId val="{00000009-14D2-4A0E-8F19-BDEBFABC6F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{536F998D-9FF8-45C1-98A2-947B8438000A}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4D2-4A0E-8F19-BDEBFABC6F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{2B390911-BCE0-4704-9E12-5AC0FA62306C}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D2-4A0E-8F19-BDEBFABC6F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{79A1BDE1-6FFE-430D-963B-CE9101DA5F0B}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D2-4A0E-8F19-BDEBFABC6F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{B1C280B4-1DDB-46D0-BA5D-E346E96C5993}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D2-4A0E-8F19-BDEBFABC6F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{DEAE8F66-7FBC-4832-82FC-749F5F2DB8A0}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D2-4A0E-8F19-BDEBFABC6FF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{EBB5D8BB-ABFB-45BC-9D95-0D5A84C9EE74}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4D2-4A0E-8F19-BDEBFABC6FF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{AAB89839-73FF-4051-9CFB-D5273B786572}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4D2-4A0E-8F19-BDEBFABC6FF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{F2C94BC0-34BA-4ADD-AC01-CD1367531035}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4D2-4A0E-8F19-BDEBFABC6FF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{ED31CB78-F948-4861-9A63-B49DFADEE25C}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4D2-4A0E-8F19-BDEBFABC6F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4D2-4A0E-8F19-BDEBFABC6FF8}"/>
            </c:ext>
          </c:extLst>
        </c:ser>
        <c:dLbls>
          <c:showLegendKey val="0"/>
          <c:showVal val="1"/>
          <c:showCatName val="0"/>
          <c:showSerName val="0"/>
          <c:showPercent val="0"/>
          <c:showBubbleSize val="0"/>
        </c:dLbls>
        <c:axId val="84219776"/>
        <c:axId val="84234240"/>
      </c:scatterChart>
      <c:valAx>
        <c:axId val="84219776"/>
        <c:scaling>
          <c:orientation val="minMax"/>
          <c:max val="8.4"/>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人口の減少や全国平均を上回る高齢化率に加え、町内の基幹産業の低迷により財政基盤が弱い状況である。第</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次南木曽町総合計画に沿った施策を実行し、「</a:t>
          </a:r>
          <a:r>
            <a:rPr lang="ja-JP" altLang="ja-JP" sz="1100">
              <a:solidFill>
                <a:schemeClr val="dk1"/>
              </a:solidFill>
              <a:effectLst/>
              <a:latin typeface="+mn-lt"/>
              <a:ea typeface="+mn-ea"/>
              <a:cs typeface="+mn-cs"/>
            </a:rPr>
            <a:t>住んで良かった、暮らしてよかった、住むなら南木曽町」</a:t>
          </a:r>
          <a:r>
            <a:rPr lang="ja-JP" altLang="ja-JP" sz="1100" baseline="0">
              <a:solidFill>
                <a:schemeClr val="dk1"/>
              </a:solidFill>
              <a:effectLst/>
              <a:latin typeface="+mn-lt"/>
              <a:ea typeface="+mn-ea"/>
              <a:cs typeface="+mn-cs"/>
            </a:rPr>
            <a:t>を展開しつつ行政の効率化に努めることにより、財政の健全化を目指す。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434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138130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112730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類似団体を上回ることが多いため、今後も公債費や人件費の抑制など</a:t>
          </a:r>
          <a:endParaRPr lang="ja-JP" altLang="ja-JP" sz="1400">
            <a:effectLst/>
          </a:endParaRPr>
        </a:p>
        <a:p>
          <a:pPr fontAlgn="base"/>
          <a:r>
            <a:rPr lang="ja-JP" altLang="ja-JP" sz="1100" baseline="0">
              <a:solidFill>
                <a:schemeClr val="dk1"/>
              </a:solidFill>
              <a:effectLst/>
              <a:latin typeface="+mn-lt"/>
              <a:ea typeface="+mn-ea"/>
              <a:cs typeface="+mn-cs"/>
            </a:rPr>
            <a:t>行政改革の取組みを通じて義務的経費の削減に努め、財政の弾力化を図る。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17780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901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62</xdr:row>
      <xdr:rowOff>160274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136144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888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112014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888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人口</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人当たり人件費・物件費が高い水準にあるのは、主に人件費が要因となっている。</a:t>
          </a:r>
          <a:endParaRPr lang="ja-JP" altLang="ja-JP" sz="1400">
            <a:effectLst/>
          </a:endParaRPr>
        </a:p>
        <a:p>
          <a:r>
            <a:rPr lang="ja-JP" altLang="ja-JP" sz="1100" baseline="0">
              <a:solidFill>
                <a:schemeClr val="dk1"/>
              </a:solidFill>
              <a:effectLst/>
              <a:latin typeface="+mn-lt"/>
              <a:ea typeface="+mn-ea"/>
              <a:cs typeface="+mn-cs"/>
            </a:rPr>
            <a:t>これは主に保育園などの施設が多いことや妻籠宿保存事業に係る人件費等による。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165946</xdr:rowOff>
    </xdr:from>
    <xdr:to>
      <xdr:col>23</xdr:col>
      <xdr:colOff>133350</xdr:colOff>
      <xdr:row>82</xdr:row>
      <xdr:rowOff>10187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3396"/>
          <a:ext cx="8382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164757</xdr:rowOff>
    </xdr:from>
    <xdr:to>
      <xdr:col>19</xdr:col>
      <xdr:colOff>133350</xdr:colOff>
      <xdr:row>81</xdr:row>
      <xdr:rowOff>165946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220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142435</xdr:rowOff>
    </xdr:from>
    <xdr:to>
      <xdr:col>15</xdr:col>
      <xdr:colOff>82550</xdr:colOff>
      <xdr:row>81</xdr:row>
      <xdr:rowOff>164757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9885"/>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142435</xdr:rowOff>
    </xdr:from>
    <xdr:to>
      <xdr:col>11</xdr:col>
      <xdr:colOff>31750</xdr:colOff>
      <xdr:row>81</xdr:row>
      <xdr:rowOff>143689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2988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130837</xdr:rowOff>
    </xdr:from>
    <xdr:to>
      <xdr:col>23</xdr:col>
      <xdr:colOff>184150</xdr:colOff>
      <xdr:row>82</xdr:row>
      <xdr:rowOff>60987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52114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115146</xdr:rowOff>
    </xdr:from>
    <xdr:to>
      <xdr:col>19</xdr:col>
      <xdr:colOff>184150</xdr:colOff>
      <xdr:row>82</xdr:row>
      <xdr:rowOff>45296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55473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113957</xdr:rowOff>
    </xdr:from>
    <xdr:to>
      <xdr:col>15</xdr:col>
      <xdr:colOff>133350</xdr:colOff>
      <xdr:row>82</xdr:row>
      <xdr:rowOff>44107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54284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91635</xdr:rowOff>
    </xdr:from>
    <xdr:to>
      <xdr:col>11</xdr:col>
      <xdr:colOff>82550</xdr:colOff>
      <xdr:row>82</xdr:row>
      <xdr:rowOff>21785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31962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92889</xdr:rowOff>
    </xdr:from>
    <xdr:to>
      <xdr:col>7</xdr:col>
      <xdr:colOff>31750</xdr:colOff>
      <xdr:row>82</xdr:row>
      <xdr:rowOff>23039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33216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職員の年齢構成が高くなっているため類似団体の平均を上回っている。</a:t>
          </a:r>
          <a:endParaRPr lang="ja-JP" altLang="ja-JP" sz="1400">
            <a:effectLst/>
          </a:endParaRPr>
        </a:p>
        <a:p>
          <a:r>
            <a:rPr lang="ja-JP" altLang="ja-JP" sz="1100" baseline="0">
              <a:solidFill>
                <a:schemeClr val="dk1"/>
              </a:solidFill>
              <a:effectLst/>
              <a:latin typeface="+mn-lt"/>
              <a:ea typeface="+mn-ea"/>
              <a:cs typeface="+mn-cs"/>
            </a:rPr>
            <a:t>定数管理の適正化に努めることにより類似団体平均水準まで低下するよう努める。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161798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10385"/>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17018</xdr:rowOff>
    </xdr:from>
    <xdr:to>
      <xdr:col>77</xdr:col>
      <xdr:colOff>44450</xdr:colOff>
      <xdr:row>87</xdr:row>
      <xdr:rowOff>161798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331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113537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331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36322</xdr:rowOff>
    </xdr:from>
    <xdr:to>
      <xdr:col>68</xdr:col>
      <xdr:colOff>152400</xdr:colOff>
      <xdr:row>87</xdr:row>
      <xdr:rowOff>113537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52472"/>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15512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3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110998</xdr:rowOff>
    </xdr:from>
    <xdr:to>
      <xdr:col>77</xdr:col>
      <xdr:colOff>95250</xdr:colOff>
      <xdr:row>88</xdr:row>
      <xdr:rowOff>41148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25925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137668</xdr:rowOff>
    </xdr:from>
    <xdr:to>
      <xdr:col>73</xdr:col>
      <xdr:colOff>44450</xdr:colOff>
      <xdr:row>87</xdr:row>
      <xdr:rowOff>67818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52595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62737</xdr:rowOff>
    </xdr:from>
    <xdr:to>
      <xdr:col>68</xdr:col>
      <xdr:colOff>203200</xdr:colOff>
      <xdr:row>87</xdr:row>
      <xdr:rowOff>164337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149114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156972</xdr:rowOff>
    </xdr:from>
    <xdr:to>
      <xdr:col>64</xdr:col>
      <xdr:colOff>152400</xdr:colOff>
      <xdr:row>87</xdr:row>
      <xdr:rowOff>87122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71899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当町は地形的に山に囲まれており、地域が点在しているため保育園が多いこと</a:t>
          </a:r>
          <a:endParaRPr lang="ja-JP" altLang="ja-JP" sz="1400">
            <a:effectLst/>
          </a:endParaRPr>
        </a:p>
        <a:p>
          <a:r>
            <a:rPr lang="ja-JP" altLang="ja-JP" sz="1100" baseline="0">
              <a:solidFill>
                <a:schemeClr val="dk1"/>
              </a:solidFill>
              <a:effectLst/>
              <a:latin typeface="+mn-lt"/>
              <a:ea typeface="+mn-ea"/>
              <a:cs typeface="+mn-cs"/>
            </a:rPr>
            <a:t>また、妻籠宿保存対策等に職員を配置しているため比較的多い水準にある。</a:t>
          </a:r>
          <a:endParaRPr lang="ja-JP" altLang="ja-JP" sz="1400">
            <a:effectLst/>
          </a:endParaRPr>
        </a:p>
        <a:p>
          <a:r>
            <a:rPr lang="ja-JP" altLang="ja-JP" sz="1100" baseline="0">
              <a:solidFill>
                <a:schemeClr val="dk1"/>
              </a:solidFill>
              <a:effectLst/>
              <a:latin typeface="+mn-lt"/>
              <a:ea typeface="+mn-ea"/>
              <a:cs typeface="+mn-cs"/>
            </a:rPr>
            <a:t>今後は、自立推進計画に沿った削減に努める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57607</xdr:rowOff>
    </xdr:from>
    <xdr:to>
      <xdr:col>81</xdr:col>
      <xdr:colOff>44450</xdr:colOff>
      <xdr:row>61</xdr:row>
      <xdr:rowOff>73292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516057"/>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40475</xdr:rowOff>
    </xdr:from>
    <xdr:to>
      <xdr:col>77</xdr:col>
      <xdr:colOff>44450</xdr:colOff>
      <xdr:row>61</xdr:row>
      <xdr:rowOff>57607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98925"/>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28410</xdr:rowOff>
    </xdr:from>
    <xdr:to>
      <xdr:col>72</xdr:col>
      <xdr:colOff>203200</xdr:colOff>
      <xdr:row>61</xdr:row>
      <xdr:rowOff>40475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86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15380</xdr:rowOff>
    </xdr:from>
    <xdr:to>
      <xdr:col>68</xdr:col>
      <xdr:colOff>152400</xdr:colOff>
      <xdr:row>61</xdr:row>
      <xdr:rowOff>28410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7383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22492</xdr:rowOff>
    </xdr:from>
    <xdr:to>
      <xdr:col>81</xdr:col>
      <xdr:colOff>95250</xdr:colOff>
      <xdr:row>61</xdr:row>
      <xdr:rowOff>124092</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39019</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6807</xdr:rowOff>
    </xdr:from>
    <xdr:to>
      <xdr:col>77</xdr:col>
      <xdr:colOff>95250</xdr:colOff>
      <xdr:row>61</xdr:row>
      <xdr:rowOff>108407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118584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161125</xdr:rowOff>
    </xdr:from>
    <xdr:to>
      <xdr:col>73</xdr:col>
      <xdr:colOff>44450</xdr:colOff>
      <xdr:row>61</xdr:row>
      <xdr:rowOff>91275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101452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2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149060</xdr:rowOff>
    </xdr:from>
    <xdr:to>
      <xdr:col>68</xdr:col>
      <xdr:colOff>203200</xdr:colOff>
      <xdr:row>61</xdr:row>
      <xdr:rowOff>79210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63987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136030</xdr:rowOff>
    </xdr:from>
    <xdr:to>
      <xdr:col>64</xdr:col>
      <xdr:colOff>152400</xdr:colOff>
      <xdr:row>61</xdr:row>
      <xdr:rowOff>66180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76357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年度まで行った補償金免除繰上償還の実施により減少と</a:t>
          </a:r>
          <a:endParaRPr lang="ja-JP" altLang="ja-JP" sz="1400">
            <a:effectLst/>
          </a:endParaRPr>
        </a:p>
        <a:p>
          <a:r>
            <a:rPr lang="ja-JP" altLang="ja-JP" sz="1100" baseline="0">
              <a:solidFill>
                <a:schemeClr val="dk1"/>
              </a:solidFill>
              <a:effectLst/>
              <a:latin typeface="+mn-lt"/>
              <a:ea typeface="+mn-ea"/>
              <a:cs typeface="+mn-cs"/>
            </a:rPr>
            <a:t>なり、実質公債費比率は低くなってきている。</a:t>
          </a:r>
          <a:endParaRPr lang="ja-JP" altLang="ja-JP" sz="1400">
            <a:effectLst/>
          </a:endParaRPr>
        </a:p>
        <a:p>
          <a:r>
            <a:rPr lang="ja-JP" altLang="ja-JP" sz="1100" baseline="0">
              <a:solidFill>
                <a:schemeClr val="dk1"/>
              </a:solidFill>
              <a:effectLst/>
              <a:latin typeface="+mn-lt"/>
              <a:ea typeface="+mn-ea"/>
              <a:cs typeface="+mn-cs"/>
            </a:rPr>
            <a:t>　引き続き自立推進の精神で適切な事業計画及び実施により新規起債発行の抑制</a:t>
          </a:r>
          <a:endParaRPr lang="ja-JP" altLang="ja-JP" sz="1400">
            <a:effectLst/>
          </a:endParaRPr>
        </a:p>
        <a:p>
          <a:r>
            <a:rPr lang="ja-JP" altLang="ja-JP" sz="110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108373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10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108373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3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124460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539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類似団体内順位が低い状況である。主な要因は過去の大規模な事業の実施により、</a:t>
          </a:r>
          <a:endParaRPr lang="ja-JP" altLang="ja-JP" sz="1400">
            <a:effectLst/>
          </a:endParaRPr>
        </a:p>
        <a:p>
          <a:pPr fontAlgn="base"/>
          <a:r>
            <a:rPr lang="ja-JP" altLang="ja-JP" sz="1100" baseline="0">
              <a:solidFill>
                <a:schemeClr val="dk1"/>
              </a:solidFill>
              <a:effectLst/>
              <a:latin typeface="+mn-lt"/>
              <a:ea typeface="+mn-ea"/>
              <a:cs typeface="+mn-cs"/>
            </a:rPr>
            <a:t>地方債現在高が高いことがあげられる。</a:t>
          </a:r>
          <a:endParaRPr lang="ja-JP" altLang="ja-JP" sz="1400">
            <a:effectLst/>
          </a:endParaRPr>
        </a:p>
        <a:p>
          <a:pPr fontAlgn="base"/>
          <a:r>
            <a:rPr lang="ja-JP" altLang="ja-JP" sz="1100" baseline="0">
              <a:solidFill>
                <a:schemeClr val="dk1"/>
              </a:solidFill>
              <a:effectLst/>
              <a:latin typeface="+mn-lt"/>
              <a:ea typeface="+mn-ea"/>
              <a:cs typeface="+mn-cs"/>
            </a:rPr>
            <a:t>近年では補償金免除繰上償還や借入の抑制による将来負担額の減、財政調整基金や</a:t>
          </a:r>
          <a:endParaRPr lang="ja-JP" altLang="ja-JP" sz="1400">
            <a:effectLst/>
          </a:endParaRPr>
        </a:p>
        <a:p>
          <a:pPr fontAlgn="base"/>
          <a:r>
            <a:rPr lang="ja-JP" altLang="ja-JP" sz="1100" baseline="0">
              <a:solidFill>
                <a:schemeClr val="dk1"/>
              </a:solidFill>
              <a:effectLst/>
              <a:latin typeface="+mn-lt"/>
              <a:ea typeface="+mn-ea"/>
              <a:cs typeface="+mn-cs"/>
            </a:rPr>
            <a:t>減債基金等の積み立てを行い、充当可能財源の増加を図った。</a:t>
          </a:r>
          <a:endParaRPr lang="ja-JP" altLang="ja-JP" sz="1400">
            <a:effectLst/>
          </a:endParaRPr>
        </a:p>
        <a:p>
          <a:pPr fontAlgn="base"/>
          <a:r>
            <a:rPr lang="ja-JP" altLang="ja-JP" sz="1100" baseline="0">
              <a:solidFill>
                <a:schemeClr val="dk1"/>
              </a:solidFill>
              <a:effectLst/>
              <a:latin typeface="+mn-lt"/>
              <a:ea typeface="+mn-ea"/>
              <a:cs typeface="+mn-cs"/>
            </a:rPr>
            <a:t>今後も自立精神に沿った事業を実施することで、地方債の新規発行の抑制し、財政の健全化に努める。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126637</xdr:rowOff>
    </xdr:from>
    <xdr:to>
      <xdr:col>81</xdr:col>
      <xdr:colOff>44450</xdr:colOff>
      <xdr:row>15</xdr:row>
      <xdr:rowOff>65496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526937"/>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126637</xdr:rowOff>
    </xdr:from>
    <xdr:to>
      <xdr:col>77</xdr:col>
      <xdr:colOff>44450</xdr:colOff>
      <xdr:row>14</xdr:row>
      <xdr:rowOff>128361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2693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128361</xdr:rowOff>
    </xdr:from>
    <xdr:to>
      <xdr:col>72</xdr:col>
      <xdr:colOff>203200</xdr:colOff>
      <xdr:row>15</xdr:row>
      <xdr:rowOff>18959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2866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18959</xdr:rowOff>
    </xdr:from>
    <xdr:to>
      <xdr:col>68</xdr:col>
      <xdr:colOff>152400</xdr:colOff>
      <xdr:row>17</xdr:row>
      <xdr:rowOff>5262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90709"/>
          <a:ext cx="889000" cy="3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75837</xdr:rowOff>
    </xdr:from>
    <xdr:to>
      <xdr:col>77</xdr:col>
      <xdr:colOff>95250</xdr:colOff>
      <xdr:row>15</xdr:row>
      <xdr:rowOff>5987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162214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6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77561</xdr:rowOff>
    </xdr:from>
    <xdr:to>
      <xdr:col>73</xdr:col>
      <xdr:colOff>44450</xdr:colOff>
      <xdr:row>15</xdr:row>
      <xdr:rowOff>7711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163938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6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139609</xdr:rowOff>
    </xdr:from>
    <xdr:to>
      <xdr:col>68</xdr:col>
      <xdr:colOff>203200</xdr:colOff>
      <xdr:row>15</xdr:row>
      <xdr:rowOff>69759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5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54536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2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125912</xdr:rowOff>
    </xdr:from>
    <xdr:to>
      <xdr:col>64</xdr:col>
      <xdr:colOff>152400</xdr:colOff>
      <xdr:row>17</xdr:row>
      <xdr:rowOff>56062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40839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類似団体平均と比較すると、人件費に係る経常収支比率が上回ってい</a:t>
          </a:r>
          <a:endParaRPr lang="ja-JP" altLang="ja-JP" sz="1400">
            <a:effectLst/>
          </a:endParaRPr>
        </a:p>
        <a:p>
          <a:r>
            <a:rPr lang="ja-JP" altLang="ja-JP" sz="1100" baseline="0">
              <a:solidFill>
                <a:schemeClr val="dk1"/>
              </a:solidFill>
              <a:effectLst/>
              <a:latin typeface="+mn-lt"/>
              <a:ea typeface="+mn-ea"/>
              <a:cs typeface="+mn-cs"/>
            </a:rPr>
            <a:t>る。今後、人件費関係経費全体について抑制する必要がある。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87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36</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0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1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137160</xdr:rowOff>
    </xdr:from>
    <xdr:to>
      <xdr:col>20</xdr:col>
      <xdr:colOff>38100</xdr:colOff>
      <xdr:row>36</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99060</xdr:rowOff>
    </xdr:from>
    <xdr:to>
      <xdr:col>15</xdr:col>
      <xdr:colOff>149225</xdr:colOff>
      <xdr:row>36</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91440</xdr:rowOff>
    </xdr:from>
    <xdr:to>
      <xdr:col>6</xdr:col>
      <xdr:colOff>171450</xdr:colOff>
      <xdr:row>36</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町施設の一部を指定管理や委託をしているが、類似団体を下回ってい</a:t>
          </a:r>
          <a:endParaRPr lang="ja-JP" altLang="ja-JP" sz="1400">
            <a:effectLst/>
          </a:endParaRPr>
        </a:p>
        <a:p>
          <a:r>
            <a:rPr lang="ja-JP" altLang="ja-JP" sz="1100" baseline="0">
              <a:solidFill>
                <a:schemeClr val="dk1"/>
              </a:solidFill>
              <a:effectLst/>
              <a:latin typeface="+mn-lt"/>
              <a:ea typeface="+mn-ea"/>
              <a:cs typeface="+mn-cs"/>
            </a:rPr>
            <a:t>る状況である。これからも上回らないように努める。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111760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606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60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60960</xdr:rowOff>
    </xdr:from>
    <xdr:to>
      <xdr:col>82</xdr:col>
      <xdr:colOff>158750</xdr:colOff>
      <xdr:row>15</xdr:row>
      <xdr:rowOff>162560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77487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38100</xdr:rowOff>
    </xdr:from>
    <xdr:to>
      <xdr:col>78</xdr:col>
      <xdr:colOff>120650</xdr:colOff>
      <xdr:row>15</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保育園経費や障害者等関係経費、児童手当などにより増加傾向となり、</a:t>
          </a:r>
          <a:endParaRPr lang="ja-JP" altLang="ja-JP" sz="1400">
            <a:effectLst/>
          </a:endParaRPr>
        </a:p>
        <a:p>
          <a:pPr fontAlgn="base"/>
          <a:r>
            <a:rPr lang="ja-JP" altLang="ja-JP" sz="1100" baseline="0">
              <a:solidFill>
                <a:schemeClr val="dk1"/>
              </a:solidFill>
              <a:effectLst/>
              <a:latin typeface="+mn-lt"/>
              <a:ea typeface="+mn-ea"/>
              <a:cs typeface="+mn-cs"/>
            </a:rPr>
            <a:t>類似団体内順位は平均以下となっている。</a:t>
          </a:r>
          <a:endParaRPr lang="ja-JP" altLang="ja-JP" sz="1400">
            <a:effectLst/>
          </a:endParaRPr>
        </a:p>
        <a:p>
          <a:pPr fontAlgn="base"/>
          <a:r>
            <a:rPr lang="ja-JP" altLang="ja-JP" sz="1100" baseline="0">
              <a:solidFill>
                <a:schemeClr val="dk1"/>
              </a:solidFill>
              <a:effectLst/>
              <a:latin typeface="+mn-lt"/>
              <a:ea typeface="+mn-ea"/>
              <a:cs typeface="+mn-cs"/>
            </a:rPr>
            <a:t>　高齢化により上昇傾向すると推測されるが、それをなるべく抑えるように</a:t>
          </a:r>
          <a:endParaRPr lang="ja-JP" altLang="ja-JP" sz="1400">
            <a:effectLst/>
          </a:endParaRPr>
        </a:p>
        <a:p>
          <a:r>
            <a:rPr lang="ja-JP" altLang="ja-JP" sz="110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類似団体平均を上回っているのは、簡易水道及び下水道事業への繰出金で、平成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年度からの補償金免除繰上償還により公債費分は減少傾向</a:t>
          </a:r>
          <a:endParaRPr lang="ja-JP" altLang="ja-JP" sz="1400">
            <a:effectLst/>
          </a:endParaRPr>
        </a:p>
        <a:p>
          <a:pPr fontAlgn="base"/>
          <a:r>
            <a:rPr lang="ja-JP" altLang="ja-JP" sz="1100" baseline="0">
              <a:solidFill>
                <a:schemeClr val="dk1"/>
              </a:solidFill>
              <a:effectLst/>
              <a:latin typeface="+mn-lt"/>
              <a:ea typeface="+mn-ea"/>
              <a:cs typeface="+mn-cs"/>
            </a:rPr>
            <a:t>であるが、人口の減や節水志向により料金収入が減少していることが要因</a:t>
          </a:r>
          <a:endParaRPr lang="ja-JP" altLang="ja-JP" sz="1400">
            <a:effectLst/>
          </a:endParaRPr>
        </a:p>
        <a:p>
          <a:r>
            <a:rPr lang="ja-JP" altLang="ja-JP" sz="1100" baseline="0">
              <a:solidFill>
                <a:schemeClr val="dk1"/>
              </a:solidFill>
              <a:effectLst/>
              <a:latin typeface="+mn-lt"/>
              <a:ea typeface="+mn-ea"/>
              <a:cs typeface="+mn-cs"/>
            </a:rPr>
            <a:t>である。料金収入の確保及び維持管理費の抑制に努める。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144145</xdr:rowOff>
    </xdr:from>
    <xdr:to>
      <xdr:col>82</xdr:col>
      <xdr:colOff>107950</xdr:colOff>
      <xdr:row>59</xdr:row>
      <xdr:rowOff>6985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88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xdr:rowOff>
    </xdr:from>
    <xdr:to>
      <xdr:col>78</xdr:col>
      <xdr:colOff>69850</xdr:colOff>
      <xdr:row>59</xdr:row>
      <xdr:rowOff>29845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22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xdr:rowOff>
    </xdr:from>
    <xdr:to>
      <xdr:col>73</xdr:col>
      <xdr:colOff>180975</xdr:colOff>
      <xdr:row>59</xdr:row>
      <xdr:rowOff>29845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22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xdr:rowOff>
    </xdr:from>
    <xdr:to>
      <xdr:col>69</xdr:col>
      <xdr:colOff>92075</xdr:colOff>
      <xdr:row>59</xdr:row>
      <xdr:rowOff>6985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22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93345</xdr:rowOff>
    </xdr:from>
    <xdr:to>
      <xdr:col>82</xdr:col>
      <xdr:colOff>158750</xdr:colOff>
      <xdr:row>59</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65422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127635</xdr:rowOff>
    </xdr:from>
    <xdr:to>
      <xdr:col>78</xdr:col>
      <xdr:colOff>120650</xdr:colOff>
      <xdr:row>59</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42562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127635</xdr:rowOff>
    </xdr:from>
    <xdr:to>
      <xdr:col>69</xdr:col>
      <xdr:colOff>142875</xdr:colOff>
      <xdr:row>59</xdr:row>
      <xdr:rowOff>57785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42562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当町には土地開発公社や第３セクター等の大型外郭団体はないが、</a:t>
          </a:r>
          <a:endParaRPr lang="ja-JP" altLang="ja-JP" sz="1400">
            <a:effectLst/>
          </a:endParaRPr>
        </a:p>
        <a:p>
          <a:pPr fontAlgn="base"/>
          <a:r>
            <a:rPr lang="ja-JP" altLang="ja-JP" sz="1100" baseline="0">
              <a:solidFill>
                <a:schemeClr val="dk1"/>
              </a:solidFill>
              <a:effectLst/>
              <a:latin typeface="+mn-lt"/>
              <a:ea typeface="+mn-ea"/>
              <a:cs typeface="+mn-cs"/>
            </a:rPr>
            <a:t>最も影響の大きい広域連合負担金が増加傾向とならないよう注意</a:t>
          </a:r>
          <a:endParaRPr lang="ja-JP" altLang="ja-JP" sz="1400">
            <a:effectLst/>
          </a:endParaRPr>
        </a:p>
        <a:p>
          <a:r>
            <a:rPr lang="ja-JP" altLang="ja-JP" sz="1100" baseline="0">
              <a:solidFill>
                <a:schemeClr val="dk1"/>
              </a:solidFill>
              <a:effectLst/>
              <a:latin typeface="+mn-lt"/>
              <a:ea typeface="+mn-ea"/>
              <a:cs typeface="+mn-cs"/>
            </a:rPr>
            <a:t>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317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106426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補償金免除繰上償還を積極的に実施した結果減少傾向となっている</a:t>
          </a:r>
          <a:endParaRPr lang="ja-JP" altLang="ja-JP" sz="1400">
            <a:effectLst/>
          </a:endParaRPr>
        </a:p>
        <a:p>
          <a:r>
            <a:rPr lang="ja-JP" altLang="ja-JP" sz="1100" baseline="0">
              <a:solidFill>
                <a:schemeClr val="dk1"/>
              </a:solidFill>
              <a:effectLst/>
              <a:latin typeface="+mn-lt"/>
              <a:ea typeface="+mn-ea"/>
              <a:cs typeface="+mn-cs"/>
            </a:rPr>
            <a:t>が、過去の大型事業の借入により類似団体を上回る</a:t>
          </a:r>
          <a:r>
            <a:rPr lang="en-US" altLang="ja-JP" sz="1100" baseline="0">
              <a:solidFill>
                <a:schemeClr val="dk1"/>
              </a:solidFill>
              <a:effectLst/>
              <a:latin typeface="+mn-lt"/>
              <a:ea typeface="+mn-ea"/>
              <a:cs typeface="+mn-cs"/>
            </a:rPr>
            <a:t>17.2%</a:t>
          </a:r>
          <a:r>
            <a:rPr lang="ja-JP" altLang="ja-JP" sz="1100" baseline="0">
              <a:solidFill>
                <a:schemeClr val="dk1"/>
              </a:solidFill>
              <a:effectLst/>
              <a:latin typeface="+mn-lt"/>
              <a:ea typeface="+mn-ea"/>
              <a:cs typeface="+mn-cs"/>
            </a:rPr>
            <a:t>となって</a:t>
          </a:r>
          <a:endParaRPr lang="ja-JP" altLang="ja-JP" sz="1400">
            <a:effectLst/>
          </a:endParaRPr>
        </a:p>
        <a:p>
          <a:pPr fontAlgn="base"/>
          <a:r>
            <a:rPr lang="ja-JP" altLang="ja-JP" sz="1100" baseline="0">
              <a:solidFill>
                <a:schemeClr val="dk1"/>
              </a:solidFill>
              <a:effectLst/>
              <a:latin typeface="+mn-lt"/>
              <a:ea typeface="+mn-ea"/>
              <a:cs typeface="+mn-cs"/>
            </a:rPr>
            <a:t>いる。</a:t>
          </a:r>
          <a:endParaRPr lang="ja-JP" altLang="ja-JP" sz="1400">
            <a:effectLst/>
          </a:endParaRPr>
        </a:p>
        <a:p>
          <a:pPr fontAlgn="base"/>
          <a:r>
            <a:rPr lang="ja-JP" altLang="ja-JP" sz="1100" baseline="0">
              <a:solidFill>
                <a:schemeClr val="dk1"/>
              </a:solidFill>
              <a:effectLst/>
              <a:latin typeface="+mn-lt"/>
              <a:ea typeface="+mn-ea"/>
              <a:cs typeface="+mn-cs"/>
            </a:rPr>
            <a:t>自立推進の精神に沿った事業を計画・実施し地方債の発行を抑制する。</a:t>
          </a:r>
          <a:endParaRPr lang="ja-JP" altLang="ja-JP" sz="1400">
            <a:effectLst/>
          </a:endParaRPr>
        </a:p>
        <a:p>
          <a:r>
            <a:rPr lang="ja-JP" altLang="ja-JP" sz="1100" baseline="0">
              <a:solidFill>
                <a:schemeClr val="dk1"/>
              </a:solidFill>
              <a:effectLst/>
              <a:latin typeface="+mn-lt"/>
              <a:ea typeface="+mn-ea"/>
              <a:cs typeface="+mn-cs"/>
            </a:rPr>
            <a:t>また、繰上償還を積極的に行い公債費の削減に努める。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3720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年々増加傾向であるが、類似団体平均と比較すると若干</a:t>
          </a:r>
          <a:r>
            <a:rPr lang="ja-JP" altLang="en-US" sz="1100" baseline="0">
              <a:solidFill>
                <a:schemeClr val="dk1"/>
              </a:solidFill>
              <a:effectLst/>
              <a:latin typeface="+mn-lt"/>
              <a:ea typeface="+mn-ea"/>
              <a:cs typeface="+mn-cs"/>
            </a:rPr>
            <a:t>上</a:t>
          </a:r>
          <a:r>
            <a:rPr lang="ja-JP" altLang="ja-JP" sz="1100" baseline="0">
              <a:solidFill>
                <a:schemeClr val="dk1"/>
              </a:solidFill>
              <a:effectLst/>
              <a:latin typeface="+mn-lt"/>
              <a:ea typeface="+mn-ea"/>
              <a:cs typeface="+mn-cs"/>
            </a:rPr>
            <a:t>回っている</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上回らないように会計全体で経常経費の見直しを行い抑制を図る。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53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76</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76</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84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76</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84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36541</xdr:rowOff>
    </xdr:from>
    <xdr:to>
      <xdr:col>29</xdr:col>
      <xdr:colOff>127000</xdr:colOff>
      <xdr:row>17</xdr:row>
      <xdr:rowOff>49085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8816"/>
          <a:ext cx="647700" cy="1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49085</xdr:rowOff>
    </xdr:from>
    <xdr:to>
      <xdr:col>26</xdr:col>
      <xdr:colOff>50800</xdr:colOff>
      <xdr:row>17</xdr:row>
      <xdr:rowOff>74350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1360"/>
          <a:ext cx="698500" cy="2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74350</xdr:rowOff>
    </xdr:from>
    <xdr:to>
      <xdr:col>22</xdr:col>
      <xdr:colOff>114300</xdr:colOff>
      <xdr:row>17</xdr:row>
      <xdr:rowOff>76064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36625"/>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76064</xdr:rowOff>
    </xdr:from>
    <xdr:to>
      <xdr:col>18</xdr:col>
      <xdr:colOff>177800</xdr:colOff>
      <xdr:row>17</xdr:row>
      <xdr:rowOff>91666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8339"/>
          <a:ext cx="698500" cy="1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157191</xdr:rowOff>
    </xdr:from>
    <xdr:to>
      <xdr:col>29</xdr:col>
      <xdr:colOff>177800</xdr:colOff>
      <xdr:row>17</xdr:row>
      <xdr:rowOff>87341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129268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2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169735</xdr:rowOff>
    </xdr:from>
    <xdr:to>
      <xdr:col>26</xdr:col>
      <xdr:colOff>101600</xdr:colOff>
      <xdr:row>17</xdr:row>
      <xdr:rowOff>99885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84662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23550</xdr:rowOff>
    </xdr:from>
    <xdr:to>
      <xdr:col>22</xdr:col>
      <xdr:colOff>165100</xdr:colOff>
      <xdr:row>17</xdr:row>
      <xdr:rowOff>125150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8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109927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25264</xdr:rowOff>
    </xdr:from>
    <xdr:to>
      <xdr:col>19</xdr:col>
      <xdr:colOff>38100</xdr:colOff>
      <xdr:row>17</xdr:row>
      <xdr:rowOff>126864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8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5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40866</xdr:rowOff>
    </xdr:from>
    <xdr:to>
      <xdr:col>15</xdr:col>
      <xdr:colOff>101600</xdr:colOff>
      <xdr:row>17</xdr:row>
      <xdr:rowOff>142466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0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127243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323329</xdr:rowOff>
    </xdr:from>
    <xdr:to>
      <xdr:col>29</xdr:col>
      <xdr:colOff>127000</xdr:colOff>
      <xdr:row>36</xdr:row>
      <xdr:rowOff>20107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33679"/>
          <a:ext cx="647700" cy="3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309332</xdr:rowOff>
    </xdr:from>
    <xdr:to>
      <xdr:col>26</xdr:col>
      <xdr:colOff>50800</xdr:colOff>
      <xdr:row>35</xdr:row>
      <xdr:rowOff>323329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19682"/>
          <a:ext cx="698500" cy="13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309332</xdr:rowOff>
    </xdr:from>
    <xdr:to>
      <xdr:col>22</xdr:col>
      <xdr:colOff>114300</xdr:colOff>
      <xdr:row>35</xdr:row>
      <xdr:rowOff>324335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9682"/>
          <a:ext cx="698500" cy="1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324335</xdr:rowOff>
    </xdr:from>
    <xdr:to>
      <xdr:col>18</xdr:col>
      <xdr:colOff>177800</xdr:colOff>
      <xdr:row>35</xdr:row>
      <xdr:rowOff>337876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4685"/>
          <a:ext cx="698500" cy="1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312207</xdr:rowOff>
    </xdr:from>
    <xdr:to>
      <xdr:col>29</xdr:col>
      <xdr:colOff>177800</xdr:colOff>
      <xdr:row>36</xdr:row>
      <xdr:rowOff>70907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2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284284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272529</xdr:rowOff>
    </xdr:from>
    <xdr:to>
      <xdr:col>26</xdr:col>
      <xdr:colOff>101600</xdr:colOff>
      <xdr:row>36</xdr:row>
      <xdr:rowOff>31229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8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41406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51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258532</xdr:rowOff>
    </xdr:from>
    <xdr:to>
      <xdr:col>22</xdr:col>
      <xdr:colOff>165100</xdr:colOff>
      <xdr:row>36</xdr:row>
      <xdr:rowOff>17232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27409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3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273535</xdr:rowOff>
    </xdr:from>
    <xdr:to>
      <xdr:col>19</xdr:col>
      <xdr:colOff>38100</xdr:colOff>
      <xdr:row>36</xdr:row>
      <xdr:rowOff>32235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287076</xdr:rowOff>
    </xdr:from>
    <xdr:to>
      <xdr:col>15</xdr:col>
      <xdr:colOff>101600</xdr:colOff>
      <xdr:row>36</xdr:row>
      <xdr:rowOff>45776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30553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61718</xdr:rowOff>
    </xdr:from>
    <xdr:to>
      <xdr:col>24</xdr:col>
      <xdr:colOff>63500</xdr:colOff>
      <xdr:row>38</xdr:row>
      <xdr:rowOff>67808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6818"/>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67808</xdr:rowOff>
    </xdr:from>
    <xdr:to>
      <xdr:col>19</xdr:col>
      <xdr:colOff>177800</xdr:colOff>
      <xdr:row>38</xdr:row>
      <xdr:rowOff>111023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2908"/>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111023</xdr:rowOff>
    </xdr:from>
    <xdr:to>
      <xdr:col>15</xdr:col>
      <xdr:colOff>50800</xdr:colOff>
      <xdr:row>38</xdr:row>
      <xdr:rowOff>113891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6123"/>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113891</xdr:rowOff>
    </xdr:from>
    <xdr:to>
      <xdr:col>10</xdr:col>
      <xdr:colOff>114300</xdr:colOff>
      <xdr:row>38</xdr:row>
      <xdr:rowOff>124099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8991"/>
          <a:ext cx="8890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10918</xdr:rowOff>
    </xdr:from>
    <xdr:to>
      <xdr:col>24</xdr:col>
      <xdr:colOff>114300</xdr:colOff>
      <xdr:row>38</xdr:row>
      <xdr:rowOff>112518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160795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0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17008</xdr:rowOff>
    </xdr:from>
    <xdr:to>
      <xdr:col>20</xdr:col>
      <xdr:colOff>38100</xdr:colOff>
      <xdr:row>38</xdr:row>
      <xdr:rowOff>118608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109735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60223</xdr:rowOff>
    </xdr:from>
    <xdr:to>
      <xdr:col>15</xdr:col>
      <xdr:colOff>101600</xdr:colOff>
      <xdr:row>38</xdr:row>
      <xdr:rowOff>161823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152950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63091</xdr:rowOff>
    </xdr:from>
    <xdr:to>
      <xdr:col>10</xdr:col>
      <xdr:colOff>165100</xdr:colOff>
      <xdr:row>38</xdr:row>
      <xdr:rowOff>164691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155818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73299</xdr:rowOff>
    </xdr:from>
    <xdr:to>
      <xdr:col>6</xdr:col>
      <xdr:colOff>38100</xdr:colOff>
      <xdr:row>39</xdr:row>
      <xdr:rowOff>3449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166026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70730</xdr:rowOff>
    </xdr:from>
    <xdr:to>
      <xdr:col>24</xdr:col>
      <xdr:colOff>63500</xdr:colOff>
      <xdr:row>58</xdr:row>
      <xdr:rowOff>83164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14830"/>
          <a:ext cx="838200" cy="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69611</xdr:rowOff>
    </xdr:from>
    <xdr:to>
      <xdr:col>19</xdr:col>
      <xdr:colOff>177800</xdr:colOff>
      <xdr:row>58</xdr:row>
      <xdr:rowOff>83164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1371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69611</xdr:rowOff>
    </xdr:from>
    <xdr:to>
      <xdr:col>15</xdr:col>
      <xdr:colOff>50800</xdr:colOff>
      <xdr:row>58</xdr:row>
      <xdr:rowOff>98273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371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90281</xdr:rowOff>
    </xdr:from>
    <xdr:to>
      <xdr:col>10</xdr:col>
      <xdr:colOff>114300</xdr:colOff>
      <xdr:row>58</xdr:row>
      <xdr:rowOff>98273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34381"/>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19930</xdr:rowOff>
    </xdr:from>
    <xdr:to>
      <xdr:col>24</xdr:col>
      <xdr:colOff>114300</xdr:colOff>
      <xdr:row>58</xdr:row>
      <xdr:rowOff>121530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106307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32364</xdr:rowOff>
    </xdr:from>
    <xdr:to>
      <xdr:col>20</xdr:col>
      <xdr:colOff>38100</xdr:colOff>
      <xdr:row>58</xdr:row>
      <xdr:rowOff>133964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125091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6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18811</xdr:rowOff>
    </xdr:from>
    <xdr:to>
      <xdr:col>15</xdr:col>
      <xdr:colOff>101600</xdr:colOff>
      <xdr:row>58</xdr:row>
      <xdr:rowOff>120411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111538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5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47473</xdr:rowOff>
    </xdr:from>
    <xdr:to>
      <xdr:col>10</xdr:col>
      <xdr:colOff>165100</xdr:colOff>
      <xdr:row>58</xdr:row>
      <xdr:rowOff>149073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140200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8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39481</xdr:rowOff>
    </xdr:from>
    <xdr:to>
      <xdr:col>6</xdr:col>
      <xdr:colOff>38100</xdr:colOff>
      <xdr:row>58</xdr:row>
      <xdr:rowOff>141081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132208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7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113779</xdr:rowOff>
    </xdr:from>
    <xdr:to>
      <xdr:col>24</xdr:col>
      <xdr:colOff>63500</xdr:colOff>
      <xdr:row>78</xdr:row>
      <xdr:rowOff>138264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86879"/>
          <a:ext cx="8382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129451</xdr:rowOff>
    </xdr:from>
    <xdr:to>
      <xdr:col>19</xdr:col>
      <xdr:colOff>177800</xdr:colOff>
      <xdr:row>78</xdr:row>
      <xdr:rowOff>138264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02551"/>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129451</xdr:rowOff>
    </xdr:from>
    <xdr:to>
      <xdr:col>15</xdr:col>
      <xdr:colOff>50800</xdr:colOff>
      <xdr:row>78</xdr:row>
      <xdr:rowOff>149237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0255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149237</xdr:rowOff>
    </xdr:from>
    <xdr:to>
      <xdr:col>10</xdr:col>
      <xdr:colOff>114300</xdr:colOff>
      <xdr:row>78</xdr:row>
      <xdr:rowOff>160489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2337"/>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62979</xdr:rowOff>
    </xdr:from>
    <xdr:to>
      <xdr:col>24</xdr:col>
      <xdr:colOff>114300</xdr:colOff>
      <xdr:row>78</xdr:row>
      <xdr:rowOff>164579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149356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87464</xdr:rowOff>
    </xdr:from>
    <xdr:to>
      <xdr:col>20</xdr:col>
      <xdr:colOff>38100</xdr:colOff>
      <xdr:row>79</xdr:row>
      <xdr:rowOff>17614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5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78651</xdr:rowOff>
    </xdr:from>
    <xdr:to>
      <xdr:col>15</xdr:col>
      <xdr:colOff>101600</xdr:colOff>
      <xdr:row>79</xdr:row>
      <xdr:rowOff>8801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171378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4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98437</xdr:rowOff>
    </xdr:from>
    <xdr:to>
      <xdr:col>10</xdr:col>
      <xdr:colOff>165100</xdr:colOff>
      <xdr:row>79</xdr:row>
      <xdr:rowOff>28587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19714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109689</xdr:rowOff>
    </xdr:from>
    <xdr:to>
      <xdr:col>6</xdr:col>
      <xdr:colOff>38100</xdr:colOff>
      <xdr:row>79</xdr:row>
      <xdr:rowOff>39839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30966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104242</xdr:rowOff>
    </xdr:from>
    <xdr:to>
      <xdr:col>24</xdr:col>
      <xdr:colOff>63500</xdr:colOff>
      <xdr:row>96</xdr:row>
      <xdr:rowOff>142317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63442"/>
          <a:ext cx="8382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88176</xdr:rowOff>
    </xdr:from>
    <xdr:to>
      <xdr:col>19</xdr:col>
      <xdr:colOff>177800</xdr:colOff>
      <xdr:row>96</xdr:row>
      <xdr:rowOff>104242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4737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88176</xdr:rowOff>
    </xdr:from>
    <xdr:to>
      <xdr:col>15</xdr:col>
      <xdr:colOff>50800</xdr:colOff>
      <xdr:row>96</xdr:row>
      <xdr:rowOff>160020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47376"/>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160020</xdr:rowOff>
    </xdr:from>
    <xdr:to>
      <xdr:col>10</xdr:col>
      <xdr:colOff>114300</xdr:colOff>
      <xdr:row>96</xdr:row>
      <xdr:rowOff>169824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19220"/>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91517</xdr:rowOff>
    </xdr:from>
    <xdr:to>
      <xdr:col>24</xdr:col>
      <xdr:colOff>114300</xdr:colOff>
      <xdr:row>97</xdr:row>
      <xdr:rowOff>21667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114394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53442</xdr:rowOff>
    </xdr:from>
    <xdr:to>
      <xdr:col>20</xdr:col>
      <xdr:colOff>38100</xdr:colOff>
      <xdr:row>96</xdr:row>
      <xdr:rowOff>155042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37376</xdr:rowOff>
    </xdr:from>
    <xdr:to>
      <xdr:col>15</xdr:col>
      <xdr:colOff>101600</xdr:colOff>
      <xdr:row>96</xdr:row>
      <xdr:rowOff>138976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155503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109220</xdr:rowOff>
    </xdr:from>
    <xdr:to>
      <xdr:col>10</xdr:col>
      <xdr:colOff>165100</xdr:colOff>
      <xdr:row>97</xdr:row>
      <xdr:rowOff>39370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55897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119024</xdr:rowOff>
    </xdr:from>
    <xdr:to>
      <xdr:col>6</xdr:col>
      <xdr:colOff>38100</xdr:colOff>
      <xdr:row>97</xdr:row>
      <xdr:rowOff>49174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40301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111915</xdr:rowOff>
    </xdr:from>
    <xdr:to>
      <xdr:col>55</xdr:col>
      <xdr:colOff>0</xdr:colOff>
      <xdr:row>37</xdr:row>
      <xdr:rowOff>83484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84115"/>
          <a:ext cx="838200" cy="1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111915</xdr:rowOff>
    </xdr:from>
    <xdr:to>
      <xdr:col>50</xdr:col>
      <xdr:colOff>114300</xdr:colOff>
      <xdr:row>37</xdr:row>
      <xdr:rowOff>36415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84115"/>
          <a:ext cx="889000" cy="9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36415</xdr:rowOff>
    </xdr:from>
    <xdr:to>
      <xdr:col>45</xdr:col>
      <xdr:colOff>177800</xdr:colOff>
      <xdr:row>37</xdr:row>
      <xdr:rowOff>124103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80065"/>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124103</xdr:rowOff>
    </xdr:from>
    <xdr:to>
      <xdr:col>41</xdr:col>
      <xdr:colOff>50800</xdr:colOff>
      <xdr:row>37</xdr:row>
      <xdr:rowOff>154804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7753"/>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32684</xdr:rowOff>
    </xdr:from>
    <xdr:to>
      <xdr:col>55</xdr:col>
      <xdr:colOff>50800</xdr:colOff>
      <xdr:row>37</xdr:row>
      <xdr:rowOff>134284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11111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61115</xdr:rowOff>
    </xdr:from>
    <xdr:to>
      <xdr:col>50</xdr:col>
      <xdr:colOff>165100</xdr:colOff>
      <xdr:row>36</xdr:row>
      <xdr:rowOff>162715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0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157065</xdr:rowOff>
    </xdr:from>
    <xdr:to>
      <xdr:col>46</xdr:col>
      <xdr:colOff>38100</xdr:colOff>
      <xdr:row>37</xdr:row>
      <xdr:rowOff>87215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78342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73303</xdr:rowOff>
    </xdr:from>
    <xdr:to>
      <xdr:col>41</xdr:col>
      <xdr:colOff>101600</xdr:colOff>
      <xdr:row>38</xdr:row>
      <xdr:rowOff>3453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166030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104004</xdr:rowOff>
    </xdr:from>
    <xdr:to>
      <xdr:col>36</xdr:col>
      <xdr:colOff>165100</xdr:colOff>
      <xdr:row>38</xdr:row>
      <xdr:rowOff>34155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7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25281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101060</xdr:rowOff>
    </xdr:from>
    <xdr:to>
      <xdr:col>55</xdr:col>
      <xdr:colOff>0</xdr:colOff>
      <xdr:row>57</xdr:row>
      <xdr:rowOff>104720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73710"/>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104720</xdr:rowOff>
    </xdr:from>
    <xdr:to>
      <xdr:col>50</xdr:col>
      <xdr:colOff>114300</xdr:colOff>
      <xdr:row>57</xdr:row>
      <xdr:rowOff>110767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77370"/>
          <a:ext cx="889000" cy="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110767</xdr:rowOff>
    </xdr:from>
    <xdr:to>
      <xdr:col>45</xdr:col>
      <xdr:colOff>177800</xdr:colOff>
      <xdr:row>57</xdr:row>
      <xdr:rowOff>120743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83417"/>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117535</xdr:rowOff>
    </xdr:from>
    <xdr:to>
      <xdr:col>41</xdr:col>
      <xdr:colOff>50800</xdr:colOff>
      <xdr:row>57</xdr:row>
      <xdr:rowOff>120743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90185"/>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50260</xdr:rowOff>
    </xdr:from>
    <xdr:to>
      <xdr:col>55</xdr:col>
      <xdr:colOff>50800</xdr:colOff>
      <xdr:row>57</xdr:row>
      <xdr:rowOff>151860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53920</xdr:rowOff>
    </xdr:from>
    <xdr:to>
      <xdr:col>50</xdr:col>
      <xdr:colOff>165100</xdr:colOff>
      <xdr:row>57</xdr:row>
      <xdr:rowOff>155520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146647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59967</xdr:rowOff>
    </xdr:from>
    <xdr:to>
      <xdr:col>46</xdr:col>
      <xdr:colOff>38100</xdr:colOff>
      <xdr:row>57</xdr:row>
      <xdr:rowOff>161567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152694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69943</xdr:rowOff>
    </xdr:from>
    <xdr:to>
      <xdr:col>41</xdr:col>
      <xdr:colOff>101600</xdr:colOff>
      <xdr:row>58</xdr:row>
      <xdr:rowOff>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162670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66735</xdr:rowOff>
    </xdr:from>
    <xdr:to>
      <xdr:col>36</xdr:col>
      <xdr:colOff>165100</xdr:colOff>
      <xdr:row>57</xdr:row>
      <xdr:rowOff>168335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159462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3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3015</xdr:rowOff>
    </xdr:from>
    <xdr:to>
      <xdr:col>55</xdr:col>
      <xdr:colOff>0</xdr:colOff>
      <xdr:row>79</xdr:row>
      <xdr:rowOff>17796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7565"/>
          <a:ext cx="8382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165866</xdr:rowOff>
    </xdr:from>
    <xdr:to>
      <xdr:col>50</xdr:col>
      <xdr:colOff>114300</xdr:colOff>
      <xdr:row>79</xdr:row>
      <xdr:rowOff>17796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38966"/>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165866</xdr:rowOff>
    </xdr:from>
    <xdr:to>
      <xdr:col>45</xdr:col>
      <xdr:colOff>177800</xdr:colOff>
      <xdr:row>79</xdr:row>
      <xdr:rowOff>14298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38966"/>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108868</xdr:rowOff>
    </xdr:from>
    <xdr:to>
      <xdr:col>41</xdr:col>
      <xdr:colOff>50800</xdr:colOff>
      <xdr:row>79</xdr:row>
      <xdr:rowOff>14298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1968"/>
          <a:ext cx="889000" cy="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123665</xdr:rowOff>
    </xdr:from>
    <xdr:to>
      <xdr:col>55</xdr:col>
      <xdr:colOff>50800</xdr:colOff>
      <xdr:row>79</xdr:row>
      <xdr:rowOff>53815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138446</xdr:rowOff>
    </xdr:from>
    <xdr:to>
      <xdr:col>50</xdr:col>
      <xdr:colOff>165100</xdr:colOff>
      <xdr:row>79</xdr:row>
      <xdr:rowOff>68596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59723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115066</xdr:rowOff>
    </xdr:from>
    <xdr:to>
      <xdr:col>46</xdr:col>
      <xdr:colOff>38100</xdr:colOff>
      <xdr:row>79</xdr:row>
      <xdr:rowOff>45216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36343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134948</xdr:rowOff>
    </xdr:from>
    <xdr:to>
      <xdr:col>41</xdr:col>
      <xdr:colOff>101600</xdr:colOff>
      <xdr:row>79</xdr:row>
      <xdr:rowOff>65098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56225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58068</xdr:rowOff>
    </xdr:from>
    <xdr:to>
      <xdr:col>36</xdr:col>
      <xdr:colOff>165100</xdr:colOff>
      <xdr:row>78</xdr:row>
      <xdr:rowOff>159668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150795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127409</xdr:rowOff>
    </xdr:from>
    <xdr:to>
      <xdr:col>55</xdr:col>
      <xdr:colOff>0</xdr:colOff>
      <xdr:row>97</xdr:row>
      <xdr:rowOff>142343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58059"/>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142343</xdr:rowOff>
    </xdr:from>
    <xdr:to>
      <xdr:col>50</xdr:col>
      <xdr:colOff>114300</xdr:colOff>
      <xdr:row>97</xdr:row>
      <xdr:rowOff>145056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2993"/>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140880</xdr:rowOff>
    </xdr:from>
    <xdr:to>
      <xdr:col>45</xdr:col>
      <xdr:colOff>177800</xdr:colOff>
      <xdr:row>97</xdr:row>
      <xdr:rowOff>145056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1530"/>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140880</xdr:rowOff>
    </xdr:from>
    <xdr:to>
      <xdr:col>41</xdr:col>
      <xdr:colOff>50800</xdr:colOff>
      <xdr:row>98</xdr:row>
      <xdr:rowOff>4206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1530"/>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76609</xdr:rowOff>
    </xdr:from>
    <xdr:to>
      <xdr:col>55</xdr:col>
      <xdr:colOff>50800</xdr:colOff>
      <xdr:row>98</xdr:row>
      <xdr:rowOff>6759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91543</xdr:rowOff>
    </xdr:from>
    <xdr:to>
      <xdr:col>50</xdr:col>
      <xdr:colOff>165100</xdr:colOff>
      <xdr:row>98</xdr:row>
      <xdr:rowOff>21693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94256</xdr:rowOff>
    </xdr:from>
    <xdr:to>
      <xdr:col>46</xdr:col>
      <xdr:colOff>38100</xdr:colOff>
      <xdr:row>98</xdr:row>
      <xdr:rowOff>24406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90080</xdr:rowOff>
    </xdr:from>
    <xdr:to>
      <xdr:col>41</xdr:col>
      <xdr:colOff>101600</xdr:colOff>
      <xdr:row>98</xdr:row>
      <xdr:rowOff>20230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124856</xdr:rowOff>
    </xdr:from>
    <xdr:to>
      <xdr:col>36</xdr:col>
      <xdr:colOff>165100</xdr:colOff>
      <xdr:row>98</xdr:row>
      <xdr:rowOff>55006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50672</xdr:rowOff>
    </xdr:from>
    <xdr:to>
      <xdr:col>85</xdr:col>
      <xdr:colOff>127000</xdr:colOff>
      <xdr:row>39</xdr:row>
      <xdr:rowOff>67304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7222"/>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48444</xdr:rowOff>
    </xdr:from>
    <xdr:to>
      <xdr:col>81</xdr:col>
      <xdr:colOff>50800</xdr:colOff>
      <xdr:row>39</xdr:row>
      <xdr:rowOff>50672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4994"/>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166314</xdr:rowOff>
    </xdr:from>
    <xdr:to>
      <xdr:col>76</xdr:col>
      <xdr:colOff>114300</xdr:colOff>
      <xdr:row>39</xdr:row>
      <xdr:rowOff>48444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81414"/>
          <a:ext cx="889000" cy="5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166314</xdr:rowOff>
    </xdr:from>
    <xdr:to>
      <xdr:col>71</xdr:col>
      <xdr:colOff>177800</xdr:colOff>
      <xdr:row>39</xdr:row>
      <xdr:rowOff>23405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81414"/>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16504</xdr:rowOff>
    </xdr:from>
    <xdr:to>
      <xdr:col>85</xdr:col>
      <xdr:colOff>177800</xdr:colOff>
      <xdr:row>39</xdr:row>
      <xdr:rowOff>118104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147331</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171322</xdr:rowOff>
    </xdr:from>
    <xdr:to>
      <xdr:col>81</xdr:col>
      <xdr:colOff>101600</xdr:colOff>
      <xdr:row>39</xdr:row>
      <xdr:rowOff>101472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117999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169094</xdr:rowOff>
    </xdr:from>
    <xdr:to>
      <xdr:col>76</xdr:col>
      <xdr:colOff>165100</xdr:colOff>
      <xdr:row>39</xdr:row>
      <xdr:rowOff>99244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115771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115514</xdr:rowOff>
    </xdr:from>
    <xdr:to>
      <xdr:col>72</xdr:col>
      <xdr:colOff>38100</xdr:colOff>
      <xdr:row>39</xdr:row>
      <xdr:rowOff>45664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62191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144055</xdr:rowOff>
    </xdr:from>
    <xdr:to>
      <xdr:col>67</xdr:col>
      <xdr:colOff>101600</xdr:colOff>
      <xdr:row>39</xdr:row>
      <xdr:rowOff>74205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90732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134153</xdr:rowOff>
    </xdr:from>
    <xdr:to>
      <xdr:col>85</xdr:col>
      <xdr:colOff>127000</xdr:colOff>
      <xdr:row>77</xdr:row>
      <xdr:rowOff>10049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64353"/>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134153</xdr:rowOff>
    </xdr:from>
    <xdr:to>
      <xdr:col>81</xdr:col>
      <xdr:colOff>50800</xdr:colOff>
      <xdr:row>76</xdr:row>
      <xdr:rowOff>169075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64353"/>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149290</xdr:rowOff>
    </xdr:from>
    <xdr:to>
      <xdr:col>76</xdr:col>
      <xdr:colOff>114300</xdr:colOff>
      <xdr:row>76</xdr:row>
      <xdr:rowOff>169075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79490"/>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149290</xdr:rowOff>
    </xdr:from>
    <xdr:to>
      <xdr:col>71</xdr:col>
      <xdr:colOff>177800</xdr:colOff>
      <xdr:row>76</xdr:row>
      <xdr:rowOff>151157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7949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130699</xdr:rowOff>
    </xdr:from>
    <xdr:to>
      <xdr:col>85</xdr:col>
      <xdr:colOff>177800</xdr:colOff>
      <xdr:row>77</xdr:row>
      <xdr:rowOff>60849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109126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83353</xdr:rowOff>
    </xdr:from>
    <xdr:to>
      <xdr:col>81</xdr:col>
      <xdr:colOff>101600</xdr:colOff>
      <xdr:row>77</xdr:row>
      <xdr:rowOff>13503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30029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8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118275</xdr:rowOff>
    </xdr:from>
    <xdr:to>
      <xdr:col>76</xdr:col>
      <xdr:colOff>165100</xdr:colOff>
      <xdr:row>77</xdr:row>
      <xdr:rowOff>48425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39552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2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98490</xdr:rowOff>
    </xdr:from>
    <xdr:to>
      <xdr:col>72</xdr:col>
      <xdr:colOff>38100</xdr:colOff>
      <xdr:row>77</xdr:row>
      <xdr:rowOff>28640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19767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32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100357</xdr:rowOff>
    </xdr:from>
    <xdr:to>
      <xdr:col>67</xdr:col>
      <xdr:colOff>101600</xdr:colOff>
      <xdr:row>77</xdr:row>
      <xdr:rowOff>30507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21634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22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29835</xdr:rowOff>
    </xdr:from>
    <xdr:to>
      <xdr:col>85</xdr:col>
      <xdr:colOff>127000</xdr:colOff>
      <xdr:row>99</xdr:row>
      <xdr:rowOff>37103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7003385"/>
          <a:ext cx="8382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8879</xdr:rowOff>
    </xdr:from>
    <xdr:to>
      <xdr:col>81</xdr:col>
      <xdr:colOff>50800</xdr:colOff>
      <xdr:row>99</xdr:row>
      <xdr:rowOff>29835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8242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156218</xdr:rowOff>
    </xdr:from>
    <xdr:to>
      <xdr:col>76</xdr:col>
      <xdr:colOff>114300</xdr:colOff>
      <xdr:row>99</xdr:row>
      <xdr:rowOff>8879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8318"/>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156218</xdr:rowOff>
    </xdr:from>
    <xdr:to>
      <xdr:col>71</xdr:col>
      <xdr:colOff>177800</xdr:colOff>
      <xdr:row>99</xdr:row>
      <xdr:rowOff>29555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8318"/>
          <a:ext cx="889000" cy="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157753</xdr:rowOff>
    </xdr:from>
    <xdr:to>
      <xdr:col>85</xdr:col>
      <xdr:colOff>177800</xdr:colOff>
      <xdr:row>99</xdr:row>
      <xdr:rowOff>87903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72680</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7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150485</xdr:rowOff>
    </xdr:from>
    <xdr:to>
      <xdr:col>81</xdr:col>
      <xdr:colOff>101600</xdr:colOff>
      <xdr:row>99</xdr:row>
      <xdr:rowOff>80635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71762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129529</xdr:rowOff>
    </xdr:from>
    <xdr:to>
      <xdr:col>76</xdr:col>
      <xdr:colOff>165100</xdr:colOff>
      <xdr:row>99</xdr:row>
      <xdr:rowOff>59679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50806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105418</xdr:rowOff>
    </xdr:from>
    <xdr:to>
      <xdr:col>72</xdr:col>
      <xdr:colOff>38100</xdr:colOff>
      <xdr:row>99</xdr:row>
      <xdr:rowOff>35568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26695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150205</xdr:rowOff>
    </xdr:from>
    <xdr:to>
      <xdr:col>67</xdr:col>
      <xdr:colOff>101600</xdr:colOff>
      <xdr:row>99</xdr:row>
      <xdr:rowOff>80355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71482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114211</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114211</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63411</xdr:rowOff>
    </xdr:from>
    <xdr:to>
      <xdr:col>102</xdr:col>
      <xdr:colOff>165100</xdr:colOff>
      <xdr:row>38</xdr:row>
      <xdr:rowOff>165011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10088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65670</xdr:rowOff>
    </xdr:from>
    <xdr:to>
      <xdr:col>116</xdr:col>
      <xdr:colOff>63500</xdr:colOff>
      <xdr:row>58</xdr:row>
      <xdr:rowOff>67270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0977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67270</xdr:rowOff>
    </xdr:from>
    <xdr:to>
      <xdr:col>111</xdr:col>
      <xdr:colOff>177800</xdr:colOff>
      <xdr:row>58</xdr:row>
      <xdr:rowOff>69182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11370"/>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63915</xdr:rowOff>
    </xdr:from>
    <xdr:to>
      <xdr:col>107</xdr:col>
      <xdr:colOff>50800</xdr:colOff>
      <xdr:row>58</xdr:row>
      <xdr:rowOff>69182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08015"/>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63915</xdr:rowOff>
    </xdr:from>
    <xdr:to>
      <xdr:col>102</xdr:col>
      <xdr:colOff>114300</xdr:colOff>
      <xdr:row>58</xdr:row>
      <xdr:rowOff>66136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08015"/>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14870</xdr:rowOff>
    </xdr:from>
    <xdr:to>
      <xdr:col>116</xdr:col>
      <xdr:colOff>114300</xdr:colOff>
      <xdr:row>58</xdr:row>
      <xdr:rowOff>116470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16470</xdr:rowOff>
    </xdr:from>
    <xdr:to>
      <xdr:col>112</xdr:col>
      <xdr:colOff>38100</xdr:colOff>
      <xdr:row>58</xdr:row>
      <xdr:rowOff>118070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18382</xdr:rowOff>
    </xdr:from>
    <xdr:to>
      <xdr:col>107</xdr:col>
      <xdr:colOff>101600</xdr:colOff>
      <xdr:row>58</xdr:row>
      <xdr:rowOff>119982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136509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13115</xdr:rowOff>
    </xdr:from>
    <xdr:to>
      <xdr:col>102</xdr:col>
      <xdr:colOff>165100</xdr:colOff>
      <xdr:row>58</xdr:row>
      <xdr:rowOff>114715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131242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15336</xdr:rowOff>
    </xdr:from>
    <xdr:to>
      <xdr:col>98</xdr:col>
      <xdr:colOff>38100</xdr:colOff>
      <xdr:row>58</xdr:row>
      <xdr:rowOff>116936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108063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3381</xdr:rowOff>
    </xdr:from>
    <xdr:to>
      <xdr:col>116</xdr:col>
      <xdr:colOff>63500</xdr:colOff>
      <xdr:row>76</xdr:row>
      <xdr:rowOff>11094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33581"/>
          <a:ext cx="8382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977</xdr:rowOff>
    </xdr:from>
    <xdr:to>
      <xdr:col>111</xdr:col>
      <xdr:colOff>177800</xdr:colOff>
      <xdr:row>76</xdr:row>
      <xdr:rowOff>3381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31177"/>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977</xdr:rowOff>
    </xdr:from>
    <xdr:to>
      <xdr:col>107</xdr:col>
      <xdr:colOff>50800</xdr:colOff>
      <xdr:row>76</xdr:row>
      <xdr:rowOff>16297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31177"/>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16297</xdr:rowOff>
    </xdr:from>
    <xdr:to>
      <xdr:col>102</xdr:col>
      <xdr:colOff>114300</xdr:colOff>
      <xdr:row>76</xdr:row>
      <xdr:rowOff>33479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46497"/>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131744</xdr:rowOff>
    </xdr:from>
    <xdr:to>
      <xdr:col>116</xdr:col>
      <xdr:colOff>114300</xdr:colOff>
      <xdr:row>76</xdr:row>
      <xdr:rowOff>61894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110171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124031</xdr:rowOff>
    </xdr:from>
    <xdr:to>
      <xdr:col>112</xdr:col>
      <xdr:colOff>38100</xdr:colOff>
      <xdr:row>76</xdr:row>
      <xdr:rowOff>54181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45308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7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121627</xdr:rowOff>
    </xdr:from>
    <xdr:to>
      <xdr:col>107</xdr:col>
      <xdr:colOff>101600</xdr:colOff>
      <xdr:row>76</xdr:row>
      <xdr:rowOff>51777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42904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7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136947</xdr:rowOff>
    </xdr:from>
    <xdr:to>
      <xdr:col>102</xdr:col>
      <xdr:colOff>165100</xdr:colOff>
      <xdr:row>76</xdr:row>
      <xdr:rowOff>67097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58224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8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154129</xdr:rowOff>
    </xdr:from>
    <xdr:to>
      <xdr:col>98</xdr:col>
      <xdr:colOff>38100</xdr:colOff>
      <xdr:row>76</xdr:row>
      <xdr:rowOff>84279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75406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・歳出決算総額は、住民一人当たり</a:t>
          </a:r>
          <a:r>
            <a:rPr lang="en-US" altLang="ja-JP" sz="1100" baseline="0">
              <a:solidFill>
                <a:schemeClr val="dk1"/>
              </a:solidFill>
              <a:effectLst/>
              <a:latin typeface="+mn-lt"/>
              <a:ea typeface="+mn-ea"/>
              <a:cs typeface="+mn-cs"/>
            </a:rPr>
            <a:t>870</a:t>
          </a:r>
          <a:r>
            <a:rPr lang="ja-JP" altLang="ja-JP" sz="1100" baseline="0">
              <a:solidFill>
                <a:schemeClr val="dk1"/>
              </a:solidFill>
              <a:effectLst/>
              <a:latin typeface="+mn-lt"/>
              <a:ea typeface="+mn-ea"/>
              <a:cs typeface="+mn-cs"/>
            </a:rPr>
            <a:t>千円となっている。主な構成項目である人件費は、住民一人当たり</a:t>
          </a:r>
          <a:r>
            <a:rPr lang="en-US" altLang="ja-JP" sz="1100" baseline="0">
              <a:solidFill>
                <a:schemeClr val="dk1"/>
              </a:solidFill>
              <a:effectLst/>
              <a:latin typeface="+mn-lt"/>
              <a:ea typeface="+mn-ea"/>
              <a:cs typeface="+mn-cs"/>
            </a:rPr>
            <a:t>164</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a:t>
          </a:r>
          <a:r>
            <a:rPr lang="en-US" altLang="ja-JP" sz="1100" baseline="0">
              <a:solidFill>
                <a:schemeClr val="dk1"/>
              </a:solidFill>
              <a:effectLst/>
              <a:latin typeface="+mn-lt"/>
              <a:ea typeface="+mn-ea"/>
              <a:cs typeface="+mn-cs"/>
            </a:rPr>
            <a:t>140</a:t>
          </a:r>
          <a:r>
            <a:rPr lang="ja-JP" altLang="ja-JP" sz="1100" baseline="0">
              <a:solidFill>
                <a:schemeClr val="dk1"/>
              </a:solidFill>
              <a:effectLst/>
              <a:latin typeface="+mn-lt"/>
              <a:ea typeface="+mn-ea"/>
              <a:cs typeface="+mn-cs"/>
            </a:rPr>
            <a:t>千円程度で推移してきたがさらに上昇し、高止まりの傾向にある。</a:t>
          </a:r>
          <a:endParaRPr lang="ja-JP" altLang="ja-JP" sz="1400">
            <a:effectLst/>
          </a:endParaRPr>
        </a:p>
        <a:p>
          <a:r>
            <a:rPr lang="ja-JP" altLang="en-US" sz="1100" baseline="0">
              <a:solidFill>
                <a:schemeClr val="dk1"/>
              </a:solidFill>
              <a:effectLst/>
              <a:latin typeface="+mn-lt"/>
              <a:ea typeface="+mn-ea"/>
              <a:cs typeface="+mn-cs"/>
            </a:rPr>
            <a:t>・補助費等は、木曽広域連合事業終了に伴う負担金の減額により住民一人当たり</a:t>
          </a:r>
          <a:r>
            <a:rPr lang="en-US" altLang="ja-JP" sz="1100" baseline="0">
              <a:solidFill>
                <a:schemeClr val="dk1"/>
              </a:solidFill>
              <a:effectLst/>
              <a:latin typeface="+mn-lt"/>
              <a:ea typeface="+mn-ea"/>
              <a:cs typeface="+mn-cs"/>
            </a:rPr>
            <a:t>110</a:t>
          </a:r>
          <a:r>
            <a:rPr lang="ja-JP" altLang="en-US" sz="1100" baseline="0">
              <a:solidFill>
                <a:schemeClr val="dk1"/>
              </a:solidFill>
              <a:effectLst/>
              <a:latin typeface="+mn-lt"/>
              <a:ea typeface="+mn-ea"/>
              <a:cs typeface="+mn-cs"/>
            </a:rPr>
            <a:t>千円となり、前年度まで類似団体を上回ってきたが、低い水準となっている。</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・災害復旧事業費は平成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r>
            <a:rPr lang="ja-JP" altLang="en-US" sz="1100" baseline="0">
              <a:solidFill>
                <a:schemeClr val="dk1"/>
              </a:solidFill>
              <a:effectLst/>
              <a:latin typeface="+mn-lt"/>
              <a:ea typeface="+mn-ea"/>
              <a:cs typeface="+mn-cs"/>
            </a:rPr>
            <a:t>が、事業は最終年度となっている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168</a:t>
          </a:r>
          <a:r>
            <a:rPr lang="ja-JP" altLang="ja-JP" sz="1100" baseline="0">
              <a:solidFill>
                <a:schemeClr val="dk1"/>
              </a:solidFill>
              <a:effectLst/>
              <a:latin typeface="+mn-lt"/>
              <a:ea typeface="+mn-ea"/>
              <a:cs typeface="+mn-cs"/>
            </a:rPr>
            <a:t>千円となっており、類似団体と比較して一人当たりコストは低い水準にある。これは、必要最低限の普通建設事業を計画的に実施しているためである。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91270</xdr:rowOff>
    </xdr:from>
    <xdr:to>
      <xdr:col>24</xdr:col>
      <xdr:colOff>63500</xdr:colOff>
      <xdr:row>38</xdr:row>
      <xdr:rowOff>93359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06370"/>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93359</xdr:rowOff>
    </xdr:from>
    <xdr:to>
      <xdr:col>19</xdr:col>
      <xdr:colOff>177800</xdr:colOff>
      <xdr:row>38</xdr:row>
      <xdr:rowOff>102014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08459"/>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67691</xdr:rowOff>
    </xdr:from>
    <xdr:to>
      <xdr:col>15</xdr:col>
      <xdr:colOff>50800</xdr:colOff>
      <xdr:row>38</xdr:row>
      <xdr:rowOff>102014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82791"/>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67691</xdr:rowOff>
    </xdr:from>
    <xdr:to>
      <xdr:col>10</xdr:col>
      <xdr:colOff>114300</xdr:colOff>
      <xdr:row>38</xdr:row>
      <xdr:rowOff>116693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82791"/>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40470</xdr:rowOff>
    </xdr:from>
    <xdr:to>
      <xdr:col>24</xdr:col>
      <xdr:colOff>114300</xdr:colOff>
      <xdr:row>38</xdr:row>
      <xdr:rowOff>142070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126847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42559</xdr:rowOff>
    </xdr:from>
    <xdr:to>
      <xdr:col>20</xdr:col>
      <xdr:colOff>38100</xdr:colOff>
      <xdr:row>38</xdr:row>
      <xdr:rowOff>144159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135286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51214</xdr:rowOff>
    </xdr:from>
    <xdr:to>
      <xdr:col>15</xdr:col>
      <xdr:colOff>101600</xdr:colOff>
      <xdr:row>38</xdr:row>
      <xdr:rowOff>152814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143941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16891</xdr:rowOff>
    </xdr:from>
    <xdr:to>
      <xdr:col>10</xdr:col>
      <xdr:colOff>165100</xdr:colOff>
      <xdr:row>38</xdr:row>
      <xdr:rowOff>118491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109618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65893</xdr:rowOff>
    </xdr:from>
    <xdr:to>
      <xdr:col>6</xdr:col>
      <xdr:colOff>38100</xdr:colOff>
      <xdr:row>38</xdr:row>
      <xdr:rowOff>167493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158620</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6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81554</xdr:rowOff>
    </xdr:from>
    <xdr:to>
      <xdr:col>24</xdr:col>
      <xdr:colOff>63500</xdr:colOff>
      <xdr:row>58</xdr:row>
      <xdr:rowOff>118405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5654"/>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81554</xdr:rowOff>
    </xdr:from>
    <xdr:to>
      <xdr:col>19</xdr:col>
      <xdr:colOff>177800</xdr:colOff>
      <xdr:row>58</xdr:row>
      <xdr:rowOff>87033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5654"/>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87033</xdr:rowOff>
    </xdr:from>
    <xdr:to>
      <xdr:col>15</xdr:col>
      <xdr:colOff>50800</xdr:colOff>
      <xdr:row>58</xdr:row>
      <xdr:rowOff>100362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31133"/>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100362</xdr:rowOff>
    </xdr:from>
    <xdr:to>
      <xdr:col>10</xdr:col>
      <xdr:colOff>114300</xdr:colOff>
      <xdr:row>58</xdr:row>
      <xdr:rowOff>127340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4462"/>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67605</xdr:rowOff>
    </xdr:from>
    <xdr:to>
      <xdr:col>24</xdr:col>
      <xdr:colOff>114300</xdr:colOff>
      <xdr:row>58</xdr:row>
      <xdr:rowOff>169205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153982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30754</xdr:rowOff>
    </xdr:from>
    <xdr:to>
      <xdr:col>20</xdr:col>
      <xdr:colOff>38100</xdr:colOff>
      <xdr:row>58</xdr:row>
      <xdr:rowOff>132354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123481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6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36233</xdr:rowOff>
    </xdr:from>
    <xdr:to>
      <xdr:col>15</xdr:col>
      <xdr:colOff>101600</xdr:colOff>
      <xdr:row>58</xdr:row>
      <xdr:rowOff>137833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128960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7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49562</xdr:rowOff>
    </xdr:from>
    <xdr:to>
      <xdr:col>10</xdr:col>
      <xdr:colOff>165100</xdr:colOff>
      <xdr:row>58</xdr:row>
      <xdr:rowOff>151162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142289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8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76540</xdr:rowOff>
    </xdr:from>
    <xdr:to>
      <xdr:col>6</xdr:col>
      <xdr:colOff>38100</xdr:colOff>
      <xdr:row>59</xdr:row>
      <xdr:rowOff>6690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169267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1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60711</xdr:rowOff>
    </xdr:from>
    <xdr:to>
      <xdr:col>24</xdr:col>
      <xdr:colOff>63500</xdr:colOff>
      <xdr:row>75</xdr:row>
      <xdr:rowOff>108618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9461"/>
          <a:ext cx="8382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97036</xdr:rowOff>
    </xdr:from>
    <xdr:to>
      <xdr:col>19</xdr:col>
      <xdr:colOff>177800</xdr:colOff>
      <xdr:row>75</xdr:row>
      <xdr:rowOff>108618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84336"/>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97036</xdr:rowOff>
    </xdr:from>
    <xdr:to>
      <xdr:col>15</xdr:col>
      <xdr:colOff>50800</xdr:colOff>
      <xdr:row>76</xdr:row>
      <xdr:rowOff>28090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84336"/>
          <a:ext cx="889000" cy="2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113716</xdr:rowOff>
    </xdr:from>
    <xdr:to>
      <xdr:col>10</xdr:col>
      <xdr:colOff>114300</xdr:colOff>
      <xdr:row>76</xdr:row>
      <xdr:rowOff>28090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72466"/>
          <a:ext cx="889000" cy="8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9911</xdr:rowOff>
    </xdr:from>
    <xdr:to>
      <xdr:col>24</xdr:col>
      <xdr:colOff>114300</xdr:colOff>
      <xdr:row>75</xdr:row>
      <xdr:rowOff>111511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32788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57818</xdr:rowOff>
    </xdr:from>
    <xdr:to>
      <xdr:col>20</xdr:col>
      <xdr:colOff>38100</xdr:colOff>
      <xdr:row>75</xdr:row>
      <xdr:rowOff>159418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150545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46236</xdr:rowOff>
    </xdr:from>
    <xdr:to>
      <xdr:col>15</xdr:col>
      <xdr:colOff>101600</xdr:colOff>
      <xdr:row>74</xdr:row>
      <xdr:rowOff>147836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164363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0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148740</xdr:rowOff>
    </xdr:from>
    <xdr:to>
      <xdr:col>10</xdr:col>
      <xdr:colOff>165100</xdr:colOff>
      <xdr:row>76</xdr:row>
      <xdr:rowOff>78890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70017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62916</xdr:rowOff>
    </xdr:from>
    <xdr:to>
      <xdr:col>6</xdr:col>
      <xdr:colOff>38100</xdr:colOff>
      <xdr:row>75</xdr:row>
      <xdr:rowOff>164516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155643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1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333</xdr:rowOff>
    </xdr:from>
    <xdr:to>
      <xdr:col>24</xdr:col>
      <xdr:colOff>63500</xdr:colOff>
      <xdr:row>98</xdr:row>
      <xdr:rowOff>79950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02433"/>
          <a:ext cx="8382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xdr:rowOff>
    </xdr:from>
    <xdr:to>
      <xdr:col>19</xdr:col>
      <xdr:colOff>177800</xdr:colOff>
      <xdr:row>98</xdr:row>
      <xdr:rowOff>41611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02433"/>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41611</xdr:rowOff>
    </xdr:from>
    <xdr:to>
      <xdr:col>15</xdr:col>
      <xdr:colOff>50800</xdr:colOff>
      <xdr:row>98</xdr:row>
      <xdr:rowOff>76682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43711"/>
          <a:ext cx="8890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71749</xdr:rowOff>
    </xdr:from>
    <xdr:to>
      <xdr:col>10</xdr:col>
      <xdr:colOff>114300</xdr:colOff>
      <xdr:row>98</xdr:row>
      <xdr:rowOff>76682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73849"/>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29150</xdr:rowOff>
    </xdr:from>
    <xdr:to>
      <xdr:col>24</xdr:col>
      <xdr:colOff>114300</xdr:colOff>
      <xdr:row>98</xdr:row>
      <xdr:rowOff>130750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120983</xdr:rowOff>
    </xdr:from>
    <xdr:to>
      <xdr:col>20</xdr:col>
      <xdr:colOff>38100</xdr:colOff>
      <xdr:row>98</xdr:row>
      <xdr:rowOff>51133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67660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5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162261</xdr:rowOff>
    </xdr:from>
    <xdr:to>
      <xdr:col>15</xdr:col>
      <xdr:colOff>101600</xdr:colOff>
      <xdr:row>98</xdr:row>
      <xdr:rowOff>92411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108938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25882</xdr:rowOff>
    </xdr:from>
    <xdr:to>
      <xdr:col>10</xdr:col>
      <xdr:colOff>165100</xdr:colOff>
      <xdr:row>98</xdr:row>
      <xdr:rowOff>127482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118609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20949</xdr:rowOff>
    </xdr:from>
    <xdr:to>
      <xdr:col>6</xdr:col>
      <xdr:colOff>38100</xdr:colOff>
      <xdr:row>98</xdr:row>
      <xdr:rowOff>122549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124206</xdr:rowOff>
    </xdr:from>
    <xdr:to>
      <xdr:col>55</xdr:col>
      <xdr:colOff>0</xdr:colOff>
      <xdr:row>38</xdr:row>
      <xdr:rowOff>125857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39306"/>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125857</xdr:rowOff>
    </xdr:from>
    <xdr:to>
      <xdr:col>50</xdr:col>
      <xdr:colOff>114300</xdr:colOff>
      <xdr:row>38</xdr:row>
      <xdr:rowOff>128778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095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128778</xdr:rowOff>
    </xdr:from>
    <xdr:to>
      <xdr:col>45</xdr:col>
      <xdr:colOff>177800</xdr:colOff>
      <xdr:row>38</xdr:row>
      <xdr:rowOff>130048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38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130048</xdr:rowOff>
    </xdr:from>
    <xdr:to>
      <xdr:col>41</xdr:col>
      <xdr:colOff>50800</xdr:colOff>
      <xdr:row>38</xdr:row>
      <xdr:rowOff>132842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514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73406</xdr:rowOff>
    </xdr:from>
    <xdr:to>
      <xdr:col>55</xdr:col>
      <xdr:colOff>50800</xdr:colOff>
      <xdr:row>39</xdr:row>
      <xdr:rowOff>3556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75057</xdr:rowOff>
    </xdr:from>
    <xdr:to>
      <xdr:col>50</xdr:col>
      <xdr:colOff>165100</xdr:colOff>
      <xdr:row>39</xdr:row>
      <xdr:rowOff>5207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167784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77978</xdr:rowOff>
    </xdr:from>
    <xdr:to>
      <xdr:col>46</xdr:col>
      <xdr:colOff>38100</xdr:colOff>
      <xdr:row>39</xdr:row>
      <xdr:rowOff>8128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170705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79248</xdr:rowOff>
    </xdr:from>
    <xdr:to>
      <xdr:col>41</xdr:col>
      <xdr:colOff>101600</xdr:colOff>
      <xdr:row>39</xdr:row>
      <xdr:rowOff>9398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171343</xdr:rowOff>
    </xdr:from>
    <xdr:to>
      <xdr:col>55</xdr:col>
      <xdr:colOff>0</xdr:colOff>
      <xdr:row>59</xdr:row>
      <xdr:rowOff>1343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5443"/>
          <a:ext cx="8382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627</xdr:rowOff>
    </xdr:from>
    <xdr:to>
      <xdr:col>50</xdr:col>
      <xdr:colOff>114300</xdr:colOff>
      <xdr:row>59</xdr:row>
      <xdr:rowOff>1343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6177"/>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627</xdr:rowOff>
    </xdr:from>
    <xdr:to>
      <xdr:col>45</xdr:col>
      <xdr:colOff>177800</xdr:colOff>
      <xdr:row>59</xdr:row>
      <xdr:rowOff>7320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6177"/>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7320</xdr:rowOff>
    </xdr:from>
    <xdr:to>
      <xdr:col>41</xdr:col>
      <xdr:colOff>50800</xdr:colOff>
      <xdr:row>59</xdr:row>
      <xdr:rowOff>8641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2870"/>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120543</xdr:rowOff>
    </xdr:from>
    <xdr:to>
      <xdr:col>55</xdr:col>
      <xdr:colOff>50800</xdr:colOff>
      <xdr:row>59</xdr:row>
      <xdr:rowOff>50693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121993</xdr:rowOff>
    </xdr:from>
    <xdr:to>
      <xdr:col>50</xdr:col>
      <xdr:colOff>165100</xdr:colOff>
      <xdr:row>59</xdr:row>
      <xdr:rowOff>52143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43270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121277</xdr:rowOff>
    </xdr:from>
    <xdr:to>
      <xdr:col>46</xdr:col>
      <xdr:colOff>38100</xdr:colOff>
      <xdr:row>59</xdr:row>
      <xdr:rowOff>51427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42554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127970</xdr:rowOff>
    </xdr:from>
    <xdr:to>
      <xdr:col>41</xdr:col>
      <xdr:colOff>101600</xdr:colOff>
      <xdr:row>59</xdr:row>
      <xdr:rowOff>58120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49247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129291</xdr:rowOff>
    </xdr:from>
    <xdr:to>
      <xdr:col>36</xdr:col>
      <xdr:colOff>165100</xdr:colOff>
      <xdr:row>59</xdr:row>
      <xdr:rowOff>59441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50568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73563</xdr:rowOff>
    </xdr:from>
    <xdr:to>
      <xdr:col>55</xdr:col>
      <xdr:colOff>0</xdr:colOff>
      <xdr:row>78</xdr:row>
      <xdr:rowOff>92917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46663"/>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90653</xdr:rowOff>
    </xdr:from>
    <xdr:to>
      <xdr:col>50</xdr:col>
      <xdr:colOff>114300</xdr:colOff>
      <xdr:row>78</xdr:row>
      <xdr:rowOff>92917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375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90653</xdr:rowOff>
    </xdr:from>
    <xdr:to>
      <xdr:col>45</xdr:col>
      <xdr:colOff>177800</xdr:colOff>
      <xdr:row>78</xdr:row>
      <xdr:rowOff>113326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3753"/>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89587</xdr:rowOff>
    </xdr:from>
    <xdr:to>
      <xdr:col>41</xdr:col>
      <xdr:colOff>50800</xdr:colOff>
      <xdr:row>78</xdr:row>
      <xdr:rowOff>113326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62687"/>
          <a:ext cx="889000" cy="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22763</xdr:rowOff>
    </xdr:from>
    <xdr:to>
      <xdr:col>55</xdr:col>
      <xdr:colOff>50800</xdr:colOff>
      <xdr:row>78</xdr:row>
      <xdr:rowOff>124363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42117</xdr:rowOff>
    </xdr:from>
    <xdr:to>
      <xdr:col>50</xdr:col>
      <xdr:colOff>165100</xdr:colOff>
      <xdr:row>78</xdr:row>
      <xdr:rowOff>143717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39853</xdr:rowOff>
    </xdr:from>
    <xdr:to>
      <xdr:col>46</xdr:col>
      <xdr:colOff>38100</xdr:colOff>
      <xdr:row>78</xdr:row>
      <xdr:rowOff>141453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62526</xdr:rowOff>
    </xdr:from>
    <xdr:to>
      <xdr:col>41</xdr:col>
      <xdr:colOff>101600</xdr:colOff>
      <xdr:row>78</xdr:row>
      <xdr:rowOff>164126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155253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38787</xdr:rowOff>
    </xdr:from>
    <xdr:to>
      <xdr:col>36</xdr:col>
      <xdr:colOff>165100</xdr:colOff>
      <xdr:row>78</xdr:row>
      <xdr:rowOff>140387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131514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143266</xdr:rowOff>
    </xdr:from>
    <xdr:to>
      <xdr:col>55</xdr:col>
      <xdr:colOff>0</xdr:colOff>
      <xdr:row>97</xdr:row>
      <xdr:rowOff>9212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02466"/>
          <a:ext cx="8382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9212</xdr:rowOff>
    </xdr:from>
    <xdr:to>
      <xdr:col>50</xdr:col>
      <xdr:colOff>114300</xdr:colOff>
      <xdr:row>97</xdr:row>
      <xdr:rowOff>53304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39862"/>
          <a:ext cx="889000" cy="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131338</xdr:rowOff>
    </xdr:from>
    <xdr:to>
      <xdr:col>45</xdr:col>
      <xdr:colOff>177800</xdr:colOff>
      <xdr:row>97</xdr:row>
      <xdr:rowOff>53304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0538"/>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131338</xdr:rowOff>
    </xdr:from>
    <xdr:to>
      <xdr:col>41</xdr:col>
      <xdr:colOff>50800</xdr:colOff>
      <xdr:row>97</xdr:row>
      <xdr:rowOff>70186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90538"/>
          <a:ext cx="889000" cy="1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92466</xdr:rowOff>
    </xdr:from>
    <xdr:to>
      <xdr:col>55</xdr:col>
      <xdr:colOff>50800</xdr:colOff>
      <xdr:row>97</xdr:row>
      <xdr:rowOff>22616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70893</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129862</xdr:rowOff>
    </xdr:from>
    <xdr:to>
      <xdr:col>50</xdr:col>
      <xdr:colOff>165100</xdr:colOff>
      <xdr:row>97</xdr:row>
      <xdr:rowOff>60012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51139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2504</xdr:rowOff>
    </xdr:from>
    <xdr:to>
      <xdr:col>46</xdr:col>
      <xdr:colOff>38100</xdr:colOff>
      <xdr:row>97</xdr:row>
      <xdr:rowOff>104104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95231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80538</xdr:rowOff>
    </xdr:from>
    <xdr:to>
      <xdr:col>41</xdr:col>
      <xdr:colOff>101600</xdr:colOff>
      <xdr:row>97</xdr:row>
      <xdr:rowOff>10688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1815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63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19386</xdr:rowOff>
    </xdr:from>
    <xdr:to>
      <xdr:col>36</xdr:col>
      <xdr:colOff>165100</xdr:colOff>
      <xdr:row>97</xdr:row>
      <xdr:rowOff>120986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112113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154526</xdr:rowOff>
    </xdr:from>
    <xdr:to>
      <xdr:col>85</xdr:col>
      <xdr:colOff>127000</xdr:colOff>
      <xdr:row>37</xdr:row>
      <xdr:rowOff>18662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55276"/>
          <a:ext cx="838200" cy="2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18662</xdr:rowOff>
    </xdr:from>
    <xdr:to>
      <xdr:col>81</xdr:col>
      <xdr:colOff>50800</xdr:colOff>
      <xdr:row>37</xdr:row>
      <xdr:rowOff>49153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62312"/>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103701</xdr:rowOff>
    </xdr:from>
    <xdr:to>
      <xdr:col>76</xdr:col>
      <xdr:colOff>114300</xdr:colOff>
      <xdr:row>37</xdr:row>
      <xdr:rowOff>49153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75901"/>
          <a:ext cx="889000" cy="1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103701</xdr:rowOff>
    </xdr:from>
    <xdr:to>
      <xdr:col>71</xdr:col>
      <xdr:colOff>177800</xdr:colOff>
      <xdr:row>37</xdr:row>
      <xdr:rowOff>64229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75901"/>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103726</xdr:rowOff>
    </xdr:from>
    <xdr:to>
      <xdr:col>85</xdr:col>
      <xdr:colOff>177800</xdr:colOff>
      <xdr:row>36</xdr:row>
      <xdr:rowOff>33876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126603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139312</xdr:rowOff>
    </xdr:from>
    <xdr:to>
      <xdr:col>81</xdr:col>
      <xdr:colOff>101600</xdr:colOff>
      <xdr:row>37</xdr:row>
      <xdr:rowOff>69462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60589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169803</xdr:rowOff>
    </xdr:from>
    <xdr:to>
      <xdr:col>76</xdr:col>
      <xdr:colOff>165100</xdr:colOff>
      <xdr:row>37</xdr:row>
      <xdr:rowOff>99953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91080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52901</xdr:rowOff>
    </xdr:from>
    <xdr:to>
      <xdr:col>72</xdr:col>
      <xdr:colOff>38100</xdr:colOff>
      <xdr:row>36</xdr:row>
      <xdr:rowOff>154501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145628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13429</xdr:rowOff>
    </xdr:from>
    <xdr:to>
      <xdr:col>67</xdr:col>
      <xdr:colOff>101600</xdr:colOff>
      <xdr:row>37</xdr:row>
      <xdr:rowOff>115029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106156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45138</xdr:rowOff>
    </xdr:from>
    <xdr:to>
      <xdr:col>85</xdr:col>
      <xdr:colOff>127000</xdr:colOff>
      <xdr:row>58</xdr:row>
      <xdr:rowOff>67409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89238"/>
          <a:ext cx="8382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67409</xdr:rowOff>
    </xdr:from>
    <xdr:to>
      <xdr:col>81</xdr:col>
      <xdr:colOff>50800</xdr:colOff>
      <xdr:row>58</xdr:row>
      <xdr:rowOff>82439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11509"/>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82439</xdr:rowOff>
    </xdr:from>
    <xdr:to>
      <xdr:col>76</xdr:col>
      <xdr:colOff>114300</xdr:colOff>
      <xdr:row>58</xdr:row>
      <xdr:rowOff>88895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26539"/>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56334</xdr:rowOff>
    </xdr:from>
    <xdr:to>
      <xdr:col>71</xdr:col>
      <xdr:colOff>177800</xdr:colOff>
      <xdr:row>58</xdr:row>
      <xdr:rowOff>88895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00434"/>
          <a:ext cx="889000" cy="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165788</xdr:rowOff>
    </xdr:from>
    <xdr:to>
      <xdr:col>85</xdr:col>
      <xdr:colOff>177800</xdr:colOff>
      <xdr:row>58</xdr:row>
      <xdr:rowOff>95938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16609</xdr:rowOff>
    </xdr:from>
    <xdr:to>
      <xdr:col>81</xdr:col>
      <xdr:colOff>101600</xdr:colOff>
      <xdr:row>58</xdr:row>
      <xdr:rowOff>118209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109336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31639</xdr:rowOff>
    </xdr:from>
    <xdr:to>
      <xdr:col>76</xdr:col>
      <xdr:colOff>165100</xdr:colOff>
      <xdr:row>58</xdr:row>
      <xdr:rowOff>133239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124366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38095</xdr:rowOff>
    </xdr:from>
    <xdr:to>
      <xdr:col>72</xdr:col>
      <xdr:colOff>38100</xdr:colOff>
      <xdr:row>58</xdr:row>
      <xdr:rowOff>139695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130822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5534</xdr:rowOff>
    </xdr:from>
    <xdr:to>
      <xdr:col>67</xdr:col>
      <xdr:colOff>101600</xdr:colOff>
      <xdr:row>58</xdr:row>
      <xdr:rowOff>107134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98261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50671</xdr:rowOff>
    </xdr:from>
    <xdr:to>
      <xdr:col>85</xdr:col>
      <xdr:colOff>127000</xdr:colOff>
      <xdr:row>79</xdr:row>
      <xdr:rowOff>67304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95221"/>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48445</xdr:rowOff>
    </xdr:from>
    <xdr:to>
      <xdr:col>81</xdr:col>
      <xdr:colOff>50800</xdr:colOff>
      <xdr:row>79</xdr:row>
      <xdr:rowOff>50671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92995"/>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166314</xdr:rowOff>
    </xdr:from>
    <xdr:to>
      <xdr:col>76</xdr:col>
      <xdr:colOff>114300</xdr:colOff>
      <xdr:row>79</xdr:row>
      <xdr:rowOff>48445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39414"/>
          <a:ext cx="889000" cy="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166314</xdr:rowOff>
    </xdr:from>
    <xdr:to>
      <xdr:col>71</xdr:col>
      <xdr:colOff>177800</xdr:colOff>
      <xdr:row>79</xdr:row>
      <xdr:rowOff>23405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39414"/>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16504</xdr:rowOff>
    </xdr:from>
    <xdr:to>
      <xdr:col>85</xdr:col>
      <xdr:colOff>177800</xdr:colOff>
      <xdr:row>79</xdr:row>
      <xdr:rowOff>118104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147331</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171321</xdr:rowOff>
    </xdr:from>
    <xdr:to>
      <xdr:col>81</xdr:col>
      <xdr:colOff>101600</xdr:colOff>
      <xdr:row>79</xdr:row>
      <xdr:rowOff>101471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117998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3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169095</xdr:rowOff>
    </xdr:from>
    <xdr:to>
      <xdr:col>76</xdr:col>
      <xdr:colOff>165100</xdr:colOff>
      <xdr:row>79</xdr:row>
      <xdr:rowOff>99245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3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115514</xdr:rowOff>
    </xdr:from>
    <xdr:to>
      <xdr:col>72</xdr:col>
      <xdr:colOff>38100</xdr:colOff>
      <xdr:row>79</xdr:row>
      <xdr:rowOff>45664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62191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2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144055</xdr:rowOff>
    </xdr:from>
    <xdr:to>
      <xdr:col>67</xdr:col>
      <xdr:colOff>101600</xdr:colOff>
      <xdr:row>79</xdr:row>
      <xdr:rowOff>74205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90732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32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134153</xdr:rowOff>
    </xdr:from>
    <xdr:to>
      <xdr:col>85</xdr:col>
      <xdr:colOff>127000</xdr:colOff>
      <xdr:row>97</xdr:row>
      <xdr:rowOff>10049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93353"/>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134153</xdr:rowOff>
    </xdr:from>
    <xdr:to>
      <xdr:col>81</xdr:col>
      <xdr:colOff>50800</xdr:colOff>
      <xdr:row>96</xdr:row>
      <xdr:rowOff>169075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93353"/>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149290</xdr:rowOff>
    </xdr:from>
    <xdr:to>
      <xdr:col>76</xdr:col>
      <xdr:colOff>114300</xdr:colOff>
      <xdr:row>96</xdr:row>
      <xdr:rowOff>169075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608490"/>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149290</xdr:rowOff>
    </xdr:from>
    <xdr:to>
      <xdr:col>71</xdr:col>
      <xdr:colOff>177800</xdr:colOff>
      <xdr:row>96</xdr:row>
      <xdr:rowOff>151157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0849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130699</xdr:rowOff>
    </xdr:from>
    <xdr:to>
      <xdr:col>85</xdr:col>
      <xdr:colOff>177800</xdr:colOff>
      <xdr:row>97</xdr:row>
      <xdr:rowOff>60849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109126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83353</xdr:rowOff>
    </xdr:from>
    <xdr:to>
      <xdr:col>81</xdr:col>
      <xdr:colOff>101600</xdr:colOff>
      <xdr:row>97</xdr:row>
      <xdr:rowOff>13503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30030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1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118275</xdr:rowOff>
    </xdr:from>
    <xdr:to>
      <xdr:col>76</xdr:col>
      <xdr:colOff>165100</xdr:colOff>
      <xdr:row>97</xdr:row>
      <xdr:rowOff>48425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39552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6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98490</xdr:rowOff>
    </xdr:from>
    <xdr:to>
      <xdr:col>72</xdr:col>
      <xdr:colOff>38100</xdr:colOff>
      <xdr:row>97</xdr:row>
      <xdr:rowOff>28640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19767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100357</xdr:rowOff>
    </xdr:from>
    <xdr:to>
      <xdr:col>67</xdr:col>
      <xdr:colOff>101600</xdr:colOff>
      <xdr:row>97</xdr:row>
      <xdr:rowOff>30507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21634</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6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188</a:t>
          </a:r>
          <a:r>
            <a:rPr lang="ja-JP" altLang="ja-JP" sz="1100" baseline="0">
              <a:solidFill>
                <a:schemeClr val="dk1"/>
              </a:solidFill>
              <a:effectLst/>
              <a:latin typeface="+mn-lt"/>
              <a:ea typeface="+mn-ea"/>
              <a:cs typeface="+mn-cs"/>
            </a:rPr>
            <a:t>千円となっている。決算額全体でみると、民生費のうち児童福祉行政に要する経費である児童福祉費が平成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年度から増嵩していることが要因となっている。これは保育園耐震改修事業に取り組んできたことによるものである。 </a:t>
          </a:r>
          <a:r>
            <a:rPr lang="ja-JP" altLang="en-US" sz="1100" baseline="0">
              <a:solidFill>
                <a:schemeClr val="dk1"/>
              </a:solidFill>
              <a:effectLst/>
              <a:latin typeface="+mn-lt"/>
              <a:ea typeface="+mn-ea"/>
              <a:cs typeface="+mn-cs"/>
            </a:rPr>
            <a:t>また、社会福祉費では障害者地域活動支援センター整備を</a:t>
          </a:r>
          <a:r>
            <a:rPr lang="en-US" altLang="ja-JP" sz="1100" baseline="0">
              <a:solidFill>
                <a:schemeClr val="dk1"/>
              </a:solidFill>
              <a:effectLst/>
              <a:latin typeface="+mn-lt"/>
              <a:ea typeface="+mn-ea"/>
              <a:cs typeface="+mn-cs"/>
            </a:rPr>
            <a:t>H30</a:t>
          </a:r>
          <a:r>
            <a:rPr lang="ja-JP" altLang="en-US" sz="1100" baseline="0">
              <a:solidFill>
                <a:schemeClr val="dk1"/>
              </a:solidFill>
              <a:effectLst/>
              <a:latin typeface="+mn-lt"/>
              <a:ea typeface="+mn-ea"/>
              <a:cs typeface="+mn-cs"/>
            </a:rPr>
            <a:t>に実施したことによるものである。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・消防費はは、住民一人当たり</a:t>
          </a:r>
          <a:r>
            <a:rPr lang="en-US" altLang="ja-JP" sz="1100" baseline="0">
              <a:solidFill>
                <a:schemeClr val="dk1"/>
              </a:solidFill>
              <a:effectLst/>
              <a:latin typeface="+mn-lt"/>
              <a:ea typeface="+mn-ea"/>
              <a:cs typeface="+mn-cs"/>
            </a:rPr>
            <a:t>58</a:t>
          </a:r>
          <a:r>
            <a:rPr lang="ja-JP" altLang="en-US" sz="1100" baseline="0">
              <a:solidFill>
                <a:schemeClr val="dk1"/>
              </a:solidFill>
              <a:effectLst/>
              <a:latin typeface="+mn-lt"/>
              <a:ea typeface="+mn-ea"/>
              <a:cs typeface="+mn-cs"/>
            </a:rPr>
            <a:t>千円となっている。これは雨量観測装置と消防ポンプ自動車の更新によるものである。</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・災害復旧費は平成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r>
            <a:rPr lang="en-US" altLang="ja-JP" sz="1100" baseline="0">
              <a:solidFill>
                <a:schemeClr val="dk1"/>
              </a:solidFill>
              <a:effectLst/>
              <a:latin typeface="+mn-lt"/>
              <a:ea typeface="+mn-ea"/>
              <a:cs typeface="+mn-cs"/>
            </a:rPr>
            <a:t>H30</a:t>
          </a:r>
          <a:r>
            <a:rPr lang="ja-JP" altLang="en-US" sz="1100" baseline="0">
              <a:solidFill>
                <a:schemeClr val="dk1"/>
              </a:solidFill>
              <a:effectLst/>
              <a:latin typeface="+mn-lt"/>
              <a:ea typeface="+mn-ea"/>
              <a:cs typeface="+mn-cs"/>
            </a:rPr>
            <a:t>で事業期間は終了する。</a:t>
          </a:r>
          <a:endParaRPr lang="en-US" altLang="ja-JP" sz="110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effectLst/>
              <a:latin typeface="+mn-lt"/>
              <a:ea typeface="+mn-ea"/>
              <a:cs typeface="+mn-cs"/>
            </a:rPr>
            <a:t>標準財政規模に対する割合の財政調整基金残高については、毎年の決算剰余金の積立により年々増加傾向</a:t>
          </a:r>
          <a:r>
            <a:rPr lang="ja-JP" altLang="en-US" sz="1100" baseline="0">
              <a:solidFill>
                <a:schemeClr val="dk1"/>
              </a:solidFill>
              <a:effectLst/>
              <a:latin typeface="+mn-lt"/>
              <a:ea typeface="+mn-ea"/>
              <a:cs typeface="+mn-cs"/>
            </a:rPr>
            <a:t>であったが横ばいになっている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実質収支額については、</a:t>
          </a:r>
          <a:r>
            <a:rPr lang="en-US" altLang="ja-JP" sz="1100" baseline="0">
              <a:solidFill>
                <a:schemeClr val="dk1"/>
              </a:solidFill>
              <a:effectLst/>
              <a:latin typeface="+mn-lt"/>
              <a:ea typeface="+mn-ea"/>
              <a:cs typeface="+mn-cs"/>
            </a:rPr>
            <a:t>2</a:t>
          </a:r>
          <a:r>
            <a:rPr lang="ja-JP" altLang="en-US" sz="1100" baseline="0">
              <a:solidFill>
                <a:schemeClr val="dk1"/>
              </a:solidFill>
              <a:effectLst/>
              <a:latin typeface="+mn-lt"/>
              <a:ea typeface="+mn-ea"/>
              <a:cs typeface="+mn-cs"/>
            </a:rPr>
            <a:t>年続けて</a:t>
          </a:r>
          <a:r>
            <a:rPr lang="ja-JP" altLang="ja-JP" sz="1100" baseline="0">
              <a:solidFill>
                <a:schemeClr val="dk1"/>
              </a:solidFill>
              <a:effectLst/>
              <a:latin typeface="+mn-lt"/>
              <a:ea typeface="+mn-ea"/>
              <a:cs typeface="+mn-cs"/>
            </a:rPr>
            <a:t>増加している。これは前年度に繰り越された事業が完了したことと、</a:t>
          </a:r>
          <a:r>
            <a:rPr lang="ja-JP" altLang="en-US" sz="1100" baseline="0">
              <a:solidFill>
                <a:schemeClr val="dk1"/>
              </a:solidFill>
              <a:effectLst/>
              <a:latin typeface="+mn-lt"/>
              <a:ea typeface="+mn-ea"/>
              <a:cs typeface="+mn-cs"/>
            </a:rPr>
            <a:t>福祉・防災・教育施設整備が実施されたことによるものである。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特別会計を含めすべての会計において実質赤字はなし。</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を抑制したことにより減少となっており、公営企業債の元</a:t>
          </a:r>
          <a:endParaRPr lang="ja-JP" altLang="ja-JP" sz="1400">
            <a:effectLst/>
          </a:endParaRPr>
        </a:p>
        <a:p>
          <a:r>
            <a:rPr lang="ja-JP" altLang="ja-JP" sz="1100" baseline="0">
              <a:solidFill>
                <a:schemeClr val="dk1"/>
              </a:solidFill>
              <a:effectLst/>
              <a:latin typeface="+mn-lt"/>
              <a:ea typeface="+mn-ea"/>
              <a:cs typeface="+mn-cs"/>
            </a:rPr>
            <a:t>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a:t>
          </a:r>
          <a:endParaRPr lang="ja-JP" altLang="ja-JP" sz="1400">
            <a:effectLst/>
          </a:endParaRPr>
        </a:p>
        <a:p>
          <a:r>
            <a:rPr lang="ja-JP" altLang="ja-JP" sz="1100" baseline="0">
              <a:solidFill>
                <a:schemeClr val="dk1"/>
              </a:solidFill>
              <a:effectLst/>
              <a:latin typeface="+mn-lt"/>
              <a:ea typeface="+mn-ea"/>
              <a:cs typeface="+mn-cs"/>
            </a:rPr>
            <a:t>の繰上償還により減少となった。</a:t>
          </a:r>
          <a:endParaRPr lang="ja-JP" altLang="ja-JP" sz="1400">
            <a:effectLst/>
          </a:endParaRPr>
        </a:p>
        <a:p>
          <a:r>
            <a:rPr lang="ja-JP" altLang="ja-JP" sz="1100" baseline="0">
              <a:solidFill>
                <a:schemeClr val="dk1"/>
              </a:solidFill>
              <a:effectLst/>
              <a:latin typeface="+mn-lt"/>
              <a:ea typeface="+mn-ea"/>
              <a:cs typeface="+mn-cs"/>
            </a:rPr>
            <a:t>算入公債費等は、定期償還により減少傾向ではあるもの</a:t>
          </a:r>
          <a:endParaRPr lang="ja-JP" altLang="ja-JP" sz="1400">
            <a:effectLst/>
          </a:endParaRPr>
        </a:p>
        <a:p>
          <a:r>
            <a:rPr lang="ja-JP" altLang="ja-JP" sz="1100" baseline="0">
              <a:solidFill>
                <a:schemeClr val="dk1"/>
              </a:solidFill>
              <a:effectLst/>
              <a:latin typeface="+mn-lt"/>
              <a:ea typeface="+mn-ea"/>
              <a:cs typeface="+mn-cs"/>
            </a:rPr>
            <a:t>の交付税措置のある過疎対策事業債の借入を行っているた</a:t>
          </a:r>
          <a:endParaRPr lang="ja-JP" altLang="ja-JP" sz="1400">
            <a:effectLst/>
          </a:endParaRPr>
        </a:p>
        <a:p>
          <a:pPr fontAlgn="base"/>
          <a:r>
            <a:rPr lang="ja-JP" altLang="ja-JP" sz="1100" baseline="0">
              <a:solidFill>
                <a:schemeClr val="dk1"/>
              </a:solidFill>
              <a:effectLst/>
              <a:latin typeface="+mn-lt"/>
              <a:ea typeface="+mn-ea"/>
              <a:cs typeface="+mn-cs"/>
            </a:rPr>
            <a:t>め減少幅は少ないと推測される。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計画に沿った事業の実施で借入を抑制したことにより大幅に</a:t>
          </a:r>
          <a:endParaRPr lang="ja-JP" altLang="ja-JP" sz="1400">
            <a:effectLst/>
          </a:endParaRPr>
        </a:p>
        <a:p>
          <a:r>
            <a:rPr lang="ja-JP" altLang="ja-JP" sz="1100" baseline="0">
              <a:solidFill>
                <a:schemeClr val="dk1"/>
              </a:solidFill>
              <a:effectLst/>
              <a:latin typeface="+mn-lt"/>
              <a:ea typeface="+mn-ea"/>
              <a:cs typeface="+mn-cs"/>
            </a:rPr>
            <a:t>減少となった。</a:t>
          </a:r>
          <a:endParaRPr lang="ja-JP" altLang="ja-JP" sz="1400">
            <a:effectLst/>
          </a:endParaRPr>
        </a:p>
        <a:p>
          <a:r>
            <a:rPr lang="ja-JP" altLang="ja-JP" sz="1100" baseline="0">
              <a:solidFill>
                <a:schemeClr val="dk1"/>
              </a:solidFill>
              <a:effectLst/>
              <a:latin typeface="+mn-lt"/>
              <a:ea typeface="+mn-ea"/>
              <a:cs typeface="+mn-cs"/>
            </a:rPr>
            <a:t>充当可能財源等は、</a:t>
          </a:r>
          <a:r>
            <a:rPr lang="ja-JP" altLang="en-US" sz="1100" baseline="0">
              <a:solidFill>
                <a:schemeClr val="dk1"/>
              </a:solidFill>
              <a:effectLst/>
              <a:latin typeface="+mn-lt"/>
              <a:ea typeface="+mn-ea"/>
              <a:cs typeface="+mn-cs"/>
            </a:rPr>
            <a:t>住宅建設等事業の実施により充当可能基金が減少したことにより</a:t>
          </a:r>
          <a:r>
            <a:rPr lang="ja-JP" altLang="ja-JP" sz="1100" baseline="0">
              <a:solidFill>
                <a:schemeClr val="dk1"/>
              </a:solidFill>
              <a:effectLst/>
              <a:latin typeface="+mn-lt"/>
              <a:ea typeface="+mn-ea"/>
              <a:cs typeface="+mn-cs"/>
            </a:rPr>
            <a:t>昨年度より</a:t>
          </a:r>
          <a:r>
            <a:rPr lang="ja-JP" altLang="en-US" sz="1100" baseline="0">
              <a:solidFill>
                <a:schemeClr val="dk1"/>
              </a:solidFill>
              <a:effectLst/>
              <a:latin typeface="+mn-lt"/>
              <a:ea typeface="+mn-ea"/>
              <a:cs typeface="+mn-cs"/>
            </a:rPr>
            <a:t>減少している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それらにより将来負担比率の分子</a:t>
          </a:r>
          <a:r>
            <a:rPr lang="ja-JP" altLang="en-US" sz="1100" baseline="0">
              <a:solidFill>
                <a:schemeClr val="dk1"/>
              </a:solidFill>
              <a:effectLst/>
              <a:latin typeface="+mn-lt"/>
              <a:ea typeface="+mn-ea"/>
              <a:cs typeface="+mn-cs"/>
            </a:rPr>
            <a:t>が増加している</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繰り上げ償還を実施したことによる減債基金が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百万円減少したこと、特定目的基金については施設整備に伴い、計画的な積立と取崩しを実施したことによる増減である。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これにより基金全体額については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公共施設については個別施設計画を策定しており、これに基いた計画的な特定目的基金の積み立て、取崩しにより事業の安定化を図り、昨今の自然災害をはじめとする緊急を要する事態への備えとして町の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自主財源（町税）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ユーアイ住宅基金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　住宅整備・宅地造成事業等へ利用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　福祉施設整備・福祉事業等に利用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一般会計予算財源に利用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償還元金に利用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　子育て世代、保育施設整備に利用</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町、実施計画に基づいたユーアイ住宅建設、障害者地域活動支援センター整備に伴い基金の取り崩しを実施し、令和元年度以降に計画されている公共施設整備に向けて公共施設総合管理基金の積立を行った。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いずれも町の長期計画により計画的な積立を行い事業を実施したことによる増減である。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の策定により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、施設を安全に利用するために計画的に目的に沿った基金積立を行い、事業を確実に進められる基金の利用を行う。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百万円行っているが、地区水道施設整備等投資的経費の他、公共施設の改修、小中学校、地元高校へのソフト面での経費の増加により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昨今の自然災害をはじめとする緊急を要する事態への備えとして、災害復旧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町の財政規模の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億円）の財政調整基金を確保するために段階的に積立を行う。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宅地造成事業償還元金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千円）の実施により前年度に比べ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これまで広域ごみ焼却施設の更新、今後はＣＡＴＶ光化の計画等大型事業による償還が始まることとなり、財政状況を考慮し、計画的な基金積立が必要である。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E92545-B474-4FD0-ADFC-7B1FFEC02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8E8A6F-9265-46DE-AD93-E1F3413BC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8BB3D53-2BA6-4179-9FD2-FAE4FFF159D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A37848-71A0-46B7-A7D4-A7A449B879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E17865D-DACB-4513-898B-3FF5B38F68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371BDBC-A0AE-49F6-905F-CFB98CA2F6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6E24D83-D684-4A06-962C-6AC6E45C271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8B46A60-6CDF-4CAE-96FD-F6238B7710E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7A1473-97A8-43FA-98FF-398E278B86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19C1C16-A2A5-40DB-B67A-62EE278185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F274853-6A21-4B8C-A11A-976F49FAE6C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C51B285-F9EA-4984-A663-3D406FE76A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BF98DE-761C-456D-B3FC-4A8479EFB4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9991BA7-ECFB-4CD8-A83D-E9ADF3EB2BA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BEFEEDA-49FD-4CBA-9A81-C46776FA36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8D9866-6F37-4ADE-AB74-4E59888C0C0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258834-D4DA-46C6-A37A-382738F362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BF00B7D-2651-4D50-93F5-4562B2D261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4C483E-2D57-446A-9960-73968D6C04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DF7EF1-22B6-49E9-94EA-4701BF6ECF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7A8BE78-A8F3-49F2-B01A-9483BF0605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5A9DAAA-3A55-4989-BCD7-4142900843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75194E3-D9E6-4BD3-A3FD-1F7120BC72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DADB8CB-29FE-44BE-A4F9-D622771404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CEE46B-A53E-42E5-B239-1901A81B550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F371601-7592-4C7D-8322-96DC5921D1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54E78DB-11F5-4F48-BDB2-C8F145BC7B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47EB640-82C9-4B3E-B07E-91C18D91A8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D936EDB-E3DC-4807-AC32-743179607BA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8A97ED8-CECE-4899-8553-472C86F3EF5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094B57F-BA02-49D0-A60D-0169B7ABB10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AD368F2-5EAF-4D1E-8895-78850FA84C8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E6D6947-E1E0-4CEB-B3A5-6520835C7BA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6701DB7-4D9A-4084-A29D-9C0E3D89F1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D391510-C8AE-4400-9485-5601BFDA705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F001FA1-1916-4C15-8036-B3AFBBB4A9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76152A6-3A9D-4D3F-89C3-DEA11C1E6E3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BC53892-2626-45E6-BD5A-4FDE59E964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7F52770-867C-49A0-AAD2-9691D906BFB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6F47941-FD26-4732-8065-9AC1BDEB880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97D0647-6AB8-479A-8970-17CC01AA2A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579B9C0-C18F-4E5E-B5B8-1A38C24AB14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B131974-4956-4495-9B8D-AB67CE2ED32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E6759C5-48D5-4629-9969-C4C0D6DEBC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BCC7AB0-5E35-4004-86C1-72B86CAEE1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E0ED998-4E64-4436-8316-9A2B5679AA5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類似団体平均値を下回り、全国平均、長野県平均と比較しても低い数値となっている。今後、固定資産台帳の整備を実施し公共施設等総合管理計画に基づき公共施設等の維持管理コスト、問題点・課題を協議し、維持管理等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6BB1E05-20B0-4278-A4EC-1E87D5C28B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5451381-27DE-44F7-A08F-5004AE244ED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50D104AE-01F7-4142-BC40-BA5B12407DD6}"/>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B0674690-AFC3-4D11-A2EB-2E68B6C4127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431AB8A1-965D-42EF-9FE6-216497FC7B4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EA5824D1-8312-4CB2-96A7-F7E03DF88E1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B94434B0-2A49-4908-A57F-6FEAC5BBECE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94AF036-7DDF-47B7-967A-6C487EB596D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B7431C8F-FD9B-42F7-A6E0-311E8BFF8C2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4F4AB9CD-88C8-4075-B2BE-147D98EA3C6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EF34C3E0-55B2-432E-8D16-26D09473D91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A0011C46-1D5E-4598-ACC0-ECE4F013E6B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B0B38441-EEAB-4FC1-8175-D2BC00CD849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1F63FE6E-53A5-4BA8-B7C3-5760A43703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22860</xdr:rowOff>
    </xdr:to>
    <xdr:cxnSp macro="">
      <xdr:nvCxnSpPr>
        <xdr:cNvPr id="62" name="直線コネクタ 61">
          <a:extLst>
            <a:ext uri="{FF2B5EF4-FFF2-40B4-BE49-F238E27FC236}">
              <a16:creationId xmlns:a16="http://schemas.microsoft.com/office/drawing/2014/main" id="{EBD3FF11-22D2-4D8C-ACEB-936F369365AC}"/>
            </a:ext>
          </a:extLst>
        </xdr:cNvPr>
        <xdr:cNvCxnSpPr/>
      </xdr:nvCxnSpPr>
      <xdr:spPr>
        <a:xfrm flipV="1">
          <a:off x="4760595" y="5317871"/>
          <a:ext cx="1270" cy="962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26687</xdr:rowOff>
    </xdr:from>
    <xdr:ext cx="405111" cy="259045"/>
    <xdr:sp macro="" textlink="">
      <xdr:nvSpPr>
        <xdr:cNvPr id="63" name="有形固定資産減価償却率最小値テキスト">
          <a:extLst>
            <a:ext uri="{FF2B5EF4-FFF2-40B4-BE49-F238E27FC236}">
              <a16:creationId xmlns:a16="http://schemas.microsoft.com/office/drawing/2014/main" id="{7CC16175-60EB-4D27-816E-A5AE294BDF7E}"/>
            </a:ext>
          </a:extLst>
        </xdr:cNvPr>
        <xdr:cNvSpPr txBox="1"/>
      </xdr:nvSpPr>
      <xdr:spPr>
        <a:xfrm>
          <a:off x="4813300"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22860</xdr:rowOff>
    </xdr:from>
    <xdr:to>
      <xdr:col>23</xdr:col>
      <xdr:colOff>174625</xdr:colOff>
      <xdr:row>32</xdr:row>
      <xdr:rowOff>22860</xdr:rowOff>
    </xdr:to>
    <xdr:cxnSp macro="">
      <xdr:nvCxnSpPr>
        <xdr:cNvPr id="64" name="直線コネクタ 63">
          <a:extLst>
            <a:ext uri="{FF2B5EF4-FFF2-40B4-BE49-F238E27FC236}">
              <a16:creationId xmlns:a16="http://schemas.microsoft.com/office/drawing/2014/main" id="{4723507F-5F24-43A8-A639-14FC2BC325AD}"/>
            </a:ext>
          </a:extLst>
        </xdr:cNvPr>
        <xdr:cNvCxnSpPr/>
      </xdr:nvCxnSpPr>
      <xdr:spPr>
        <a:xfrm>
          <a:off x="4673600" y="628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5" name="有形固定資産減価償却率最大値テキスト">
          <a:extLst>
            <a:ext uri="{FF2B5EF4-FFF2-40B4-BE49-F238E27FC236}">
              <a16:creationId xmlns:a16="http://schemas.microsoft.com/office/drawing/2014/main" id="{67CBB00A-2E7E-4389-BFE8-7FD847BC5F2E}"/>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6" name="直線コネクタ 65">
          <a:extLst>
            <a:ext uri="{FF2B5EF4-FFF2-40B4-BE49-F238E27FC236}">
              <a16:creationId xmlns:a16="http://schemas.microsoft.com/office/drawing/2014/main" id="{675E9475-2DE0-457F-A771-1AE102792843}"/>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27830</xdr:rowOff>
    </xdr:from>
    <xdr:ext cx="405111" cy="259045"/>
    <xdr:sp macro="" textlink="">
      <xdr:nvSpPr>
        <xdr:cNvPr id="67" name="有形固定資産減価償却率平均値テキスト">
          <a:extLst>
            <a:ext uri="{FF2B5EF4-FFF2-40B4-BE49-F238E27FC236}">
              <a16:creationId xmlns:a16="http://schemas.microsoft.com/office/drawing/2014/main" id="{6959C897-8B53-4531-A441-62FE238F3D64}"/>
            </a:ext>
          </a:extLst>
        </xdr:cNvPr>
        <xdr:cNvSpPr txBox="1"/>
      </xdr:nvSpPr>
      <xdr:spPr>
        <a:xfrm>
          <a:off x="4813300" y="5599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4953</xdr:rowOff>
    </xdr:from>
    <xdr:to>
      <xdr:col>23</xdr:col>
      <xdr:colOff>136525</xdr:colOff>
      <xdr:row>29</xdr:row>
      <xdr:rowOff>106553</xdr:rowOff>
    </xdr:to>
    <xdr:sp macro="" textlink="">
      <xdr:nvSpPr>
        <xdr:cNvPr id="68" name="フローチャート: 判断 67">
          <a:extLst>
            <a:ext uri="{FF2B5EF4-FFF2-40B4-BE49-F238E27FC236}">
              <a16:creationId xmlns:a16="http://schemas.microsoft.com/office/drawing/2014/main" id="{81675A5F-8A95-4E57-AFA2-5884A0969EF7}"/>
            </a:ext>
          </a:extLst>
        </xdr:cNvPr>
        <xdr:cNvSpPr/>
      </xdr:nvSpPr>
      <xdr:spPr>
        <a:xfrm>
          <a:off x="4711700" y="574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69" name="フローチャート: 判断 68">
          <a:extLst>
            <a:ext uri="{FF2B5EF4-FFF2-40B4-BE49-F238E27FC236}">
              <a16:creationId xmlns:a16="http://schemas.microsoft.com/office/drawing/2014/main" id="{A032AB97-3701-4B11-B92C-C326AA6162C7}"/>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0" name="フローチャート: 判断 69">
          <a:extLst>
            <a:ext uri="{FF2B5EF4-FFF2-40B4-BE49-F238E27FC236}">
              <a16:creationId xmlns:a16="http://schemas.microsoft.com/office/drawing/2014/main" id="{E7DA1095-60FD-4B79-A70A-621E31D35AFC}"/>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47E33436-AC1E-4832-B3A5-B51E7FB5CEC7}"/>
            </a:ext>
          </a:extLst>
        </xdr:cNvPr>
        <xdr:cNvSpPr/>
      </xdr:nvSpPr>
      <xdr:spPr>
        <a:xfrm>
          <a:off x="2476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5D8B3D7D-5C77-4E22-A650-425E60BC83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99FE58F-0B20-49EB-867D-F96E3D1512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358D24A-5E3D-434B-8937-BB0593A968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D44D182-F243-4884-AF51-49C7557D04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DA68744-7A4C-4934-950B-A196E0F2A0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20447</xdr:rowOff>
    </xdr:from>
    <xdr:to>
      <xdr:col>23</xdr:col>
      <xdr:colOff>136525</xdr:colOff>
      <xdr:row>31</xdr:row>
      <xdr:rowOff>122047</xdr:rowOff>
    </xdr:to>
    <xdr:sp macro="" textlink="">
      <xdr:nvSpPr>
        <xdr:cNvPr id="77" name="楕円 76">
          <a:extLst>
            <a:ext uri="{FF2B5EF4-FFF2-40B4-BE49-F238E27FC236}">
              <a16:creationId xmlns:a16="http://schemas.microsoft.com/office/drawing/2014/main" id="{D92DA063-66DB-4661-A47C-4BF8D2E9DABD}"/>
            </a:ext>
          </a:extLst>
        </xdr:cNvPr>
        <xdr:cNvSpPr/>
      </xdr:nvSpPr>
      <xdr:spPr>
        <a:xfrm>
          <a:off x="47117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106824</xdr:rowOff>
    </xdr:from>
    <xdr:ext cx="405111" cy="259045"/>
    <xdr:sp macro="" textlink="">
      <xdr:nvSpPr>
        <xdr:cNvPr id="78" name="有形固定資産減価償却率該当値テキスト">
          <a:extLst>
            <a:ext uri="{FF2B5EF4-FFF2-40B4-BE49-F238E27FC236}">
              <a16:creationId xmlns:a16="http://schemas.microsoft.com/office/drawing/2014/main" id="{2E85BA20-1504-48A2-95D9-8076FB50FC7C}"/>
            </a:ext>
          </a:extLst>
        </xdr:cNvPr>
        <xdr:cNvSpPr txBox="1"/>
      </xdr:nvSpPr>
      <xdr:spPr>
        <a:xfrm>
          <a:off x="4813300" y="602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168529</xdr:rowOff>
    </xdr:from>
    <xdr:to>
      <xdr:col>19</xdr:col>
      <xdr:colOff>187325</xdr:colOff>
      <xdr:row>33</xdr:row>
      <xdr:rowOff>98679</xdr:rowOff>
    </xdr:to>
    <xdr:sp macro="" textlink="">
      <xdr:nvSpPr>
        <xdr:cNvPr id="79" name="楕円 78">
          <a:extLst>
            <a:ext uri="{FF2B5EF4-FFF2-40B4-BE49-F238E27FC236}">
              <a16:creationId xmlns:a16="http://schemas.microsoft.com/office/drawing/2014/main" id="{668D06DF-5AB1-40CD-9FE6-647BEBFB0FBA}"/>
            </a:ext>
          </a:extLst>
        </xdr:cNvPr>
        <xdr:cNvSpPr/>
      </xdr:nvSpPr>
      <xdr:spPr>
        <a:xfrm>
          <a:off x="4000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33</xdr:row>
      <xdr:rowOff>47879</xdr:rowOff>
    </xdr:to>
    <xdr:cxnSp macro="">
      <xdr:nvCxnSpPr>
        <xdr:cNvPr id="80" name="直線コネクタ 79">
          <a:extLst>
            <a:ext uri="{FF2B5EF4-FFF2-40B4-BE49-F238E27FC236}">
              <a16:creationId xmlns:a16="http://schemas.microsoft.com/office/drawing/2014/main" id="{5BD5E10D-AB59-4B37-9BDD-D383B390665C}"/>
            </a:ext>
          </a:extLst>
        </xdr:cNvPr>
        <xdr:cNvCxnSpPr/>
      </xdr:nvCxnSpPr>
      <xdr:spPr>
        <a:xfrm flipV="1">
          <a:off x="4051300" y="6157722"/>
          <a:ext cx="711200" cy="3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129667</xdr:rowOff>
    </xdr:from>
    <xdr:to>
      <xdr:col>15</xdr:col>
      <xdr:colOff>187325</xdr:colOff>
      <xdr:row>33</xdr:row>
      <xdr:rowOff>59817</xdr:rowOff>
    </xdr:to>
    <xdr:sp macro="" textlink="">
      <xdr:nvSpPr>
        <xdr:cNvPr id="81" name="楕円 80">
          <a:extLst>
            <a:ext uri="{FF2B5EF4-FFF2-40B4-BE49-F238E27FC236}">
              <a16:creationId xmlns:a16="http://schemas.microsoft.com/office/drawing/2014/main" id="{5B98A941-BD2C-481E-BFC0-332E1C941916}"/>
            </a:ext>
          </a:extLst>
        </xdr:cNvPr>
        <xdr:cNvSpPr/>
      </xdr:nvSpPr>
      <xdr:spPr>
        <a:xfrm>
          <a:off x="3238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9017</xdr:rowOff>
    </xdr:from>
    <xdr:to>
      <xdr:col>19</xdr:col>
      <xdr:colOff>136525</xdr:colOff>
      <xdr:row>33</xdr:row>
      <xdr:rowOff>47879</xdr:rowOff>
    </xdr:to>
    <xdr:cxnSp macro="">
      <xdr:nvCxnSpPr>
        <xdr:cNvPr id="82" name="直線コネクタ 81">
          <a:extLst>
            <a:ext uri="{FF2B5EF4-FFF2-40B4-BE49-F238E27FC236}">
              <a16:creationId xmlns:a16="http://schemas.microsoft.com/office/drawing/2014/main" id="{DC0030A4-6FE9-4B71-B764-718FB461E881}"/>
            </a:ext>
          </a:extLst>
        </xdr:cNvPr>
        <xdr:cNvCxnSpPr/>
      </xdr:nvCxnSpPr>
      <xdr:spPr>
        <a:xfrm>
          <a:off x="3289300" y="643839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3" name="n_1aveValue有形固定資産減価償却率">
          <a:extLst>
            <a:ext uri="{FF2B5EF4-FFF2-40B4-BE49-F238E27FC236}">
              <a16:creationId xmlns:a16="http://schemas.microsoft.com/office/drawing/2014/main" id="{C2516383-FCF6-432B-AF61-35DD6F01444E}"/>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84" name="n_2aveValue有形固定資産減価償却率">
          <a:extLst>
            <a:ext uri="{FF2B5EF4-FFF2-40B4-BE49-F238E27FC236}">
              <a16:creationId xmlns:a16="http://schemas.microsoft.com/office/drawing/2014/main" id="{DDB99D92-B2C8-4933-88AA-B935A37E3D07}"/>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85" name="n_3aveValue有形固定資産減価償却率">
          <a:extLst>
            <a:ext uri="{FF2B5EF4-FFF2-40B4-BE49-F238E27FC236}">
              <a16:creationId xmlns:a16="http://schemas.microsoft.com/office/drawing/2014/main" id="{67593E66-2368-4921-B66B-222AFB277EC3}"/>
            </a:ext>
          </a:extLst>
        </xdr:cNvPr>
        <xdr:cNvSpPr txBox="1"/>
      </xdr:nvSpPr>
      <xdr:spPr>
        <a:xfrm>
          <a:off x="2324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89806</xdr:rowOff>
    </xdr:from>
    <xdr:ext cx="405111" cy="259045"/>
    <xdr:sp macro="" textlink="">
      <xdr:nvSpPr>
        <xdr:cNvPr id="86" name="n_1mainValue有形固定資産減価償却率">
          <a:extLst>
            <a:ext uri="{FF2B5EF4-FFF2-40B4-BE49-F238E27FC236}">
              <a16:creationId xmlns:a16="http://schemas.microsoft.com/office/drawing/2014/main" id="{B91D8249-6F4C-440E-A9FB-738E7E82C6F5}"/>
            </a:ext>
          </a:extLst>
        </xdr:cNvPr>
        <xdr:cNvSpPr txBox="1"/>
      </xdr:nvSpPr>
      <xdr:spPr>
        <a:xfrm>
          <a:off x="38360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7" name="n_2mainValue有形固定資産減価償却率">
          <a:extLst>
            <a:ext uri="{FF2B5EF4-FFF2-40B4-BE49-F238E27FC236}">
              <a16:creationId xmlns:a16="http://schemas.microsoft.com/office/drawing/2014/main" id="{7BBB28B4-4722-4A5C-94FE-D48B14963A50}"/>
            </a:ext>
          </a:extLst>
        </xdr:cNvPr>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B425B8DD-E9D8-4476-ABC7-B485C42FD5E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BEC97FA8-0653-4430-A254-C53E09E4247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D90C42F0-E120-4202-914B-7F3DA4281BB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AE4BDDD4-CDD3-4B2D-A673-3662263D2F5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DF8A11BF-46C7-4185-BEC8-799097768D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4E1F9539-ED2E-44DC-89B0-08DBBB585F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F64A63A3-5687-4525-9394-461A532C2E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ED338065-81CB-4080-B633-7A9752F3DA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2E0350D9-979B-4B77-838B-5E3C727787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99560BC6-3F37-46DC-9A00-49C38F1229B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682C10AB-3CDF-4409-A44F-13E35FA8875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C10FA763-6836-4441-90A9-1A1B87331F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17B3A69-61AE-4574-9428-EA176B1AEED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債務償還可能年数は、全国、長野県平均どちらも下回っているものの、類似団体平均を上回っている。これは地方債の抑制と繰り上げ償還を実施してきた成果ではあるが、事業財源に基金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取崩して充当してきたため充当可能基金が減少していることが考えられる。今後の事業計画を精査するとともに充当可能基金を設定水準まで積み立てられるように進めていく。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48682FDD-2EB2-4854-BBE2-142E38517E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796D9690-8793-4493-B7F9-BD3E7659BAE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41880404-5A90-44E9-A466-4E16D29699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A5A0F2C5-BF66-4A8E-BD84-D0C1A74AED0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FBCD552E-4C4E-4DD6-9C57-CF5D93366DD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9FC94E92-485A-4BC7-852B-54FBDCCDC66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65B30FDF-D7E7-44BA-9EBD-F9EBFE18CDD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5171CD19-E9F1-418B-B7D3-DC49D3CD03F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282D6B7E-DC72-468E-BB29-DBBEE817ED5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789BD5C3-9EE6-4C41-88FF-48D66ED428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646102B0-B074-4DD1-A4D4-26A81432BAD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00D11DB6-28C8-41EC-9085-78854397C30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44984BCA-9496-488D-9CBD-4AE2FAE22F8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55DA74D9-EDFD-4A0E-A43F-134ED11C1F8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EBADF649-995F-471A-A362-C148AA3BCF8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95356191-BF6F-4210-8B1E-B507B6C90D28}"/>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CF36B5DE-F438-4AC8-968C-0F19A346623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F9B6C46-35FC-4C8D-ABCE-F7A0D2314BC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19" name="債務償還比率最大値テキスト">
          <a:extLst>
            <a:ext uri="{FF2B5EF4-FFF2-40B4-BE49-F238E27FC236}">
              <a16:creationId xmlns:a16="http://schemas.microsoft.com/office/drawing/2014/main" id="{F6AF270F-E783-43A8-ADE1-94E1B77B4617}"/>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0" name="直線コネクタ 119">
          <a:extLst>
            <a:ext uri="{FF2B5EF4-FFF2-40B4-BE49-F238E27FC236}">
              <a16:creationId xmlns:a16="http://schemas.microsoft.com/office/drawing/2014/main" id="{3F87776F-DB1E-4370-864C-205446ECB074}"/>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1" name="債務償還比率平均値テキスト">
          <a:extLst>
            <a:ext uri="{FF2B5EF4-FFF2-40B4-BE49-F238E27FC236}">
              <a16:creationId xmlns:a16="http://schemas.microsoft.com/office/drawing/2014/main" id="{A0AD0A15-4BA8-47DB-BF91-E83BE2C3360C}"/>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2" name="フローチャート: 判断 121">
          <a:extLst>
            <a:ext uri="{FF2B5EF4-FFF2-40B4-BE49-F238E27FC236}">
              <a16:creationId xmlns:a16="http://schemas.microsoft.com/office/drawing/2014/main" id="{CFF6C297-CA0A-44D1-8089-618FB3FD60D7}"/>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23" name="フローチャート: 判断 122">
          <a:extLst>
            <a:ext uri="{FF2B5EF4-FFF2-40B4-BE49-F238E27FC236}">
              <a16:creationId xmlns:a16="http://schemas.microsoft.com/office/drawing/2014/main" id="{7FC16B74-48DF-4220-8937-F0130E482EEC}"/>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3C31647-2B3A-4DB3-89F8-AF6041E304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42DD3DE0-D411-4BDF-A93C-F73C7C1C74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6E46D6D-1399-4249-A469-126FEC938E8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8BD1EAD-FB1B-4066-9D59-665622AF267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E073C9D-3227-4131-85EE-5CE6B582B6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50793</xdr:rowOff>
    </xdr:from>
    <xdr:to>
      <xdr:col>76</xdr:col>
      <xdr:colOff>73025</xdr:colOff>
      <xdr:row>31</xdr:row>
      <xdr:rowOff>152393</xdr:rowOff>
    </xdr:to>
    <xdr:sp macro="" textlink="">
      <xdr:nvSpPr>
        <xdr:cNvPr id="129" name="楕円 128">
          <a:extLst>
            <a:ext uri="{FF2B5EF4-FFF2-40B4-BE49-F238E27FC236}">
              <a16:creationId xmlns:a16="http://schemas.microsoft.com/office/drawing/2014/main" id="{3779842B-672B-444C-A3F7-DCB7363663C8}"/>
            </a:ext>
          </a:extLst>
        </xdr:cNvPr>
        <xdr:cNvSpPr/>
      </xdr:nvSpPr>
      <xdr:spPr>
        <a:xfrm>
          <a:off x="14744700" y="61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73670</xdr:rowOff>
    </xdr:from>
    <xdr:ext cx="469744" cy="259045"/>
    <xdr:sp macro="" textlink="">
      <xdr:nvSpPr>
        <xdr:cNvPr id="130" name="債務償還比率該当値テキスト">
          <a:extLst>
            <a:ext uri="{FF2B5EF4-FFF2-40B4-BE49-F238E27FC236}">
              <a16:creationId xmlns:a16="http://schemas.microsoft.com/office/drawing/2014/main" id="{A7E9373F-3F79-4EB2-8A77-25FFE1B3946C}"/>
            </a:ext>
          </a:extLst>
        </xdr:cNvPr>
        <xdr:cNvSpPr txBox="1"/>
      </xdr:nvSpPr>
      <xdr:spPr>
        <a:xfrm>
          <a:off x="14846300" y="598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72143</xdr:rowOff>
    </xdr:from>
    <xdr:to>
      <xdr:col>72</xdr:col>
      <xdr:colOff>123825</xdr:colOff>
      <xdr:row>32</xdr:row>
      <xdr:rowOff>2293</xdr:rowOff>
    </xdr:to>
    <xdr:sp macro="" textlink="">
      <xdr:nvSpPr>
        <xdr:cNvPr id="131" name="楕円 130">
          <a:extLst>
            <a:ext uri="{FF2B5EF4-FFF2-40B4-BE49-F238E27FC236}">
              <a16:creationId xmlns:a16="http://schemas.microsoft.com/office/drawing/2014/main" id="{154EACF6-7B9C-442E-AC99-DDAFB05B5D64}"/>
            </a:ext>
          </a:extLst>
        </xdr:cNvPr>
        <xdr:cNvSpPr/>
      </xdr:nvSpPr>
      <xdr:spPr>
        <a:xfrm>
          <a:off x="14033500" y="61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101593</xdr:rowOff>
    </xdr:from>
    <xdr:to>
      <xdr:col>76</xdr:col>
      <xdr:colOff>22225</xdr:colOff>
      <xdr:row>31</xdr:row>
      <xdr:rowOff>122943</xdr:rowOff>
    </xdr:to>
    <xdr:cxnSp macro="">
      <xdr:nvCxnSpPr>
        <xdr:cNvPr id="132" name="直線コネクタ 131">
          <a:extLst>
            <a:ext uri="{FF2B5EF4-FFF2-40B4-BE49-F238E27FC236}">
              <a16:creationId xmlns:a16="http://schemas.microsoft.com/office/drawing/2014/main" id="{AB67BAC5-176D-48F1-97EF-2CBDCF34DB90}"/>
            </a:ext>
          </a:extLst>
        </xdr:cNvPr>
        <xdr:cNvCxnSpPr/>
      </xdr:nvCxnSpPr>
      <xdr:spPr>
        <a:xfrm flipV="1">
          <a:off x="14084300" y="6188068"/>
          <a:ext cx="711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33" name="n_1aveValue債務償還比率">
          <a:extLst>
            <a:ext uri="{FF2B5EF4-FFF2-40B4-BE49-F238E27FC236}">
              <a16:creationId xmlns:a16="http://schemas.microsoft.com/office/drawing/2014/main" id="{34BAE2CC-0EF7-4150-8971-E3B9E6C12253}"/>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18820</xdr:rowOff>
    </xdr:from>
    <xdr:ext cx="469744" cy="259045"/>
    <xdr:sp macro="" textlink="">
      <xdr:nvSpPr>
        <xdr:cNvPr id="134" name="n_1mainValue債務償還比率">
          <a:extLst>
            <a:ext uri="{FF2B5EF4-FFF2-40B4-BE49-F238E27FC236}">
              <a16:creationId xmlns:a16="http://schemas.microsoft.com/office/drawing/2014/main" id="{B884E556-A6EA-4F9E-B267-2F4FF30ACFA8}"/>
            </a:ext>
          </a:extLst>
        </xdr:cNvPr>
        <xdr:cNvSpPr txBox="1"/>
      </xdr:nvSpPr>
      <xdr:spPr>
        <a:xfrm>
          <a:off x="13836727" y="593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66CBC448-A4A3-4E5E-96F6-E7FD794947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0FC028E0-C06E-45B6-8B4D-3172D11B758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209E9120-C89D-4BF4-8780-ACFBB942C6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DF9B86CD-68E5-44B0-B9C6-C6EE8078D45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47E312F7-583D-4207-9A14-C0B7EEF1704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95E7C1D1-073F-4721-9D0E-7BC59CA701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B3175E-71CE-4D04-9E34-0D98662593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0AE5AC-E484-44E7-BF0F-9D9ADD70CA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1A8AFB-2BA2-4CC3-975B-63A07C2BED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2194F9-11C0-4990-B173-3BF54EABB6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4F12F4-618C-4708-8AA7-EA5E88D2DE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155430-DA5F-464B-9379-FF6B69FC96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82266D-E3ED-4DB3-8616-85CD2C4AD6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71CE64-4D07-4FF1-B254-2339CF7B6A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B65B17-BB35-498B-816F-FA3A462230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75D61A-0A5C-4AF6-BDDF-0B7AF8EA3C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516D98-B306-48C9-B59E-FFD904D344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18F10E-61CC-4230-A0EB-D09D2821A5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76F930-BF3F-4158-B32C-CC819CD45E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30B535-927A-4F03-89DD-B84F6E4C25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F28105-7168-4D30-9F7D-5B800EFFAB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20DDCD-882B-4431-83F6-FD55191EB0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A6A18D-E2CB-42F7-B9D5-B99126CE05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3DEEE8-9416-4C99-B89D-CA4EE1135F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6F8B70-A9F0-4368-9BC4-5C711E7CED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427EBC-BBEC-403D-9E4A-9F2401297F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98BE58-6525-493C-810A-B526A16511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3C3974-76BF-407B-BBF4-C6BAD2A0EB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8BDC83-238F-4B46-AA76-A5DABC906E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3A2B4F-ED8E-48A3-AE06-A380D29747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E0DDCD-8138-453B-BE5B-D047018ABD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A568A2-50E5-43D6-9895-F9DABDB381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479BE2-9C32-47C3-8833-BD99C07574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2B05AE-1763-4E9B-94AF-EDBC655B71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6FD22A-C2BF-42A1-893A-4DD1C973C8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D4AB7F-43A9-40AA-8676-5B503976D8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AEF179A-2F74-4804-8A5F-FE824A6F26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1BB9203-2244-4E92-87A0-762B5E4629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8420252-18D4-4418-8C19-14CB90E2A3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867AAF-8F00-43F7-92C6-23C0A671E5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5E1AA95-E284-41EA-AEC8-0E9012BCF5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1F605B6-3B9E-4E9E-BF71-2ACDDA68A3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E7C34BE-EE68-44F5-919B-DD0216DE63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E9B0205-2B95-4B76-95F6-3BB21633008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2254808-2B87-4F05-8CBD-AB91B3968B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D8B9A94-9A5F-45B7-8011-B684A02C88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03770A3-BFD2-465C-BC12-15150D2BB90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268D71D-2891-44F2-920C-C58D22D30A1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E914CBB-AAC3-44FD-B0D1-D56AA4F46C6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479ED5E-085C-4EA8-8D03-0D15FEFDA15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11A4309-5A4C-4D86-91AA-665632FB68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7875554-47F1-4770-B1D6-FD87EB85A54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4E28488-2DAE-498E-8A41-D017EF19E1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FAB60DA-F795-4DB8-B396-F30638AEFB7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8DBD1E3-C8C9-4429-81B7-E808F08AAE7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FD1FB03-FA99-449B-BCD8-51F1997291B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0599828-4778-4201-BA4B-9556116FDAE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6706957-C1E9-4AD4-9CF8-BC846DEAA5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06BFF0A-6CBE-4C8E-A548-03BB73DD1FB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CB5B827-D783-48C1-B97D-21A8EC9FC3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CF02D050-BE66-4536-8679-0D6D378DFED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BA2252A2-EF22-4653-A3F1-95247C5F9857}"/>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9B7AA26F-2BF1-4D67-9373-05BC448C39A8}"/>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A4DF9F13-CDD6-4F56-B382-F3ABE3993BA1}"/>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01F2E8E7-4D4B-4018-BCC4-7164289BD6BC}"/>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14BD30BD-69B2-4CEF-992E-79B95993EA1B}"/>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CE3B4B33-5EC1-4BD3-A9CB-96AA5BE67D89}"/>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0AA74DC6-60DE-4762-80D4-9A7008D63B68}"/>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BD1929D8-7DD9-4F8F-9F82-945EBB550F5A}"/>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ACA1840B-0938-4548-A75D-C1F7A33FA456}"/>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77C630-144F-4367-B83D-F5FB44AECD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F992CE-9FAB-4EFD-B3F9-8F36134062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875BC92-2A0B-4FD3-B30A-3366EEF153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B02164-FD9E-422D-8BFF-C2685BF6FC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41B81B-5288-464E-A789-CAE6EC53BD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160655</xdr:rowOff>
    </xdr:from>
    <xdr:to>
      <xdr:col>24</xdr:col>
      <xdr:colOff>114300</xdr:colOff>
      <xdr:row>41</xdr:row>
      <xdr:rowOff>90805</xdr:rowOff>
    </xdr:to>
    <xdr:sp macro="" textlink="">
      <xdr:nvSpPr>
        <xdr:cNvPr id="71" name="楕円 70">
          <a:extLst>
            <a:ext uri="{FF2B5EF4-FFF2-40B4-BE49-F238E27FC236}">
              <a16:creationId xmlns:a16="http://schemas.microsoft.com/office/drawing/2014/main" id="{5B112D95-8B72-44F5-8042-92C084384101}"/>
            </a:ext>
          </a:extLst>
        </xdr:cNvPr>
        <xdr:cNvSpPr/>
      </xdr:nvSpPr>
      <xdr:spPr>
        <a:xfrm>
          <a:off x="45847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75582</xdr:rowOff>
    </xdr:from>
    <xdr:ext cx="405111" cy="259045"/>
    <xdr:sp macro="" textlink="">
      <xdr:nvSpPr>
        <xdr:cNvPr id="72" name="【道路】&#10;有形固定資産減価償却率該当値テキスト">
          <a:extLst>
            <a:ext uri="{FF2B5EF4-FFF2-40B4-BE49-F238E27FC236}">
              <a16:creationId xmlns:a16="http://schemas.microsoft.com/office/drawing/2014/main" id="{1C3F55A5-882F-400E-93CF-5A15E74934F3}"/>
            </a:ext>
          </a:extLst>
        </xdr:cNvPr>
        <xdr:cNvSpPr txBox="1"/>
      </xdr:nvSpPr>
      <xdr:spPr>
        <a:xfrm>
          <a:off x="4673600" y="693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3" name="楕円 72">
          <a:extLst>
            <a:ext uri="{FF2B5EF4-FFF2-40B4-BE49-F238E27FC236}">
              <a16:creationId xmlns:a16="http://schemas.microsoft.com/office/drawing/2014/main" id="{0AE2AD69-894A-4B75-8DFF-4ECF04B73453}"/>
            </a:ext>
          </a:extLst>
        </xdr:cNvPr>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40005</xdr:rowOff>
    </xdr:from>
    <xdr:to>
      <xdr:col>24</xdr:col>
      <xdr:colOff>63500</xdr:colOff>
      <xdr:row>41</xdr:row>
      <xdr:rowOff>76200</xdr:rowOff>
    </xdr:to>
    <xdr:cxnSp macro="">
      <xdr:nvCxnSpPr>
        <xdr:cNvPr id="74" name="直線コネクタ 73">
          <a:extLst>
            <a:ext uri="{FF2B5EF4-FFF2-40B4-BE49-F238E27FC236}">
              <a16:creationId xmlns:a16="http://schemas.microsoft.com/office/drawing/2014/main" id="{AB5EE310-FC07-4931-8CD1-D43F05219927}"/>
            </a:ext>
          </a:extLst>
        </xdr:cNvPr>
        <xdr:cNvCxnSpPr/>
      </xdr:nvCxnSpPr>
      <xdr:spPr>
        <a:xfrm flipV="1">
          <a:off x="3797300" y="7069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61595</xdr:rowOff>
    </xdr:from>
    <xdr:to>
      <xdr:col>15</xdr:col>
      <xdr:colOff>101600</xdr:colOff>
      <xdr:row>41</xdr:row>
      <xdr:rowOff>163195</xdr:rowOff>
    </xdr:to>
    <xdr:sp macro="" textlink="">
      <xdr:nvSpPr>
        <xdr:cNvPr id="75" name="楕円 74">
          <a:extLst>
            <a:ext uri="{FF2B5EF4-FFF2-40B4-BE49-F238E27FC236}">
              <a16:creationId xmlns:a16="http://schemas.microsoft.com/office/drawing/2014/main" id="{0A3F036E-594F-41E7-AEF8-C1E9D622766C}"/>
            </a:ext>
          </a:extLst>
        </xdr:cNvPr>
        <xdr:cNvSpPr/>
      </xdr:nvSpPr>
      <xdr:spPr>
        <a:xfrm>
          <a:off x="2857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76200</xdr:rowOff>
    </xdr:from>
    <xdr:to>
      <xdr:col>19</xdr:col>
      <xdr:colOff>177800</xdr:colOff>
      <xdr:row>41</xdr:row>
      <xdr:rowOff>112395</xdr:rowOff>
    </xdr:to>
    <xdr:cxnSp macro="">
      <xdr:nvCxnSpPr>
        <xdr:cNvPr id="76" name="直線コネクタ 75">
          <a:extLst>
            <a:ext uri="{FF2B5EF4-FFF2-40B4-BE49-F238E27FC236}">
              <a16:creationId xmlns:a16="http://schemas.microsoft.com/office/drawing/2014/main" id="{BA71186E-4ABD-4739-BB8E-60D5090A3684}"/>
            </a:ext>
          </a:extLst>
        </xdr:cNvPr>
        <xdr:cNvCxnSpPr/>
      </xdr:nvCxnSpPr>
      <xdr:spPr>
        <a:xfrm flipV="1">
          <a:off x="2908300" y="7105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a:extLst>
            <a:ext uri="{FF2B5EF4-FFF2-40B4-BE49-F238E27FC236}">
              <a16:creationId xmlns:a16="http://schemas.microsoft.com/office/drawing/2014/main" id="{8ACB8F1F-30D4-487D-9B3D-00B9F959DCA1}"/>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8" name="n_2aveValue【道路】&#10;有形固定資産減価償却率">
          <a:extLst>
            <a:ext uri="{FF2B5EF4-FFF2-40B4-BE49-F238E27FC236}">
              <a16:creationId xmlns:a16="http://schemas.microsoft.com/office/drawing/2014/main" id="{4EEC28D3-8FF1-44E7-A5DF-4B5B7268CB3B}"/>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a:extLst>
            <a:ext uri="{FF2B5EF4-FFF2-40B4-BE49-F238E27FC236}">
              <a16:creationId xmlns:a16="http://schemas.microsoft.com/office/drawing/2014/main" id="{76FD0060-F6C6-4D26-BB95-D4B3E8997370}"/>
            </a:ext>
          </a:extLst>
        </xdr:cNvPr>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0" name="n_1mainValue【道路】&#10;有形固定資産減価償却率">
          <a:extLst>
            <a:ext uri="{FF2B5EF4-FFF2-40B4-BE49-F238E27FC236}">
              <a16:creationId xmlns:a16="http://schemas.microsoft.com/office/drawing/2014/main" id="{637CCC98-B61D-40BA-8E15-E48E444A4956}"/>
            </a:ext>
          </a:extLst>
        </xdr:cNvPr>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154322</xdr:rowOff>
    </xdr:from>
    <xdr:ext cx="405111" cy="259045"/>
    <xdr:sp macro="" textlink="">
      <xdr:nvSpPr>
        <xdr:cNvPr id="81" name="n_2mainValue【道路】&#10;有形固定資産減価償却率">
          <a:extLst>
            <a:ext uri="{FF2B5EF4-FFF2-40B4-BE49-F238E27FC236}">
              <a16:creationId xmlns:a16="http://schemas.microsoft.com/office/drawing/2014/main" id="{B191B40E-3F26-412F-872D-14B60DAEA958}"/>
            </a:ext>
          </a:extLst>
        </xdr:cNvPr>
        <xdr:cNvSpPr txBox="1"/>
      </xdr:nvSpPr>
      <xdr:spPr>
        <a:xfrm>
          <a:off x="27057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82C44A30-9B15-4F57-963E-71B687AE53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FD350CDE-E857-48F5-B943-5578ABF762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5B8957F4-37EC-47A1-80B8-8B8DB16DA2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9BB2116A-D34A-4B58-A234-DFF71CD793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9958BBBE-3464-4A1C-8F42-F91CB485EE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A07081AD-4968-4067-9185-41DD83F036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E5651F6-23F8-436A-80D4-7D697019A1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3D5549BA-C32E-46FB-A9BF-4105863E2B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64B0911-F72F-42A0-AA74-5541E463336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25C1A2A0-2FEE-42A0-B3E8-7A180497FB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6E05B4C0-771F-4211-9FF7-62A09170640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1A76B0BC-DD6D-4E57-8A57-68E83ED6FF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2C7E085D-6C91-4D82-B305-C9DFF37258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5E04D053-739E-4205-A562-3B2930C11C0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15391EA-38DB-40B5-BE6A-252BA4E1F5C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EE6BD33C-1055-4223-8064-2CCBBECEF3D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48E0A4A9-7287-4AD5-B99D-F83634147F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BBDCBCBB-A292-4637-AC30-3E8FD34F165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D6B1C289-45E1-476C-BAAB-402E37575A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EE76CB7A-FB03-40AA-BFFE-9984F51DA72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40C9BA98-E467-46F6-9D5C-0EAC64C6DB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66F82209-068F-4619-B25C-82788D15A59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E2709081-3C20-419C-B7CA-0A842E1F8AF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a:extLst>
            <a:ext uri="{FF2B5EF4-FFF2-40B4-BE49-F238E27FC236}">
              <a16:creationId xmlns:a16="http://schemas.microsoft.com/office/drawing/2014/main" id="{0E2B2EAA-64DD-4A29-98EE-DF662B5610E5}"/>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a:extLst>
            <a:ext uri="{FF2B5EF4-FFF2-40B4-BE49-F238E27FC236}">
              <a16:creationId xmlns:a16="http://schemas.microsoft.com/office/drawing/2014/main" id="{69459BCE-6727-4B9C-BEF3-4567BF7EBDBF}"/>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a:extLst>
            <a:ext uri="{FF2B5EF4-FFF2-40B4-BE49-F238E27FC236}">
              <a16:creationId xmlns:a16="http://schemas.microsoft.com/office/drawing/2014/main" id="{BC63A0DB-A2B8-4886-BC16-BB9FB04CAFF3}"/>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a:extLst>
            <a:ext uri="{FF2B5EF4-FFF2-40B4-BE49-F238E27FC236}">
              <a16:creationId xmlns:a16="http://schemas.microsoft.com/office/drawing/2014/main" id="{3D1FBD76-8110-423A-A703-FD4D2AEE15F0}"/>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a:extLst>
            <a:ext uri="{FF2B5EF4-FFF2-40B4-BE49-F238E27FC236}">
              <a16:creationId xmlns:a16="http://schemas.microsoft.com/office/drawing/2014/main" id="{19B42E60-4E89-4E0F-A09F-E119B95F8927}"/>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0" name="【道路】&#10;一人当たり延長平均値テキスト">
          <a:extLst>
            <a:ext uri="{FF2B5EF4-FFF2-40B4-BE49-F238E27FC236}">
              <a16:creationId xmlns:a16="http://schemas.microsoft.com/office/drawing/2014/main" id="{9E5E7E8D-9061-44A2-82F5-0F2D7693BA46}"/>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a:extLst>
            <a:ext uri="{FF2B5EF4-FFF2-40B4-BE49-F238E27FC236}">
              <a16:creationId xmlns:a16="http://schemas.microsoft.com/office/drawing/2014/main" id="{484E8FB2-86CE-4761-8018-0FAA159C10AE}"/>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a:extLst>
            <a:ext uri="{FF2B5EF4-FFF2-40B4-BE49-F238E27FC236}">
              <a16:creationId xmlns:a16="http://schemas.microsoft.com/office/drawing/2014/main" id="{60C3680A-7C12-4826-B4E7-E509F57E9468}"/>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a:extLst>
            <a:ext uri="{FF2B5EF4-FFF2-40B4-BE49-F238E27FC236}">
              <a16:creationId xmlns:a16="http://schemas.microsoft.com/office/drawing/2014/main" id="{C23DE43D-710B-457D-BFB6-CBC84172A98C}"/>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a:extLst>
            <a:ext uri="{FF2B5EF4-FFF2-40B4-BE49-F238E27FC236}">
              <a16:creationId xmlns:a16="http://schemas.microsoft.com/office/drawing/2014/main" id="{3307FF68-2F71-4D56-A6FB-43FF2BDE9A9C}"/>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4591D03-7A84-434D-AAE1-9B27454557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E9DEE65-AD28-4545-A098-A1F74A8137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BEAA435-09EE-4643-8D9C-B1033C69E3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E07D6CB-8A66-40C4-A5FA-D9925DAC52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8B814E2-87A5-406C-99A9-F8BF7F050C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113434</xdr:rowOff>
    </xdr:from>
    <xdr:to>
      <xdr:col>55</xdr:col>
      <xdr:colOff>50800</xdr:colOff>
      <xdr:row>40</xdr:row>
      <xdr:rowOff>43584</xdr:rowOff>
    </xdr:to>
    <xdr:sp macro="" textlink="">
      <xdr:nvSpPr>
        <xdr:cNvPr id="120" name="楕円 119">
          <a:extLst>
            <a:ext uri="{FF2B5EF4-FFF2-40B4-BE49-F238E27FC236}">
              <a16:creationId xmlns:a16="http://schemas.microsoft.com/office/drawing/2014/main" id="{71405F94-A637-4AC3-8CA8-960718B8B9D6}"/>
            </a:ext>
          </a:extLst>
        </xdr:cNvPr>
        <xdr:cNvSpPr/>
      </xdr:nvSpPr>
      <xdr:spPr>
        <a:xfrm>
          <a:off x="10426700" y="67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136311</xdr:rowOff>
    </xdr:from>
    <xdr:ext cx="534377" cy="259045"/>
    <xdr:sp macro="" textlink="">
      <xdr:nvSpPr>
        <xdr:cNvPr id="121" name="【道路】&#10;一人当たり延長該当値テキスト">
          <a:extLst>
            <a:ext uri="{FF2B5EF4-FFF2-40B4-BE49-F238E27FC236}">
              <a16:creationId xmlns:a16="http://schemas.microsoft.com/office/drawing/2014/main" id="{787FA0E5-4E34-4B08-856A-80C9A047B44B}"/>
            </a:ext>
          </a:extLst>
        </xdr:cNvPr>
        <xdr:cNvSpPr txBox="1"/>
      </xdr:nvSpPr>
      <xdr:spPr>
        <a:xfrm>
          <a:off x="10515600" y="66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121786</xdr:rowOff>
    </xdr:from>
    <xdr:to>
      <xdr:col>50</xdr:col>
      <xdr:colOff>165100</xdr:colOff>
      <xdr:row>40</xdr:row>
      <xdr:rowOff>51936</xdr:rowOff>
    </xdr:to>
    <xdr:sp macro="" textlink="">
      <xdr:nvSpPr>
        <xdr:cNvPr id="122" name="楕円 121">
          <a:extLst>
            <a:ext uri="{FF2B5EF4-FFF2-40B4-BE49-F238E27FC236}">
              <a16:creationId xmlns:a16="http://schemas.microsoft.com/office/drawing/2014/main" id="{0CA28446-6CD0-4953-8984-2D00631A83E0}"/>
            </a:ext>
          </a:extLst>
        </xdr:cNvPr>
        <xdr:cNvSpPr/>
      </xdr:nvSpPr>
      <xdr:spPr>
        <a:xfrm>
          <a:off x="9588500" y="68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164234</xdr:rowOff>
    </xdr:from>
    <xdr:to>
      <xdr:col>55</xdr:col>
      <xdr:colOff>0</xdr:colOff>
      <xdr:row>40</xdr:row>
      <xdr:rowOff>1136</xdr:rowOff>
    </xdr:to>
    <xdr:cxnSp macro="">
      <xdr:nvCxnSpPr>
        <xdr:cNvPr id="123" name="直線コネクタ 122">
          <a:extLst>
            <a:ext uri="{FF2B5EF4-FFF2-40B4-BE49-F238E27FC236}">
              <a16:creationId xmlns:a16="http://schemas.microsoft.com/office/drawing/2014/main" id="{F593EA92-1DDC-470E-869F-E4EDC70D37AC}"/>
            </a:ext>
          </a:extLst>
        </xdr:cNvPr>
        <xdr:cNvCxnSpPr/>
      </xdr:nvCxnSpPr>
      <xdr:spPr>
        <a:xfrm flipV="1">
          <a:off x="9639300" y="6850784"/>
          <a:ext cx="8382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131844</xdr:rowOff>
    </xdr:from>
    <xdr:to>
      <xdr:col>46</xdr:col>
      <xdr:colOff>38100</xdr:colOff>
      <xdr:row>40</xdr:row>
      <xdr:rowOff>61994</xdr:rowOff>
    </xdr:to>
    <xdr:sp macro="" textlink="">
      <xdr:nvSpPr>
        <xdr:cNvPr id="124" name="楕円 123">
          <a:extLst>
            <a:ext uri="{FF2B5EF4-FFF2-40B4-BE49-F238E27FC236}">
              <a16:creationId xmlns:a16="http://schemas.microsoft.com/office/drawing/2014/main" id="{42D0238E-F1EC-456A-8BDF-445E608063F6}"/>
            </a:ext>
          </a:extLst>
        </xdr:cNvPr>
        <xdr:cNvSpPr/>
      </xdr:nvSpPr>
      <xdr:spPr>
        <a:xfrm>
          <a:off x="8699500" y="68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1136</xdr:rowOff>
    </xdr:from>
    <xdr:to>
      <xdr:col>50</xdr:col>
      <xdr:colOff>114300</xdr:colOff>
      <xdr:row>40</xdr:row>
      <xdr:rowOff>11194</xdr:rowOff>
    </xdr:to>
    <xdr:cxnSp macro="">
      <xdr:nvCxnSpPr>
        <xdr:cNvPr id="125" name="直線コネクタ 124">
          <a:extLst>
            <a:ext uri="{FF2B5EF4-FFF2-40B4-BE49-F238E27FC236}">
              <a16:creationId xmlns:a16="http://schemas.microsoft.com/office/drawing/2014/main" id="{34B99C33-F8EA-4FB2-A008-0CFF22C0FBEA}"/>
            </a:ext>
          </a:extLst>
        </xdr:cNvPr>
        <xdr:cNvCxnSpPr/>
      </xdr:nvCxnSpPr>
      <xdr:spPr>
        <a:xfrm flipV="1">
          <a:off x="8750300" y="685913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a:extLst>
            <a:ext uri="{FF2B5EF4-FFF2-40B4-BE49-F238E27FC236}">
              <a16:creationId xmlns:a16="http://schemas.microsoft.com/office/drawing/2014/main" id="{EA784DAB-2F62-4397-B81D-53B3D8B09EF4}"/>
            </a:ext>
          </a:extLst>
        </xdr:cNvPr>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a:extLst>
            <a:ext uri="{FF2B5EF4-FFF2-40B4-BE49-F238E27FC236}">
              <a16:creationId xmlns:a16="http://schemas.microsoft.com/office/drawing/2014/main" id="{AA547812-A9B6-4EE3-A238-E2F000703AB0}"/>
            </a:ext>
          </a:extLst>
        </xdr:cNvPr>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a:extLst>
            <a:ext uri="{FF2B5EF4-FFF2-40B4-BE49-F238E27FC236}">
              <a16:creationId xmlns:a16="http://schemas.microsoft.com/office/drawing/2014/main" id="{AFD59690-5FC4-4935-AF96-844F00976A6D}"/>
            </a:ext>
          </a:extLst>
        </xdr:cNvPr>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43063</xdr:rowOff>
    </xdr:from>
    <xdr:ext cx="534377" cy="259045"/>
    <xdr:sp macro="" textlink="">
      <xdr:nvSpPr>
        <xdr:cNvPr id="129" name="n_1mainValue【道路】&#10;一人当たり延長">
          <a:extLst>
            <a:ext uri="{FF2B5EF4-FFF2-40B4-BE49-F238E27FC236}">
              <a16:creationId xmlns:a16="http://schemas.microsoft.com/office/drawing/2014/main" id="{8985F8CA-9B67-49D2-8B93-CC166FFA2574}"/>
            </a:ext>
          </a:extLst>
        </xdr:cNvPr>
        <xdr:cNvSpPr txBox="1"/>
      </xdr:nvSpPr>
      <xdr:spPr>
        <a:xfrm>
          <a:off x="9359411" y="69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53121</xdr:rowOff>
    </xdr:from>
    <xdr:ext cx="534377" cy="259045"/>
    <xdr:sp macro="" textlink="">
      <xdr:nvSpPr>
        <xdr:cNvPr id="130" name="n_2mainValue【道路】&#10;一人当たり延長">
          <a:extLst>
            <a:ext uri="{FF2B5EF4-FFF2-40B4-BE49-F238E27FC236}">
              <a16:creationId xmlns:a16="http://schemas.microsoft.com/office/drawing/2014/main" id="{F06C83C9-0AC5-44A4-9252-96AAFCAC1387}"/>
            </a:ext>
          </a:extLst>
        </xdr:cNvPr>
        <xdr:cNvSpPr txBox="1"/>
      </xdr:nvSpPr>
      <xdr:spPr>
        <a:xfrm>
          <a:off x="8483111" y="691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B08603B6-3365-49A1-AA08-8E26873C7C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3586E246-DBC9-4721-9026-C830CD6BBC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C805CE37-3430-42BC-9F9C-1B67C4FF2A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4B9C25A7-507D-4FA2-94FF-CA583C39BF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DA7BC5A3-51BD-4D16-9960-20B7EEAD8C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458D06A5-0E94-4624-8300-18324274BD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88A86EC6-C241-440D-A328-9C3ED43527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DB3D078A-F715-4241-AF92-36FE85D121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BA768895-FD64-40EE-8DFA-DEFFC78D18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A506E9C2-0D81-4903-B706-7734F75DE9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7A6B9EFD-79EC-4C20-8CA8-804C1F6D629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a16="http://schemas.microsoft.com/office/drawing/2014/main" id="{412CB223-1EBB-4956-9B83-A7F9BF1431D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a16="http://schemas.microsoft.com/office/drawing/2014/main" id="{BAC371E1-12BE-4A1F-839F-5A2922FEC5C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a16="http://schemas.microsoft.com/office/drawing/2014/main" id="{9923BB4B-0CBF-44FF-A568-B48EF61BFF0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a16="http://schemas.microsoft.com/office/drawing/2014/main" id="{9F309E42-BFD8-4187-A4E3-C58D7EE14D4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a16="http://schemas.microsoft.com/office/drawing/2014/main" id="{344B6100-74C4-429F-BC5B-131D42DA8FA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a16="http://schemas.microsoft.com/office/drawing/2014/main" id="{448C6299-2091-404A-A4A1-79F80768A5B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a16="http://schemas.microsoft.com/office/drawing/2014/main" id="{AB8F20F1-F62E-4696-AFB0-C6C6D1DB065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a16="http://schemas.microsoft.com/office/drawing/2014/main" id="{A63814B4-AB2A-45EC-971F-7770C46E9E6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EA785FED-BFAA-4038-974A-0D8018384C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3886873E-401F-4E84-8826-9215F76F253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158C83EE-4248-4BEF-BEE9-066CC8076D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a:extLst>
            <a:ext uri="{FF2B5EF4-FFF2-40B4-BE49-F238E27FC236}">
              <a16:creationId xmlns:a16="http://schemas.microsoft.com/office/drawing/2014/main" id="{75349705-E616-4221-9CA3-A261E43DB9F0}"/>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C730313C-2886-4055-9989-A17D9E7C8437}"/>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a:extLst>
            <a:ext uri="{FF2B5EF4-FFF2-40B4-BE49-F238E27FC236}">
              <a16:creationId xmlns:a16="http://schemas.microsoft.com/office/drawing/2014/main" id="{6AB73FEB-85F5-4E7A-97D6-9ED378FD6467}"/>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C3387889-B855-41BD-A261-49492543B074}"/>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a:extLst>
            <a:ext uri="{FF2B5EF4-FFF2-40B4-BE49-F238E27FC236}">
              <a16:creationId xmlns:a16="http://schemas.microsoft.com/office/drawing/2014/main" id="{CF320314-8454-4CCF-8F87-533CA65A5B22}"/>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6206064D-3A10-4B49-A785-85ED32A4BE53}"/>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a:extLst>
            <a:ext uri="{FF2B5EF4-FFF2-40B4-BE49-F238E27FC236}">
              <a16:creationId xmlns:a16="http://schemas.microsoft.com/office/drawing/2014/main" id="{97B66B9A-9714-4E6F-B639-E4E83F834307}"/>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a:extLst>
            <a:ext uri="{FF2B5EF4-FFF2-40B4-BE49-F238E27FC236}">
              <a16:creationId xmlns:a16="http://schemas.microsoft.com/office/drawing/2014/main" id="{A76BE9FE-AB70-428C-958A-15B87756ECAC}"/>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a:extLst>
            <a:ext uri="{FF2B5EF4-FFF2-40B4-BE49-F238E27FC236}">
              <a16:creationId xmlns:a16="http://schemas.microsoft.com/office/drawing/2014/main" id="{3817B996-6370-4B43-8CF2-8E1AA216D79D}"/>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a:extLst>
            <a:ext uri="{FF2B5EF4-FFF2-40B4-BE49-F238E27FC236}">
              <a16:creationId xmlns:a16="http://schemas.microsoft.com/office/drawing/2014/main" id="{07D57E58-41D3-4084-9C4D-F40F00449769}"/>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093CB10-5E10-482A-8D1E-C440510A33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F961D3C-6056-4F3C-A32B-45ED1DEA61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33F5F29-6576-4696-865B-7917927890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CEDA4DA-EB78-4CF0-914E-5EA293ED4F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06598B4-D06C-4415-BECE-D74E8566D5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36068</xdr:rowOff>
    </xdr:from>
    <xdr:to>
      <xdr:col>24</xdr:col>
      <xdr:colOff>114300</xdr:colOff>
      <xdr:row>59</xdr:row>
      <xdr:rowOff>137668</xdr:rowOff>
    </xdr:to>
    <xdr:sp macro="" textlink="">
      <xdr:nvSpPr>
        <xdr:cNvPr id="168" name="楕円 167">
          <a:extLst>
            <a:ext uri="{FF2B5EF4-FFF2-40B4-BE49-F238E27FC236}">
              <a16:creationId xmlns:a16="http://schemas.microsoft.com/office/drawing/2014/main" id="{C52D5EAA-9FC2-4D12-B4F5-64881122D010}"/>
            </a:ext>
          </a:extLst>
        </xdr:cNvPr>
        <xdr:cNvSpPr/>
      </xdr:nvSpPr>
      <xdr:spPr>
        <a:xfrm>
          <a:off x="4584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14495</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E699505D-352F-4ABA-9AEA-20B3AD1FA9F1}"/>
            </a:ext>
          </a:extLst>
        </xdr:cNvPr>
        <xdr:cNvSpPr txBox="1"/>
      </xdr:nvSpPr>
      <xdr:spPr>
        <a:xfrm>
          <a:off x="4673600"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65786</xdr:rowOff>
    </xdr:from>
    <xdr:to>
      <xdr:col>20</xdr:col>
      <xdr:colOff>38100</xdr:colOff>
      <xdr:row>59</xdr:row>
      <xdr:rowOff>167386</xdr:rowOff>
    </xdr:to>
    <xdr:sp macro="" textlink="">
      <xdr:nvSpPr>
        <xdr:cNvPr id="170" name="楕円 169">
          <a:extLst>
            <a:ext uri="{FF2B5EF4-FFF2-40B4-BE49-F238E27FC236}">
              <a16:creationId xmlns:a16="http://schemas.microsoft.com/office/drawing/2014/main" id="{DCDEF7D7-2328-4894-A063-5C0C20862098}"/>
            </a:ext>
          </a:extLst>
        </xdr:cNvPr>
        <xdr:cNvSpPr/>
      </xdr:nvSpPr>
      <xdr:spPr>
        <a:xfrm>
          <a:off x="3746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86868</xdr:rowOff>
    </xdr:from>
    <xdr:to>
      <xdr:col>24</xdr:col>
      <xdr:colOff>63500</xdr:colOff>
      <xdr:row>59</xdr:row>
      <xdr:rowOff>116586</xdr:rowOff>
    </xdr:to>
    <xdr:cxnSp macro="">
      <xdr:nvCxnSpPr>
        <xdr:cNvPr id="171" name="直線コネクタ 170">
          <a:extLst>
            <a:ext uri="{FF2B5EF4-FFF2-40B4-BE49-F238E27FC236}">
              <a16:creationId xmlns:a16="http://schemas.microsoft.com/office/drawing/2014/main" id="{58B0895B-0FBC-43B9-A247-B8E9EFC48DA6}"/>
            </a:ext>
          </a:extLst>
        </xdr:cNvPr>
        <xdr:cNvCxnSpPr/>
      </xdr:nvCxnSpPr>
      <xdr:spPr>
        <a:xfrm flipV="1">
          <a:off x="3797300" y="102024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88646</xdr:rowOff>
    </xdr:from>
    <xdr:to>
      <xdr:col>15</xdr:col>
      <xdr:colOff>101600</xdr:colOff>
      <xdr:row>60</xdr:row>
      <xdr:rowOff>18796</xdr:rowOff>
    </xdr:to>
    <xdr:sp macro="" textlink="">
      <xdr:nvSpPr>
        <xdr:cNvPr id="172" name="楕円 171">
          <a:extLst>
            <a:ext uri="{FF2B5EF4-FFF2-40B4-BE49-F238E27FC236}">
              <a16:creationId xmlns:a16="http://schemas.microsoft.com/office/drawing/2014/main" id="{FD89806B-C1D3-4D81-B806-9BA4BDA7B17E}"/>
            </a:ext>
          </a:extLst>
        </xdr:cNvPr>
        <xdr:cNvSpPr/>
      </xdr:nvSpPr>
      <xdr:spPr>
        <a:xfrm>
          <a:off x="2857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116586</xdr:rowOff>
    </xdr:from>
    <xdr:to>
      <xdr:col>19</xdr:col>
      <xdr:colOff>177800</xdr:colOff>
      <xdr:row>59</xdr:row>
      <xdr:rowOff>139446</xdr:rowOff>
    </xdr:to>
    <xdr:cxnSp macro="">
      <xdr:nvCxnSpPr>
        <xdr:cNvPr id="173" name="直線コネクタ 172">
          <a:extLst>
            <a:ext uri="{FF2B5EF4-FFF2-40B4-BE49-F238E27FC236}">
              <a16:creationId xmlns:a16="http://schemas.microsoft.com/office/drawing/2014/main" id="{927541D0-C0A4-4A6D-AC3C-F735B88EEBE4}"/>
            </a:ext>
          </a:extLst>
        </xdr:cNvPr>
        <xdr:cNvCxnSpPr/>
      </xdr:nvCxnSpPr>
      <xdr:spPr>
        <a:xfrm flipV="1">
          <a:off x="2908300" y="10232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56750DA8-079E-4F77-90E0-0758F2B228A0}"/>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21AD2517-C9E8-4717-B5A1-DEBAFFFA080F}"/>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5546B6D7-F37F-4702-BE54-54F5BCB8D1B6}"/>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158513</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1C5510F8-FA8F-4A46-A07C-94199AF711B2}"/>
            </a:ext>
          </a:extLst>
        </xdr:cNvPr>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9923</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BC7AE6BC-F588-4BAE-B252-2D292162220C}"/>
            </a:ext>
          </a:extLst>
        </xdr:cNvPr>
        <xdr:cNvSpPr txBox="1"/>
      </xdr:nvSpPr>
      <xdr:spPr>
        <a:xfrm>
          <a:off x="2705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5A3A5726-5BE9-4962-A92A-E8DC14EE6A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998DE1D5-13FC-4CBF-8199-D61FE7194B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2EB0D024-741D-4053-9D2A-615DEE7BFF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F0E74F0-9533-4CE4-A6FD-20C33C285B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21DC287F-64F2-4B26-83E3-59471B28E4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C811D529-4AC5-45A6-A32D-C9CC726E86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B073F3B4-6B6B-42F3-84AB-A8D8EF7A34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F859122B-077F-4FBB-86A2-8B95815521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74D11695-CB67-43E8-AC73-A642820976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D97E61B2-E6BD-4D1F-96B2-C5283DA47A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29E35AB1-97E7-4F90-8358-6D619E376CF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A71E5D44-E956-467A-8794-25A0A086B63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B7EA36F4-4F74-49FE-839B-20060DDC75D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a:extLst>
            <a:ext uri="{FF2B5EF4-FFF2-40B4-BE49-F238E27FC236}">
              <a16:creationId xmlns:a16="http://schemas.microsoft.com/office/drawing/2014/main" id="{EADE19D6-2A0F-4991-8DD6-D5B26F94F5F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1F0322EE-DE9F-4B18-84EE-252A82C83B4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a:extLst>
            <a:ext uri="{FF2B5EF4-FFF2-40B4-BE49-F238E27FC236}">
              <a16:creationId xmlns:a16="http://schemas.microsoft.com/office/drawing/2014/main" id="{611AC930-039D-4990-8074-C0C18C39C1D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967B44EB-93D1-40CC-B4CA-6B23C570AD1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a:extLst>
            <a:ext uri="{FF2B5EF4-FFF2-40B4-BE49-F238E27FC236}">
              <a16:creationId xmlns:a16="http://schemas.microsoft.com/office/drawing/2014/main" id="{269E4E57-6C61-4745-A9ED-E7C36F2672A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4AF53E82-531E-4208-AC92-BCAB9278255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id="{C501DE98-4966-42AC-9A96-3DDB55317C2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4F0141F9-E05D-4F0D-A68B-182785C7C56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a:extLst>
            <a:ext uri="{FF2B5EF4-FFF2-40B4-BE49-F238E27FC236}">
              <a16:creationId xmlns:a16="http://schemas.microsoft.com/office/drawing/2014/main" id="{B29C05BB-82E6-4274-8755-C56DBE03AF19}"/>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AF02AF05-275B-4AAC-90F9-1E7D28C702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id="{04044DD1-E1DB-486E-8235-F0A096BC5AA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D5C3179B-1183-4BE8-8F4E-534AEE974C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a:extLst>
            <a:ext uri="{FF2B5EF4-FFF2-40B4-BE49-F238E27FC236}">
              <a16:creationId xmlns:a16="http://schemas.microsoft.com/office/drawing/2014/main" id="{3CA9F304-2E87-404E-8F46-FBB74D0DE488}"/>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8872FE42-0451-4B95-8B02-04EF17FAB709}"/>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a:extLst>
            <a:ext uri="{FF2B5EF4-FFF2-40B4-BE49-F238E27FC236}">
              <a16:creationId xmlns:a16="http://schemas.microsoft.com/office/drawing/2014/main" id="{1F9F24CD-62C7-439A-A8AF-1614A21B27EC}"/>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98CE0E64-991E-4BE9-94AD-EBA46B9D590F}"/>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a:extLst>
            <a:ext uri="{FF2B5EF4-FFF2-40B4-BE49-F238E27FC236}">
              <a16:creationId xmlns:a16="http://schemas.microsoft.com/office/drawing/2014/main" id="{FFD1B3F2-2A73-4014-9F10-FDD774E99261}"/>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A2455C4F-569A-4581-BBC7-6AB8EE10A5D9}"/>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a:extLst>
            <a:ext uri="{FF2B5EF4-FFF2-40B4-BE49-F238E27FC236}">
              <a16:creationId xmlns:a16="http://schemas.microsoft.com/office/drawing/2014/main" id="{E4E058AC-B877-49B1-B287-18DDD6E6EB85}"/>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a:extLst>
            <a:ext uri="{FF2B5EF4-FFF2-40B4-BE49-F238E27FC236}">
              <a16:creationId xmlns:a16="http://schemas.microsoft.com/office/drawing/2014/main" id="{3E108CB0-636D-4802-A625-A49DB66FAA35}"/>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a:extLst>
            <a:ext uri="{FF2B5EF4-FFF2-40B4-BE49-F238E27FC236}">
              <a16:creationId xmlns:a16="http://schemas.microsoft.com/office/drawing/2014/main" id="{7EF754D2-A611-469D-BBF0-2FBA6D062031}"/>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a:extLst>
            <a:ext uri="{FF2B5EF4-FFF2-40B4-BE49-F238E27FC236}">
              <a16:creationId xmlns:a16="http://schemas.microsoft.com/office/drawing/2014/main" id="{702C72F9-E5C1-4F54-9A88-A439D237EE60}"/>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98E5579-6A9D-4B20-9D20-6DB8F73EB1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3685634-1919-4429-992F-F0BF56419F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B0A2463-3AC5-461A-8FA1-B462D22B94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7417B91-E423-46B4-B54B-8AAFF5F944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7190B5D-1A32-4593-9A1A-2B8CB1E130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101146</xdr:rowOff>
    </xdr:from>
    <xdr:to>
      <xdr:col>55</xdr:col>
      <xdr:colOff>50800</xdr:colOff>
      <xdr:row>64</xdr:row>
      <xdr:rowOff>31296</xdr:rowOff>
    </xdr:to>
    <xdr:sp macro="" textlink="">
      <xdr:nvSpPr>
        <xdr:cNvPr id="219" name="楕円 218">
          <a:extLst>
            <a:ext uri="{FF2B5EF4-FFF2-40B4-BE49-F238E27FC236}">
              <a16:creationId xmlns:a16="http://schemas.microsoft.com/office/drawing/2014/main" id="{D0745569-19E9-4B86-A05B-13966C2B4C04}"/>
            </a:ext>
          </a:extLst>
        </xdr:cNvPr>
        <xdr:cNvSpPr/>
      </xdr:nvSpPr>
      <xdr:spPr>
        <a:xfrm>
          <a:off x="10426700" y="109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79573</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228983BF-DF4D-483B-B13A-E9908B40AAC4}"/>
            </a:ext>
          </a:extLst>
        </xdr:cNvPr>
        <xdr:cNvSpPr txBox="1"/>
      </xdr:nvSpPr>
      <xdr:spPr>
        <a:xfrm>
          <a:off x="10515600" y="1088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105674</xdr:rowOff>
    </xdr:from>
    <xdr:to>
      <xdr:col>50</xdr:col>
      <xdr:colOff>165100</xdr:colOff>
      <xdr:row>64</xdr:row>
      <xdr:rowOff>35824</xdr:rowOff>
    </xdr:to>
    <xdr:sp macro="" textlink="">
      <xdr:nvSpPr>
        <xdr:cNvPr id="221" name="楕円 220">
          <a:extLst>
            <a:ext uri="{FF2B5EF4-FFF2-40B4-BE49-F238E27FC236}">
              <a16:creationId xmlns:a16="http://schemas.microsoft.com/office/drawing/2014/main" id="{C07F974C-8522-42D4-AB9A-DEFA2C590811}"/>
            </a:ext>
          </a:extLst>
        </xdr:cNvPr>
        <xdr:cNvSpPr/>
      </xdr:nvSpPr>
      <xdr:spPr>
        <a:xfrm>
          <a:off x="9588500" y="109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151946</xdr:rowOff>
    </xdr:from>
    <xdr:to>
      <xdr:col>55</xdr:col>
      <xdr:colOff>0</xdr:colOff>
      <xdr:row>63</xdr:row>
      <xdr:rowOff>156474</xdr:rowOff>
    </xdr:to>
    <xdr:cxnSp macro="">
      <xdr:nvCxnSpPr>
        <xdr:cNvPr id="222" name="直線コネクタ 221">
          <a:extLst>
            <a:ext uri="{FF2B5EF4-FFF2-40B4-BE49-F238E27FC236}">
              <a16:creationId xmlns:a16="http://schemas.microsoft.com/office/drawing/2014/main" id="{5719F73B-F99C-41EF-BE88-D3799F2973B2}"/>
            </a:ext>
          </a:extLst>
        </xdr:cNvPr>
        <xdr:cNvCxnSpPr/>
      </xdr:nvCxnSpPr>
      <xdr:spPr>
        <a:xfrm flipV="1">
          <a:off x="9639300" y="10953296"/>
          <a:ext cx="8382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111242</xdr:rowOff>
    </xdr:from>
    <xdr:to>
      <xdr:col>46</xdr:col>
      <xdr:colOff>38100</xdr:colOff>
      <xdr:row>64</xdr:row>
      <xdr:rowOff>41392</xdr:rowOff>
    </xdr:to>
    <xdr:sp macro="" textlink="">
      <xdr:nvSpPr>
        <xdr:cNvPr id="223" name="楕円 222">
          <a:extLst>
            <a:ext uri="{FF2B5EF4-FFF2-40B4-BE49-F238E27FC236}">
              <a16:creationId xmlns:a16="http://schemas.microsoft.com/office/drawing/2014/main" id="{B917B966-70D5-4A6F-A2C9-A2BAD771AC2C}"/>
            </a:ext>
          </a:extLst>
        </xdr:cNvPr>
        <xdr:cNvSpPr/>
      </xdr:nvSpPr>
      <xdr:spPr>
        <a:xfrm>
          <a:off x="8699500" y="10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156474</xdr:rowOff>
    </xdr:from>
    <xdr:to>
      <xdr:col>50</xdr:col>
      <xdr:colOff>114300</xdr:colOff>
      <xdr:row>63</xdr:row>
      <xdr:rowOff>162042</xdr:rowOff>
    </xdr:to>
    <xdr:cxnSp macro="">
      <xdr:nvCxnSpPr>
        <xdr:cNvPr id="224" name="直線コネクタ 223">
          <a:extLst>
            <a:ext uri="{FF2B5EF4-FFF2-40B4-BE49-F238E27FC236}">
              <a16:creationId xmlns:a16="http://schemas.microsoft.com/office/drawing/2014/main" id="{19454E80-B73A-4475-A13B-22DAA718EEE0}"/>
            </a:ext>
          </a:extLst>
        </xdr:cNvPr>
        <xdr:cNvCxnSpPr/>
      </xdr:nvCxnSpPr>
      <xdr:spPr>
        <a:xfrm flipV="1">
          <a:off x="8750300" y="10957824"/>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119BA8D4-83FB-441D-B2DC-4FD7AFED74D1}"/>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DB40A017-BD56-4D97-AD25-4CC0DB01FDFC}"/>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a:extLst>
            <a:ext uri="{FF2B5EF4-FFF2-40B4-BE49-F238E27FC236}">
              <a16:creationId xmlns:a16="http://schemas.microsoft.com/office/drawing/2014/main" id="{57D738A9-5B78-4090-B63A-03D9A3542FC4}"/>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26951</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20D906DC-7EF0-478F-8B93-A682E417FA27}"/>
            </a:ext>
          </a:extLst>
        </xdr:cNvPr>
        <xdr:cNvSpPr txBox="1"/>
      </xdr:nvSpPr>
      <xdr:spPr>
        <a:xfrm>
          <a:off x="9327095" y="1099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32519</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7B9EE025-6745-4FFE-AF5D-952404223211}"/>
            </a:ext>
          </a:extLst>
        </xdr:cNvPr>
        <xdr:cNvSpPr txBox="1"/>
      </xdr:nvSpPr>
      <xdr:spPr>
        <a:xfrm>
          <a:off x="8450795" y="1100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62E06A97-FF74-41F0-AFBB-7E34C06C72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8D7A69B5-D0DE-41A3-82A9-58D4C13882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2E499A02-5574-48E4-9EDE-50E644D6F8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57C20B86-D4B7-4863-97D7-29A1EFC616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1CAE2027-52EB-45E8-9340-F46D2576E0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A5282B0F-1326-40C8-8C3A-6CAAF5424F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DF0D6252-BAFA-4A4E-BB21-DEDA4039A9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6637A5C0-3242-4491-A63F-90260B88DD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1BDCF478-5967-439B-83A1-214BAB4D25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191FD86E-F940-4C71-AC13-9FECEB6A2F4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7B7E62BD-E1DB-44BE-A607-69DBD4C5BA5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F2119D53-0E96-423A-8506-E46ED2E8915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AA87B7AD-C873-4496-AC3B-6F29B54DB5C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883B9996-1BDD-416C-9A07-96CEEE8EE0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D8AA98DC-E1FB-44F7-AECD-D4A2F771076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D938516F-E162-4279-A288-84D1F46474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CFAA8C40-7854-4B66-80D5-A9446C3AAB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C3B7DD9A-A0A1-4CC4-A7E6-FFB13C5081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A43A9830-4320-4986-803C-0015B36818D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1AC2AF72-7E96-4FB5-8A0F-A623ECADB4E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21CA3516-4CE8-41D3-8B32-E4F3DFDE86F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5C6FBF40-A86B-470C-A7D8-39209DB672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71D050BC-7AC4-4FE5-AFF6-80451D1F13E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D4AD76BF-AEC0-42D3-997A-29C5B119D5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a:extLst>
            <a:ext uri="{FF2B5EF4-FFF2-40B4-BE49-F238E27FC236}">
              <a16:creationId xmlns:a16="http://schemas.microsoft.com/office/drawing/2014/main" id="{C2EC6D48-1641-45B2-9D29-DEBD40D1815A}"/>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5BA5DF97-AE57-49CC-AC26-DD27364A75A5}"/>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a:extLst>
            <a:ext uri="{FF2B5EF4-FFF2-40B4-BE49-F238E27FC236}">
              <a16:creationId xmlns:a16="http://schemas.microsoft.com/office/drawing/2014/main" id="{706A731C-C4B2-400F-8710-F7048D2FD4AA}"/>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8CFAA61C-5209-4D3E-BC5B-B6FC2369D3FD}"/>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a:extLst>
            <a:ext uri="{FF2B5EF4-FFF2-40B4-BE49-F238E27FC236}">
              <a16:creationId xmlns:a16="http://schemas.microsoft.com/office/drawing/2014/main" id="{F32A2E68-6D04-441B-BAC9-FE4566E03077}"/>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2F21E7F8-DB9A-4D27-A144-1A54C6977C27}"/>
            </a:ext>
          </a:extLst>
        </xdr:cNvPr>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a:extLst>
            <a:ext uri="{FF2B5EF4-FFF2-40B4-BE49-F238E27FC236}">
              <a16:creationId xmlns:a16="http://schemas.microsoft.com/office/drawing/2014/main" id="{2DB1BEE4-9305-4EE9-A321-B8C338BE3757}"/>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a:extLst>
            <a:ext uri="{FF2B5EF4-FFF2-40B4-BE49-F238E27FC236}">
              <a16:creationId xmlns:a16="http://schemas.microsoft.com/office/drawing/2014/main" id="{C3CB1854-9312-4742-8B04-895669E09758}"/>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a:extLst>
            <a:ext uri="{FF2B5EF4-FFF2-40B4-BE49-F238E27FC236}">
              <a16:creationId xmlns:a16="http://schemas.microsoft.com/office/drawing/2014/main" id="{F7C83B68-EEAD-44A5-B552-8235E3928517}"/>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a16="http://schemas.microsoft.com/office/drawing/2014/main" id="{31304AB0-EB1F-47B2-914E-617CEDEB7BF3}"/>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92BEDDE-B7BB-42AD-99F7-5B5782D65C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C1EEC05-DF6C-4B8B-AAAC-0902F91010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8AD91B6-006F-48A5-BB02-8BE81EBD71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C502FC0-E324-4FEC-9DBD-6A6D66B065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E58D516-21B5-42D4-A179-8F61B496C3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269" name="楕円 268">
          <a:extLst>
            <a:ext uri="{FF2B5EF4-FFF2-40B4-BE49-F238E27FC236}">
              <a16:creationId xmlns:a16="http://schemas.microsoft.com/office/drawing/2014/main" id="{5C36E1F1-4F71-41C3-A903-798A443279ED}"/>
            </a:ext>
          </a:extLst>
        </xdr:cNvPr>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6E78190A-20A1-4334-9961-FE48DDFB18F8}"/>
            </a:ext>
          </a:extLst>
        </xdr:cNvPr>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145414</xdr:rowOff>
    </xdr:from>
    <xdr:to>
      <xdr:col>20</xdr:col>
      <xdr:colOff>38100</xdr:colOff>
      <xdr:row>79</xdr:row>
      <xdr:rowOff>75564</xdr:rowOff>
    </xdr:to>
    <xdr:sp macro="" textlink="">
      <xdr:nvSpPr>
        <xdr:cNvPr id="271" name="楕円 270">
          <a:extLst>
            <a:ext uri="{FF2B5EF4-FFF2-40B4-BE49-F238E27FC236}">
              <a16:creationId xmlns:a16="http://schemas.microsoft.com/office/drawing/2014/main" id="{9D52F425-B574-4B4B-999B-14AF1AE479AD}"/>
            </a:ext>
          </a:extLst>
        </xdr:cNvPr>
        <xdr:cNvSpPr/>
      </xdr:nvSpPr>
      <xdr:spPr>
        <a:xfrm>
          <a:off x="3746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24764</xdr:rowOff>
    </xdr:from>
    <xdr:to>
      <xdr:col>24</xdr:col>
      <xdr:colOff>63500</xdr:colOff>
      <xdr:row>80</xdr:row>
      <xdr:rowOff>68580</xdr:rowOff>
    </xdr:to>
    <xdr:cxnSp macro="">
      <xdr:nvCxnSpPr>
        <xdr:cNvPr id="272" name="直線コネクタ 271">
          <a:extLst>
            <a:ext uri="{FF2B5EF4-FFF2-40B4-BE49-F238E27FC236}">
              <a16:creationId xmlns:a16="http://schemas.microsoft.com/office/drawing/2014/main" id="{8B58E76B-C254-4432-B13B-A501890B4029}"/>
            </a:ext>
          </a:extLst>
        </xdr:cNvPr>
        <xdr:cNvCxnSpPr/>
      </xdr:nvCxnSpPr>
      <xdr:spPr>
        <a:xfrm>
          <a:off x="3797300" y="13569314"/>
          <a:ext cx="8382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273" name="楕円 272">
          <a:extLst>
            <a:ext uri="{FF2B5EF4-FFF2-40B4-BE49-F238E27FC236}">
              <a16:creationId xmlns:a16="http://schemas.microsoft.com/office/drawing/2014/main" id="{294A788A-7FFB-4B24-9348-0E39BE7DA8F3}"/>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79</xdr:row>
      <xdr:rowOff>24764</xdr:rowOff>
    </xdr:to>
    <xdr:cxnSp macro="">
      <xdr:nvCxnSpPr>
        <xdr:cNvPr id="274" name="直線コネクタ 273">
          <a:extLst>
            <a:ext uri="{FF2B5EF4-FFF2-40B4-BE49-F238E27FC236}">
              <a16:creationId xmlns:a16="http://schemas.microsoft.com/office/drawing/2014/main" id="{A117AF1A-9D37-45A9-B6BD-1B643F391EDC}"/>
            </a:ext>
          </a:extLst>
        </xdr:cNvPr>
        <xdr:cNvCxnSpPr/>
      </xdr:nvCxnSpPr>
      <xdr:spPr>
        <a:xfrm>
          <a:off x="2908300" y="1347978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75" name="n_1aveValue【公営住宅】&#10;有形固定資産減価償却率">
          <a:extLst>
            <a:ext uri="{FF2B5EF4-FFF2-40B4-BE49-F238E27FC236}">
              <a16:creationId xmlns:a16="http://schemas.microsoft.com/office/drawing/2014/main" id="{C450EC48-3469-4DD9-8737-A8A0137D80A1}"/>
            </a:ext>
          </a:extLst>
        </xdr:cNvPr>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a:extLst>
            <a:ext uri="{FF2B5EF4-FFF2-40B4-BE49-F238E27FC236}">
              <a16:creationId xmlns:a16="http://schemas.microsoft.com/office/drawing/2014/main" id="{5DFE111C-3D1D-4184-BDD2-8D1AE9D8C215}"/>
            </a:ext>
          </a:extLst>
        </xdr:cNvPr>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a16="http://schemas.microsoft.com/office/drawing/2014/main" id="{ABF90374-9F5E-4E04-BC94-F8DD5982A4E0}"/>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92091</xdr:rowOff>
    </xdr:from>
    <xdr:ext cx="405111" cy="259045"/>
    <xdr:sp macro="" textlink="">
      <xdr:nvSpPr>
        <xdr:cNvPr id="278" name="n_1mainValue【公営住宅】&#10;有形固定資産減価償却率">
          <a:extLst>
            <a:ext uri="{FF2B5EF4-FFF2-40B4-BE49-F238E27FC236}">
              <a16:creationId xmlns:a16="http://schemas.microsoft.com/office/drawing/2014/main" id="{20733EB4-9296-4E26-BC71-D233400E0AC2}"/>
            </a:ext>
          </a:extLst>
        </xdr:cNvPr>
        <xdr:cNvSpPr txBox="1"/>
      </xdr:nvSpPr>
      <xdr:spPr>
        <a:xfrm>
          <a:off x="35820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279" name="n_2mainValue【公営住宅】&#10;有形固定資産減価償却率">
          <a:extLst>
            <a:ext uri="{FF2B5EF4-FFF2-40B4-BE49-F238E27FC236}">
              <a16:creationId xmlns:a16="http://schemas.microsoft.com/office/drawing/2014/main" id="{CC5CE2E2-175E-4FBC-9637-CBF68CADF6E9}"/>
            </a:ext>
          </a:extLst>
        </xdr:cNvPr>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1D168141-6E76-4002-A8F7-40F8F20EE83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626DDC6D-8435-4945-BE93-7AFC49CCCF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52FCC8EE-0AEF-44F8-9AAE-235C8D6C0E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CF814827-0A0D-4BE8-B5DA-702DC39F8E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C9708B16-79CA-4182-A1EC-435B4231C6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E1E85490-A039-4E20-B82C-1E651F3859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65A93A3E-6FDD-4FD5-89B4-8C73496DC0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F2F04EFC-C075-41FB-82FD-D334C8E402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E8F76B0B-5CA8-4E87-8B3B-AB9FC8DBA4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F624587-4644-4B3D-A800-21F0B2337C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306F80BC-4A20-4E34-95F4-0BC504C715A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1D314DC8-3558-45D1-A259-7BFC0E26469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EEC3AA47-F46C-4372-A755-9ACA5598FE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C113DA56-4B94-40CD-940B-29DFD459C5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67A08E27-01E3-4E62-83F9-9EE4A19020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EEE59AAC-B39E-4AF2-8ADA-469C9801AE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BE777C12-DC7E-4D86-A639-FD24ED39416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AF27E2C3-3EEC-4A12-9AC2-FC13FF6DBB3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9D505954-68F7-4708-AD5B-9D1DF4B4CCF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1F2AE011-33AB-4004-BD3C-DFE5621AA8F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EC6390A1-972B-4B14-9C75-115FEE70BD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3CB49AA7-D8A1-41A8-9142-E03898257C6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66F4DD96-0433-402B-B1D0-88922F6121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a:extLst>
            <a:ext uri="{FF2B5EF4-FFF2-40B4-BE49-F238E27FC236}">
              <a16:creationId xmlns:a16="http://schemas.microsoft.com/office/drawing/2014/main" id="{83DFB25A-B4FA-4879-8740-22049A5C7284}"/>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a:extLst>
            <a:ext uri="{FF2B5EF4-FFF2-40B4-BE49-F238E27FC236}">
              <a16:creationId xmlns:a16="http://schemas.microsoft.com/office/drawing/2014/main" id="{23829413-1461-45F1-9763-953B24C8F7DD}"/>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a:extLst>
            <a:ext uri="{FF2B5EF4-FFF2-40B4-BE49-F238E27FC236}">
              <a16:creationId xmlns:a16="http://schemas.microsoft.com/office/drawing/2014/main" id="{43DF73CD-9CD2-449B-A08C-2AFCA46DF90A}"/>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a:extLst>
            <a:ext uri="{FF2B5EF4-FFF2-40B4-BE49-F238E27FC236}">
              <a16:creationId xmlns:a16="http://schemas.microsoft.com/office/drawing/2014/main" id="{715260D6-DAF8-4F76-ABF1-D48397B99787}"/>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a:extLst>
            <a:ext uri="{FF2B5EF4-FFF2-40B4-BE49-F238E27FC236}">
              <a16:creationId xmlns:a16="http://schemas.microsoft.com/office/drawing/2014/main" id="{4D7AD099-0921-42D3-A79C-F50367391124}"/>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08" name="【公営住宅】&#10;一人当たり面積平均値テキスト">
          <a:extLst>
            <a:ext uri="{FF2B5EF4-FFF2-40B4-BE49-F238E27FC236}">
              <a16:creationId xmlns:a16="http://schemas.microsoft.com/office/drawing/2014/main" id="{1FA6176D-AD15-4188-BFB9-6663BABBF47B}"/>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a:extLst>
            <a:ext uri="{FF2B5EF4-FFF2-40B4-BE49-F238E27FC236}">
              <a16:creationId xmlns:a16="http://schemas.microsoft.com/office/drawing/2014/main" id="{FA800FBD-07B7-48FC-A842-6D91710732D4}"/>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a:extLst>
            <a:ext uri="{FF2B5EF4-FFF2-40B4-BE49-F238E27FC236}">
              <a16:creationId xmlns:a16="http://schemas.microsoft.com/office/drawing/2014/main" id="{7C636340-A1AD-4D2E-8DA6-5BFCDD5B1E81}"/>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a:extLst>
            <a:ext uri="{FF2B5EF4-FFF2-40B4-BE49-F238E27FC236}">
              <a16:creationId xmlns:a16="http://schemas.microsoft.com/office/drawing/2014/main" id="{81927F83-6ED0-428C-80D1-B97DB8873A17}"/>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a:extLst>
            <a:ext uri="{FF2B5EF4-FFF2-40B4-BE49-F238E27FC236}">
              <a16:creationId xmlns:a16="http://schemas.microsoft.com/office/drawing/2014/main" id="{ADC73F65-51C6-439B-A69A-79A3C7FBE079}"/>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2DE9C897-3C5E-4A5C-B848-23586F313C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713292E3-BB5C-46BC-BA8F-717A35C0BB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786E7A7-7C40-4FA9-B7FF-60662C327A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C04356E-CBCF-40E4-81C6-4914453788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57AC466-2B4C-4DA8-8487-1F2AFDB299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75946</xdr:rowOff>
    </xdr:from>
    <xdr:to>
      <xdr:col>55</xdr:col>
      <xdr:colOff>50800</xdr:colOff>
      <xdr:row>84</xdr:row>
      <xdr:rowOff>6096</xdr:rowOff>
    </xdr:to>
    <xdr:sp macro="" textlink="">
      <xdr:nvSpPr>
        <xdr:cNvPr id="318" name="楕円 317">
          <a:extLst>
            <a:ext uri="{FF2B5EF4-FFF2-40B4-BE49-F238E27FC236}">
              <a16:creationId xmlns:a16="http://schemas.microsoft.com/office/drawing/2014/main" id="{C9589876-D45B-41BD-9A2F-21212CEE3F23}"/>
            </a:ext>
          </a:extLst>
        </xdr:cNvPr>
        <xdr:cNvSpPr/>
      </xdr:nvSpPr>
      <xdr:spPr>
        <a:xfrm>
          <a:off x="10426700" y="1430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98823</xdr:rowOff>
    </xdr:from>
    <xdr:ext cx="469744" cy="259045"/>
    <xdr:sp macro="" textlink="">
      <xdr:nvSpPr>
        <xdr:cNvPr id="319" name="【公営住宅】&#10;一人当たり面積該当値テキスト">
          <a:extLst>
            <a:ext uri="{FF2B5EF4-FFF2-40B4-BE49-F238E27FC236}">
              <a16:creationId xmlns:a16="http://schemas.microsoft.com/office/drawing/2014/main" id="{C12EDD79-2A16-4970-96EF-CC5900A4613D}"/>
            </a:ext>
          </a:extLst>
        </xdr:cNvPr>
        <xdr:cNvSpPr txBox="1"/>
      </xdr:nvSpPr>
      <xdr:spPr>
        <a:xfrm>
          <a:off x="10515600" y="1415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146050</xdr:rowOff>
    </xdr:from>
    <xdr:to>
      <xdr:col>50</xdr:col>
      <xdr:colOff>165100</xdr:colOff>
      <xdr:row>85</xdr:row>
      <xdr:rowOff>76200</xdr:rowOff>
    </xdr:to>
    <xdr:sp macro="" textlink="">
      <xdr:nvSpPr>
        <xdr:cNvPr id="320" name="楕円 319">
          <a:extLst>
            <a:ext uri="{FF2B5EF4-FFF2-40B4-BE49-F238E27FC236}">
              <a16:creationId xmlns:a16="http://schemas.microsoft.com/office/drawing/2014/main" id="{E4C9B155-C047-4575-818C-143067D8DAC0}"/>
            </a:ext>
          </a:extLst>
        </xdr:cNvPr>
        <xdr:cNvSpPr/>
      </xdr:nvSpPr>
      <xdr:spPr>
        <a:xfrm>
          <a:off x="9588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126746</xdr:rowOff>
    </xdr:from>
    <xdr:to>
      <xdr:col>55</xdr:col>
      <xdr:colOff>0</xdr:colOff>
      <xdr:row>85</xdr:row>
      <xdr:rowOff>25400</xdr:rowOff>
    </xdr:to>
    <xdr:cxnSp macro="">
      <xdr:nvCxnSpPr>
        <xdr:cNvPr id="321" name="直線コネクタ 320">
          <a:extLst>
            <a:ext uri="{FF2B5EF4-FFF2-40B4-BE49-F238E27FC236}">
              <a16:creationId xmlns:a16="http://schemas.microsoft.com/office/drawing/2014/main" id="{B6635FF9-66DF-4EA6-AB76-F9C48E125EC8}"/>
            </a:ext>
          </a:extLst>
        </xdr:cNvPr>
        <xdr:cNvCxnSpPr/>
      </xdr:nvCxnSpPr>
      <xdr:spPr>
        <a:xfrm flipV="1">
          <a:off x="9639300" y="14357096"/>
          <a:ext cx="8382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111506</xdr:rowOff>
    </xdr:from>
    <xdr:to>
      <xdr:col>46</xdr:col>
      <xdr:colOff>38100</xdr:colOff>
      <xdr:row>85</xdr:row>
      <xdr:rowOff>41656</xdr:rowOff>
    </xdr:to>
    <xdr:sp macro="" textlink="">
      <xdr:nvSpPr>
        <xdr:cNvPr id="322" name="楕円 321">
          <a:extLst>
            <a:ext uri="{FF2B5EF4-FFF2-40B4-BE49-F238E27FC236}">
              <a16:creationId xmlns:a16="http://schemas.microsoft.com/office/drawing/2014/main" id="{3A42A404-F2C4-494A-AFFE-D60AC0B7D69D}"/>
            </a:ext>
          </a:extLst>
        </xdr:cNvPr>
        <xdr:cNvSpPr/>
      </xdr:nvSpPr>
      <xdr:spPr>
        <a:xfrm>
          <a:off x="8699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162306</xdr:rowOff>
    </xdr:from>
    <xdr:to>
      <xdr:col>50</xdr:col>
      <xdr:colOff>114300</xdr:colOff>
      <xdr:row>85</xdr:row>
      <xdr:rowOff>25400</xdr:rowOff>
    </xdr:to>
    <xdr:cxnSp macro="">
      <xdr:nvCxnSpPr>
        <xdr:cNvPr id="323" name="直線コネクタ 322">
          <a:extLst>
            <a:ext uri="{FF2B5EF4-FFF2-40B4-BE49-F238E27FC236}">
              <a16:creationId xmlns:a16="http://schemas.microsoft.com/office/drawing/2014/main" id="{B7FCCBDC-7A9A-42E0-A54B-C46531D89315}"/>
            </a:ext>
          </a:extLst>
        </xdr:cNvPr>
        <xdr:cNvCxnSpPr/>
      </xdr:nvCxnSpPr>
      <xdr:spPr>
        <a:xfrm>
          <a:off x="8750300" y="14564106"/>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a:extLst>
            <a:ext uri="{FF2B5EF4-FFF2-40B4-BE49-F238E27FC236}">
              <a16:creationId xmlns:a16="http://schemas.microsoft.com/office/drawing/2014/main" id="{0EC45093-AB41-4C08-AC51-E3B81A11629E}"/>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25" name="n_2aveValue【公営住宅】&#10;一人当たり面積">
          <a:extLst>
            <a:ext uri="{FF2B5EF4-FFF2-40B4-BE49-F238E27FC236}">
              <a16:creationId xmlns:a16="http://schemas.microsoft.com/office/drawing/2014/main" id="{8C985208-0B0E-491F-B3A5-4FA570B1C479}"/>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a:extLst>
            <a:ext uri="{FF2B5EF4-FFF2-40B4-BE49-F238E27FC236}">
              <a16:creationId xmlns:a16="http://schemas.microsoft.com/office/drawing/2014/main" id="{3577903C-23C7-439B-9DDA-BE1C34A61C6D}"/>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67327</xdr:rowOff>
    </xdr:from>
    <xdr:ext cx="469744" cy="259045"/>
    <xdr:sp macro="" textlink="">
      <xdr:nvSpPr>
        <xdr:cNvPr id="327" name="n_1mainValue【公営住宅】&#10;一人当たり面積">
          <a:extLst>
            <a:ext uri="{FF2B5EF4-FFF2-40B4-BE49-F238E27FC236}">
              <a16:creationId xmlns:a16="http://schemas.microsoft.com/office/drawing/2014/main" id="{C0CA8A9C-E7C0-43A2-948A-626816774623}"/>
            </a:ext>
          </a:extLst>
        </xdr:cNvPr>
        <xdr:cNvSpPr txBox="1"/>
      </xdr:nvSpPr>
      <xdr:spPr>
        <a:xfrm>
          <a:off x="9391727" y="1464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32783</xdr:rowOff>
    </xdr:from>
    <xdr:ext cx="469744" cy="259045"/>
    <xdr:sp macro="" textlink="">
      <xdr:nvSpPr>
        <xdr:cNvPr id="328" name="n_2mainValue【公営住宅】&#10;一人当たり面積">
          <a:extLst>
            <a:ext uri="{FF2B5EF4-FFF2-40B4-BE49-F238E27FC236}">
              <a16:creationId xmlns:a16="http://schemas.microsoft.com/office/drawing/2014/main" id="{4D596788-DC88-4DB3-BF6D-4F2501299E16}"/>
            </a:ext>
          </a:extLst>
        </xdr:cNvPr>
        <xdr:cNvSpPr txBox="1"/>
      </xdr:nvSpPr>
      <xdr:spPr>
        <a:xfrm>
          <a:off x="8515427" y="1460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375E90D1-1199-4305-94F9-F0E778CBB6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1A66CC57-93BA-4655-B6F1-1B1B8D1D3C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E89A1FB1-6C2C-4751-A49A-F30B04E41A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E0EFB806-65FC-4940-A09F-6312674F37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E6A0D446-A17E-440F-B395-16E2C4EFDB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5A701AB6-8351-452E-B21C-D79FC8791E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CF27E8BA-857D-42CD-B402-5BA7D47E36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C67E750F-0E08-4854-BFA6-0250C37F39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883743E-340C-43FC-8D04-ACFEEFA66E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AD64A7FF-271B-4DD8-A771-22AC21C0E0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87B80E78-F2E6-4EFF-BA05-73DAC511A9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E313946E-C40E-48A0-B916-6FFAF9EFB3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9F578B83-0742-47AE-89D9-3615E57F81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3A0F3139-8835-45DA-81E5-EB03AE754D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DD946B96-E3EC-4F72-8BED-4284687CE4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C799A64-FC03-4E87-9DDE-8C05B3ACAA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87AD0DD6-9303-4783-9DF0-BB00C3B719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F39F3420-E4FB-4FF7-A9CF-5539CBA27F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129A2F0D-6882-48BC-A06D-E1E25B6D96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3C50BDE4-E39B-4DD6-A95B-8A8CC8FC7F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480DF518-B26D-40A6-A2CA-0BB85B4049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55C1D5DD-F775-4E45-90FA-7764FA69DC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3D02AC6C-B70E-4053-AACA-EF60CC54D5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E7F79356-F7C3-48C5-874D-2EF2C685D8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27D11271-F194-41F6-9409-D641EADCB2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D2CB9CB2-3108-48EA-9CB9-6E2777E643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B06AB93A-D40A-455A-B737-49890175716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760AB8B6-8BFA-4094-950A-C4EB7E559FA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1EBF7882-E831-49D7-BCC9-B488F15B29E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653ABF2F-39DF-469A-A39B-B7A7542E40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8334F66E-FC7C-4EDE-8199-BECCD09944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66D875B0-F4D0-4567-BFB1-48265949DE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BA5E94F6-B6C7-4ADA-8467-6ACA3A65AC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10ABD4CC-EF62-4DEC-89B9-8C490541270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A1DD3420-B040-4393-9F55-290B39EB362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6F5C460E-54C0-4836-B72C-2F6B39808D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778C253E-DA93-410A-9588-D368A398D5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DD5602E7-C072-4654-96B3-2D70B25B2A5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AC3F1ABD-4362-43C9-AE9E-54B9B27DA0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5512B113-2A11-4807-8345-746B6D63F27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C1BB7BF4-8B49-4789-A69A-DE683EB8FD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a:extLst>
            <a:ext uri="{FF2B5EF4-FFF2-40B4-BE49-F238E27FC236}">
              <a16:creationId xmlns:a16="http://schemas.microsoft.com/office/drawing/2014/main" id="{B43F24A0-4A7B-48A9-92C3-6CBBE02D4020}"/>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C980DF66-FA78-4A65-9363-BB34B3DC78BC}"/>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a:extLst>
            <a:ext uri="{FF2B5EF4-FFF2-40B4-BE49-F238E27FC236}">
              <a16:creationId xmlns:a16="http://schemas.microsoft.com/office/drawing/2014/main" id="{B9C88F00-BEC5-4D31-B036-6DA69430A777}"/>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DDBFAE15-F897-47B5-8978-BEBFDE715771}"/>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a:extLst>
            <a:ext uri="{FF2B5EF4-FFF2-40B4-BE49-F238E27FC236}">
              <a16:creationId xmlns:a16="http://schemas.microsoft.com/office/drawing/2014/main" id="{059B4E7A-1DAA-4942-9D60-11147BCC293B}"/>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D0338E3F-FDB8-41B1-93B2-8201A27B5EB2}"/>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a:extLst>
            <a:ext uri="{FF2B5EF4-FFF2-40B4-BE49-F238E27FC236}">
              <a16:creationId xmlns:a16="http://schemas.microsoft.com/office/drawing/2014/main" id="{F16F2CA0-9108-4789-862C-810A388C2D5C}"/>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a:extLst>
            <a:ext uri="{FF2B5EF4-FFF2-40B4-BE49-F238E27FC236}">
              <a16:creationId xmlns:a16="http://schemas.microsoft.com/office/drawing/2014/main" id="{6CC1567A-FDB4-4ED0-B73B-D32DCADDF04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a:extLst>
            <a:ext uri="{FF2B5EF4-FFF2-40B4-BE49-F238E27FC236}">
              <a16:creationId xmlns:a16="http://schemas.microsoft.com/office/drawing/2014/main" id="{43B14688-E57B-4CAC-9C76-54EE3EDFFD4B}"/>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a16="http://schemas.microsoft.com/office/drawing/2014/main" id="{D63FEF48-3B9B-4A03-93F8-D2E4FB37A4C3}"/>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D388438F-68D6-489F-A954-DF08A9FEDD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366F4154-B47D-4A22-98C7-0EE2C9F942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DF3B59BE-F2D4-466E-8690-3B10B15316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E22A72A-917C-4F75-979A-80C4DB2E3F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C2D9C5D-2504-4411-B69A-899250A372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385" name="楕円 384">
          <a:extLst>
            <a:ext uri="{FF2B5EF4-FFF2-40B4-BE49-F238E27FC236}">
              <a16:creationId xmlns:a16="http://schemas.microsoft.com/office/drawing/2014/main" id="{03E7E422-DD33-48E9-9E59-BCFD18CC6F28}"/>
            </a:ext>
          </a:extLst>
        </xdr:cNvPr>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DEC8976D-18F3-4EBB-8012-ADBAE1E6BC27}"/>
            </a:ext>
          </a:extLst>
        </xdr:cNvPr>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387" name="楕円 386">
          <a:extLst>
            <a:ext uri="{FF2B5EF4-FFF2-40B4-BE49-F238E27FC236}">
              <a16:creationId xmlns:a16="http://schemas.microsoft.com/office/drawing/2014/main" id="{4D1EF93A-79F1-4245-8C79-BEAA055155DF}"/>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69669</xdr:rowOff>
    </xdr:from>
    <xdr:to>
      <xdr:col>85</xdr:col>
      <xdr:colOff>127000</xdr:colOff>
      <xdr:row>36</xdr:row>
      <xdr:rowOff>99060</xdr:rowOff>
    </xdr:to>
    <xdr:cxnSp macro="">
      <xdr:nvCxnSpPr>
        <xdr:cNvPr id="388" name="直線コネクタ 387">
          <a:extLst>
            <a:ext uri="{FF2B5EF4-FFF2-40B4-BE49-F238E27FC236}">
              <a16:creationId xmlns:a16="http://schemas.microsoft.com/office/drawing/2014/main" id="{3FF7012B-4735-454C-851F-493680836D91}"/>
            </a:ext>
          </a:extLst>
        </xdr:cNvPr>
        <xdr:cNvCxnSpPr/>
      </xdr:nvCxnSpPr>
      <xdr:spPr>
        <a:xfrm flipV="1">
          <a:off x="15481300" y="62418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77651</xdr:rowOff>
    </xdr:from>
    <xdr:to>
      <xdr:col>76</xdr:col>
      <xdr:colOff>165100</xdr:colOff>
      <xdr:row>37</xdr:row>
      <xdr:rowOff>7801</xdr:rowOff>
    </xdr:to>
    <xdr:sp macro="" textlink="">
      <xdr:nvSpPr>
        <xdr:cNvPr id="389" name="楕円 388">
          <a:extLst>
            <a:ext uri="{FF2B5EF4-FFF2-40B4-BE49-F238E27FC236}">
              <a16:creationId xmlns:a16="http://schemas.microsoft.com/office/drawing/2014/main" id="{810949C6-4107-456F-9FE8-C14FA463ACA1}"/>
            </a:ext>
          </a:extLst>
        </xdr:cNvPr>
        <xdr:cNvSpPr/>
      </xdr:nvSpPr>
      <xdr:spPr>
        <a:xfrm>
          <a:off x="14541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128451</xdr:rowOff>
    </xdr:to>
    <xdr:cxnSp macro="">
      <xdr:nvCxnSpPr>
        <xdr:cNvPr id="390" name="直線コネクタ 389">
          <a:extLst>
            <a:ext uri="{FF2B5EF4-FFF2-40B4-BE49-F238E27FC236}">
              <a16:creationId xmlns:a16="http://schemas.microsoft.com/office/drawing/2014/main" id="{2162E65B-D9CA-4064-88B3-4B43E19A26BD}"/>
            </a:ext>
          </a:extLst>
        </xdr:cNvPr>
        <xdr:cNvCxnSpPr/>
      </xdr:nvCxnSpPr>
      <xdr:spPr>
        <a:xfrm flipV="1">
          <a:off x="14592300" y="62712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56559B38-DA30-45D5-B36D-BD233C162D59}"/>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9CA4D029-21C9-403A-A4C7-601FEEE1FC3C}"/>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C454E546-6B49-4C5F-A07F-2C078473B7F4}"/>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78ECC9DD-9E78-4E06-8215-408EBA94A58A}"/>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24328</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A46AFCC8-4A3C-4EC4-8529-2E97E65C10ED}"/>
            </a:ext>
          </a:extLst>
        </xdr:cNvPr>
        <xdr:cNvSpPr txBox="1"/>
      </xdr:nvSpPr>
      <xdr:spPr>
        <a:xfrm>
          <a:off x="14389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A55E0974-C477-429A-B969-42C0E9F31A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5963B14E-2B59-43EC-AC67-8366CB1049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E2225B40-DFF7-42DC-9AA1-28D7562D28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7AC15D68-5796-4388-AF45-0F65966113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F7C89CCE-4576-4386-B61B-9D6E317A90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93CDDD8D-D5F0-4F4D-B1FB-BD11D79E01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F4456806-CBDA-43D6-BC07-FBD67F712E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D2366AC4-D56D-4634-AD62-007473CF80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E45720C-26F8-4423-8342-2C24A36A1B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26740B53-C2F4-4F79-B366-925E10EB87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id="{73CE9D29-A55F-46E4-B507-5AFF8995AE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A750EFE4-ABF9-48AF-AFF0-F95E716E4CE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id="{FB5BF2D2-F562-494B-A3C7-DBD47254A0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a:extLst>
            <a:ext uri="{FF2B5EF4-FFF2-40B4-BE49-F238E27FC236}">
              <a16:creationId xmlns:a16="http://schemas.microsoft.com/office/drawing/2014/main" id="{08CC1D3D-21A8-4E61-96D4-4A87485FD3B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D655FF02-0113-43D8-A9DF-239B310485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a:extLst>
            <a:ext uri="{FF2B5EF4-FFF2-40B4-BE49-F238E27FC236}">
              <a16:creationId xmlns:a16="http://schemas.microsoft.com/office/drawing/2014/main" id="{36AFBCA1-CB2F-4869-BFE3-74DF1968056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id="{47986390-AB4B-4E0E-AAA2-67765E0D387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a:extLst>
            <a:ext uri="{FF2B5EF4-FFF2-40B4-BE49-F238E27FC236}">
              <a16:creationId xmlns:a16="http://schemas.microsoft.com/office/drawing/2014/main" id="{FFE043A5-1CC2-4C42-AEC8-9AF5687CD3E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id="{BED85777-9A3E-47A7-803C-4DCC5A24B27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a:extLst>
            <a:ext uri="{FF2B5EF4-FFF2-40B4-BE49-F238E27FC236}">
              <a16:creationId xmlns:a16="http://schemas.microsoft.com/office/drawing/2014/main" id="{87C89995-CFF1-46E6-8DC1-B35A0B53475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960CD823-2B9E-4820-8306-D46ABEF1C6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68FA19FD-A42D-4736-8497-1E4DA90A79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91659C8B-DCC1-4E92-9A76-0D47B8331F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a:extLst>
            <a:ext uri="{FF2B5EF4-FFF2-40B4-BE49-F238E27FC236}">
              <a16:creationId xmlns:a16="http://schemas.microsoft.com/office/drawing/2014/main" id="{1C1DFC55-1BD7-4442-8C1E-8567543B5B5B}"/>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051023D1-512B-4515-9083-A3AD39C07C9C}"/>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a:extLst>
            <a:ext uri="{FF2B5EF4-FFF2-40B4-BE49-F238E27FC236}">
              <a16:creationId xmlns:a16="http://schemas.microsoft.com/office/drawing/2014/main" id="{21A69363-3D89-4F37-A6B2-600271573D2E}"/>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26FB4105-B944-45A4-926E-423EDB541B61}"/>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a:extLst>
            <a:ext uri="{FF2B5EF4-FFF2-40B4-BE49-F238E27FC236}">
              <a16:creationId xmlns:a16="http://schemas.microsoft.com/office/drawing/2014/main" id="{6921C9F6-A4EE-4FB5-946F-D9F3650E4D99}"/>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D95B1A29-9A64-4E4F-A60C-C3834FCCF384}"/>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a:extLst>
            <a:ext uri="{FF2B5EF4-FFF2-40B4-BE49-F238E27FC236}">
              <a16:creationId xmlns:a16="http://schemas.microsoft.com/office/drawing/2014/main" id="{07A51550-E069-4A41-8380-6AC53B1550B5}"/>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a:extLst>
            <a:ext uri="{FF2B5EF4-FFF2-40B4-BE49-F238E27FC236}">
              <a16:creationId xmlns:a16="http://schemas.microsoft.com/office/drawing/2014/main" id="{89A65A7D-803D-421D-A3F8-93269C0B6139}"/>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a:extLst>
            <a:ext uri="{FF2B5EF4-FFF2-40B4-BE49-F238E27FC236}">
              <a16:creationId xmlns:a16="http://schemas.microsoft.com/office/drawing/2014/main" id="{DDB21E2C-FE72-4F58-8421-60D3BA937DD3}"/>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a:extLst>
            <a:ext uri="{FF2B5EF4-FFF2-40B4-BE49-F238E27FC236}">
              <a16:creationId xmlns:a16="http://schemas.microsoft.com/office/drawing/2014/main" id="{FD62B3A2-45F3-46F4-86B5-F827D703BE4A}"/>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A405394-50C5-4C86-8F9E-D920CFFE67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8619A23-033D-4A01-9C54-FF4939F29D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A705571-A053-4E09-BBD8-FE20A29347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1C143FD-EB98-49A0-BF96-35363DF227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C2616A9-A321-464E-B16D-3F45B23171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69850</xdr:rowOff>
    </xdr:from>
    <xdr:to>
      <xdr:col>116</xdr:col>
      <xdr:colOff>114300</xdr:colOff>
      <xdr:row>39</xdr:row>
      <xdr:rowOff>0</xdr:rowOff>
    </xdr:to>
    <xdr:sp macro="" textlink="">
      <xdr:nvSpPr>
        <xdr:cNvPr id="434" name="楕円 433">
          <a:extLst>
            <a:ext uri="{FF2B5EF4-FFF2-40B4-BE49-F238E27FC236}">
              <a16:creationId xmlns:a16="http://schemas.microsoft.com/office/drawing/2014/main" id="{7BD2D2EA-B52D-4ED3-A158-8E9B08F8AE99}"/>
            </a:ext>
          </a:extLst>
        </xdr:cNvPr>
        <xdr:cNvSpPr/>
      </xdr:nvSpPr>
      <xdr:spPr>
        <a:xfrm>
          <a:off x="22110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92727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4A6B62A9-205B-4385-9A72-CE3BDF5A5950}"/>
            </a:ext>
          </a:extLst>
        </xdr:cNvPr>
        <xdr:cNvSpPr txBox="1"/>
      </xdr:nvSpPr>
      <xdr:spPr>
        <a:xfrm>
          <a:off x="2219960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436" name="楕円 435">
          <a:extLst>
            <a:ext uri="{FF2B5EF4-FFF2-40B4-BE49-F238E27FC236}">
              <a16:creationId xmlns:a16="http://schemas.microsoft.com/office/drawing/2014/main" id="{E90AB95E-AB57-411B-B8C1-364485659035}"/>
            </a:ext>
          </a:extLst>
        </xdr:cNvPr>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120650</xdr:rowOff>
    </xdr:from>
    <xdr:to>
      <xdr:col>116</xdr:col>
      <xdr:colOff>63500</xdr:colOff>
      <xdr:row>38</xdr:row>
      <xdr:rowOff>133350</xdr:rowOff>
    </xdr:to>
    <xdr:cxnSp macro="">
      <xdr:nvCxnSpPr>
        <xdr:cNvPr id="437" name="直線コネクタ 436">
          <a:extLst>
            <a:ext uri="{FF2B5EF4-FFF2-40B4-BE49-F238E27FC236}">
              <a16:creationId xmlns:a16="http://schemas.microsoft.com/office/drawing/2014/main" id="{9AC9A6C0-0AD0-4928-91C3-F4A8EF712FF3}"/>
            </a:ext>
          </a:extLst>
        </xdr:cNvPr>
        <xdr:cNvCxnSpPr/>
      </xdr:nvCxnSpPr>
      <xdr:spPr>
        <a:xfrm flipV="1">
          <a:off x="21323300" y="663575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97790</xdr:rowOff>
    </xdr:from>
    <xdr:to>
      <xdr:col>107</xdr:col>
      <xdr:colOff>101600</xdr:colOff>
      <xdr:row>39</xdr:row>
      <xdr:rowOff>27940</xdr:rowOff>
    </xdr:to>
    <xdr:sp macro="" textlink="">
      <xdr:nvSpPr>
        <xdr:cNvPr id="438" name="楕円 437">
          <a:extLst>
            <a:ext uri="{FF2B5EF4-FFF2-40B4-BE49-F238E27FC236}">
              <a16:creationId xmlns:a16="http://schemas.microsoft.com/office/drawing/2014/main" id="{08536EA3-460F-4D78-9E86-312D6C33377F}"/>
            </a:ext>
          </a:extLst>
        </xdr:cNvPr>
        <xdr:cNvSpPr/>
      </xdr:nvSpPr>
      <xdr:spPr>
        <a:xfrm>
          <a:off x="2038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148590</xdr:rowOff>
    </xdr:to>
    <xdr:cxnSp macro="">
      <xdr:nvCxnSpPr>
        <xdr:cNvPr id="439" name="直線コネクタ 438">
          <a:extLst>
            <a:ext uri="{FF2B5EF4-FFF2-40B4-BE49-F238E27FC236}">
              <a16:creationId xmlns:a16="http://schemas.microsoft.com/office/drawing/2014/main" id="{7A375157-FC5F-4087-9DC0-27F588C71A18}"/>
            </a:ext>
          </a:extLst>
        </xdr:cNvPr>
        <xdr:cNvCxnSpPr/>
      </xdr:nvCxnSpPr>
      <xdr:spPr>
        <a:xfrm flipV="1">
          <a:off x="20434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239B346F-A8FA-4A86-8BA3-761697BC285E}"/>
            </a:ext>
          </a:extLst>
        </xdr:cNvPr>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DBC45C53-38C3-4314-8D2B-96F17C945EF1}"/>
            </a:ext>
          </a:extLst>
        </xdr:cNvPr>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BB6B18FC-FC22-490F-9ADA-F459799BC0F6}"/>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00E484EB-C089-4D78-9E49-3F3ADBBA864B}"/>
            </a:ext>
          </a:extLst>
        </xdr:cNvPr>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44467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3954F84E-791C-4BA5-A985-B28EA4372E10}"/>
            </a:ext>
          </a:extLst>
        </xdr:cNvPr>
        <xdr:cNvSpPr txBox="1"/>
      </xdr:nvSpPr>
      <xdr:spPr>
        <a:xfrm>
          <a:off x="20199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9FCD8103-93AE-4121-A29D-8C33B295D4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CF6F7F83-01F3-4AAF-8B42-23716E58C4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D5E378A3-445A-4779-BA16-44A7557189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A9593337-1812-4D37-B4AA-00F7CD2CD8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7A405B9C-86C2-4C18-84B6-8BEBBF1E08A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67F96186-7AB5-4136-A75F-0CF674884C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90F39DEF-32EA-4498-942C-23283DC888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CD956C63-4160-4AC2-95E5-37F2FF49620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86C62076-30A0-4D38-9E64-0A6A8CDC03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F5A09B9D-77F1-4E45-8CFC-DEABAB2767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D8BE1C6D-686F-4CD4-9553-EA7AF0A3DB4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15A3F22D-87EC-4C11-948A-C5C5DF07524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A4915D7B-5912-427D-9ACE-B60B8CFED2A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FB1AE151-67AC-4975-B2B8-B280362A5A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5A44C81A-11D2-4360-9248-1815B38F569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55DDFCC5-AA7D-4D79-B1E6-270155EAA3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91570435-27E9-4415-ACC2-4DFD50AFCA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4D5EECFB-A2FA-442D-8B54-EC24DBA7D75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DC6EAD2A-7696-44C9-AD04-1F82D89F26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332F9976-CC4D-4FB4-A2CD-242FB1034A0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9C231008-D386-4A7B-BC71-C2B0F1CDA5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01F030BE-BD5A-41F1-AC72-B6E33C93736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76281E83-FE56-4A44-A54D-6AEF55DE44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3D2E8B3E-623C-4683-A65B-854304298C9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D23D3D7B-B029-4658-B438-E1F86DE101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62</xdr:row>
      <xdr:rowOff>155122</xdr:rowOff>
    </xdr:to>
    <xdr:cxnSp macro="">
      <xdr:nvCxnSpPr>
        <xdr:cNvPr id="470" name="直線コネクタ 469">
          <a:extLst>
            <a:ext uri="{FF2B5EF4-FFF2-40B4-BE49-F238E27FC236}">
              <a16:creationId xmlns:a16="http://schemas.microsoft.com/office/drawing/2014/main" id="{36E345DC-A112-4267-A2EC-4722D5424891}"/>
            </a:ext>
          </a:extLst>
        </xdr:cNvPr>
        <xdr:cNvCxnSpPr/>
      </xdr:nvCxnSpPr>
      <xdr:spPr>
        <a:xfrm flipV="1">
          <a:off x="16318864" y="9558746"/>
          <a:ext cx="0" cy="122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158949</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1BDF2EFE-0435-485A-92AA-2A274E0D4613}"/>
            </a:ext>
          </a:extLst>
        </xdr:cNvPr>
        <xdr:cNvSpPr txBox="1"/>
      </xdr:nvSpPr>
      <xdr:spPr>
        <a:xfrm>
          <a:off x="16357600" y="1078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155122</xdr:rowOff>
    </xdr:from>
    <xdr:to>
      <xdr:col>86</xdr:col>
      <xdr:colOff>25400</xdr:colOff>
      <xdr:row>62</xdr:row>
      <xdr:rowOff>155122</xdr:rowOff>
    </xdr:to>
    <xdr:cxnSp macro="">
      <xdr:nvCxnSpPr>
        <xdr:cNvPr id="472" name="直線コネクタ 471">
          <a:extLst>
            <a:ext uri="{FF2B5EF4-FFF2-40B4-BE49-F238E27FC236}">
              <a16:creationId xmlns:a16="http://schemas.microsoft.com/office/drawing/2014/main" id="{96514B4A-EDE3-42C2-8C1C-8691FCA5A961}"/>
            </a:ext>
          </a:extLst>
        </xdr:cNvPr>
        <xdr:cNvCxnSpPr/>
      </xdr:nvCxnSpPr>
      <xdr:spPr>
        <a:xfrm>
          <a:off x="16230600" y="1078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271CD3F0-122A-4114-92AB-D17C2608023E}"/>
            </a:ext>
          </a:extLst>
        </xdr:cNvPr>
        <xdr:cNvSpPr txBox="1"/>
      </xdr:nvSpPr>
      <xdr:spPr>
        <a:xfrm>
          <a:off x="16357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74" name="直線コネクタ 473">
          <a:extLst>
            <a:ext uri="{FF2B5EF4-FFF2-40B4-BE49-F238E27FC236}">
              <a16:creationId xmlns:a16="http://schemas.microsoft.com/office/drawing/2014/main" id="{6B236E41-5768-42F0-92EF-AA8F03E9EF1E}"/>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163121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743E33B-3AE6-4A62-AD68-EE3353BE3841}"/>
            </a:ext>
          </a:extLst>
        </xdr:cNvPr>
        <xdr:cNvSpPr txBox="1"/>
      </xdr:nvSpPr>
      <xdr:spPr>
        <a:xfrm>
          <a:off x="16357600" y="993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476" name="フローチャート: 判断 475">
          <a:extLst>
            <a:ext uri="{FF2B5EF4-FFF2-40B4-BE49-F238E27FC236}">
              <a16:creationId xmlns:a16="http://schemas.microsoft.com/office/drawing/2014/main" id="{97691254-F44B-449A-BEE1-FF72B1C8F232}"/>
            </a:ext>
          </a:extLst>
        </xdr:cNvPr>
        <xdr:cNvSpPr/>
      </xdr:nvSpPr>
      <xdr:spPr>
        <a:xfrm>
          <a:off x="162687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148409</xdr:rowOff>
    </xdr:from>
    <xdr:to>
      <xdr:col>81</xdr:col>
      <xdr:colOff>101600</xdr:colOff>
      <xdr:row>59</xdr:row>
      <xdr:rowOff>78559</xdr:rowOff>
    </xdr:to>
    <xdr:sp macro="" textlink="">
      <xdr:nvSpPr>
        <xdr:cNvPr id="477" name="フローチャート: 判断 476">
          <a:extLst>
            <a:ext uri="{FF2B5EF4-FFF2-40B4-BE49-F238E27FC236}">
              <a16:creationId xmlns:a16="http://schemas.microsoft.com/office/drawing/2014/main" id="{B7F904EF-3041-43D9-927B-A1D6C6D49D1E}"/>
            </a:ext>
          </a:extLst>
        </xdr:cNvPr>
        <xdr:cNvSpPr/>
      </xdr:nvSpPr>
      <xdr:spPr>
        <a:xfrm>
          <a:off x="1543050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146776</xdr:rowOff>
    </xdr:from>
    <xdr:to>
      <xdr:col>76</xdr:col>
      <xdr:colOff>165100</xdr:colOff>
      <xdr:row>59</xdr:row>
      <xdr:rowOff>76926</xdr:rowOff>
    </xdr:to>
    <xdr:sp macro="" textlink="">
      <xdr:nvSpPr>
        <xdr:cNvPr id="478" name="フローチャート: 判断 477">
          <a:extLst>
            <a:ext uri="{FF2B5EF4-FFF2-40B4-BE49-F238E27FC236}">
              <a16:creationId xmlns:a16="http://schemas.microsoft.com/office/drawing/2014/main" id="{FEE70B84-FCC4-4D50-8B65-96544202C8F2}"/>
            </a:ext>
          </a:extLst>
        </xdr:cNvPr>
        <xdr:cNvSpPr/>
      </xdr:nvSpPr>
      <xdr:spPr>
        <a:xfrm>
          <a:off x="14541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115751</xdr:rowOff>
    </xdr:from>
    <xdr:to>
      <xdr:col>72</xdr:col>
      <xdr:colOff>38100</xdr:colOff>
      <xdr:row>59</xdr:row>
      <xdr:rowOff>45901</xdr:rowOff>
    </xdr:to>
    <xdr:sp macro="" textlink="">
      <xdr:nvSpPr>
        <xdr:cNvPr id="479" name="フローチャート: 判断 478">
          <a:extLst>
            <a:ext uri="{FF2B5EF4-FFF2-40B4-BE49-F238E27FC236}">
              <a16:creationId xmlns:a16="http://schemas.microsoft.com/office/drawing/2014/main" id="{8E9A4C6A-605D-441E-B3D9-3BDB70B07190}"/>
            </a:ext>
          </a:extLst>
        </xdr:cNvPr>
        <xdr:cNvSpPr/>
      </xdr:nvSpPr>
      <xdr:spPr>
        <a:xfrm>
          <a:off x="13652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FAF1A06-3191-4053-8E31-185A24EF5D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62B81DBC-418B-488B-BD84-F31860DFBD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B4413B7-EC8D-47E5-BDE7-928D42F8BD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1E6EC5C-B190-4EF4-B535-3C80906AD1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C3F2643-D08C-4C91-9DCD-616E438469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105954</xdr:rowOff>
    </xdr:from>
    <xdr:to>
      <xdr:col>85</xdr:col>
      <xdr:colOff>177800</xdr:colOff>
      <xdr:row>62</xdr:row>
      <xdr:rowOff>36104</xdr:rowOff>
    </xdr:to>
    <xdr:sp macro="" textlink="">
      <xdr:nvSpPr>
        <xdr:cNvPr id="485" name="楕円 484">
          <a:extLst>
            <a:ext uri="{FF2B5EF4-FFF2-40B4-BE49-F238E27FC236}">
              <a16:creationId xmlns:a16="http://schemas.microsoft.com/office/drawing/2014/main" id="{69204303-5273-46C2-8D1C-AC37BB4EE67A}"/>
            </a:ext>
          </a:extLst>
        </xdr:cNvPr>
        <xdr:cNvSpPr/>
      </xdr:nvSpPr>
      <xdr:spPr>
        <a:xfrm>
          <a:off x="16268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84381</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6CF125CE-4616-44AD-B1BE-584B1ADCD8E0}"/>
            </a:ext>
          </a:extLst>
        </xdr:cNvPr>
        <xdr:cNvSpPr txBox="1"/>
      </xdr:nvSpPr>
      <xdr:spPr>
        <a:xfrm>
          <a:off x="16357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32476</xdr:rowOff>
    </xdr:from>
    <xdr:to>
      <xdr:col>81</xdr:col>
      <xdr:colOff>101600</xdr:colOff>
      <xdr:row>64</xdr:row>
      <xdr:rowOff>134076</xdr:rowOff>
    </xdr:to>
    <xdr:sp macro="" textlink="">
      <xdr:nvSpPr>
        <xdr:cNvPr id="487" name="楕円 486">
          <a:extLst>
            <a:ext uri="{FF2B5EF4-FFF2-40B4-BE49-F238E27FC236}">
              <a16:creationId xmlns:a16="http://schemas.microsoft.com/office/drawing/2014/main" id="{76D832BB-28E3-4028-9926-2273954DF923}"/>
            </a:ext>
          </a:extLst>
        </xdr:cNvPr>
        <xdr:cNvSpPr/>
      </xdr:nvSpPr>
      <xdr:spPr>
        <a:xfrm>
          <a:off x="154305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156754</xdr:rowOff>
    </xdr:from>
    <xdr:to>
      <xdr:col>85</xdr:col>
      <xdr:colOff>127000</xdr:colOff>
      <xdr:row>64</xdr:row>
      <xdr:rowOff>83276</xdr:rowOff>
    </xdr:to>
    <xdr:cxnSp macro="">
      <xdr:nvCxnSpPr>
        <xdr:cNvPr id="488" name="直線コネクタ 487">
          <a:extLst>
            <a:ext uri="{FF2B5EF4-FFF2-40B4-BE49-F238E27FC236}">
              <a16:creationId xmlns:a16="http://schemas.microsoft.com/office/drawing/2014/main" id="{EA5D8DDF-8B08-47FE-B917-DBEA70B868DB}"/>
            </a:ext>
          </a:extLst>
        </xdr:cNvPr>
        <xdr:cNvCxnSpPr/>
      </xdr:nvCxnSpPr>
      <xdr:spPr>
        <a:xfrm flipV="1">
          <a:off x="15481300" y="10615204"/>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xdr:rowOff>
    </xdr:from>
    <xdr:to>
      <xdr:col>76</xdr:col>
      <xdr:colOff>165100</xdr:colOff>
      <xdr:row>62</xdr:row>
      <xdr:rowOff>104684</xdr:rowOff>
    </xdr:to>
    <xdr:sp macro="" textlink="">
      <xdr:nvSpPr>
        <xdr:cNvPr id="489" name="楕円 488">
          <a:extLst>
            <a:ext uri="{FF2B5EF4-FFF2-40B4-BE49-F238E27FC236}">
              <a16:creationId xmlns:a16="http://schemas.microsoft.com/office/drawing/2014/main" id="{6DFFCA3C-DF08-492D-BB59-24B2526DFCF3}"/>
            </a:ext>
          </a:extLst>
        </xdr:cNvPr>
        <xdr:cNvSpPr/>
      </xdr:nvSpPr>
      <xdr:spPr>
        <a:xfrm>
          <a:off x="14541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53884</xdr:rowOff>
    </xdr:from>
    <xdr:to>
      <xdr:col>81</xdr:col>
      <xdr:colOff>50800</xdr:colOff>
      <xdr:row>64</xdr:row>
      <xdr:rowOff>83276</xdr:rowOff>
    </xdr:to>
    <xdr:cxnSp macro="">
      <xdr:nvCxnSpPr>
        <xdr:cNvPr id="490" name="直線コネクタ 489">
          <a:extLst>
            <a:ext uri="{FF2B5EF4-FFF2-40B4-BE49-F238E27FC236}">
              <a16:creationId xmlns:a16="http://schemas.microsoft.com/office/drawing/2014/main" id="{D9A970DA-6C61-4FF6-9CDE-DCC04B7D6CBA}"/>
            </a:ext>
          </a:extLst>
        </xdr:cNvPr>
        <xdr:cNvCxnSpPr/>
      </xdr:nvCxnSpPr>
      <xdr:spPr>
        <a:xfrm>
          <a:off x="14592300" y="10683784"/>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95086</xdr:rowOff>
    </xdr:from>
    <xdr:ext cx="405111" cy="259045"/>
    <xdr:sp macro="" textlink="">
      <xdr:nvSpPr>
        <xdr:cNvPr id="491" name="n_1aveValue【学校施設】&#10;有形固定資産減価償却率">
          <a:extLst>
            <a:ext uri="{FF2B5EF4-FFF2-40B4-BE49-F238E27FC236}">
              <a16:creationId xmlns:a16="http://schemas.microsoft.com/office/drawing/2014/main" id="{A089C663-D293-4C20-BF40-CC96C4F86F39}"/>
            </a:ext>
          </a:extLst>
        </xdr:cNvPr>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93453</xdr:rowOff>
    </xdr:from>
    <xdr:ext cx="405111" cy="259045"/>
    <xdr:sp macro="" textlink="">
      <xdr:nvSpPr>
        <xdr:cNvPr id="492" name="n_2aveValue【学校施設】&#10;有形固定資産減価償却率">
          <a:extLst>
            <a:ext uri="{FF2B5EF4-FFF2-40B4-BE49-F238E27FC236}">
              <a16:creationId xmlns:a16="http://schemas.microsoft.com/office/drawing/2014/main" id="{0C6EB2DD-BA29-4E1A-AD76-E2FFF1810A0C}"/>
            </a:ext>
          </a:extLst>
        </xdr:cNvPr>
        <xdr:cNvSpPr txBox="1"/>
      </xdr:nvSpPr>
      <xdr:spPr>
        <a:xfrm>
          <a:off x="14389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493" name="n_3aveValue【学校施設】&#10;有形固定資産減価償却率">
          <a:extLst>
            <a:ext uri="{FF2B5EF4-FFF2-40B4-BE49-F238E27FC236}">
              <a16:creationId xmlns:a16="http://schemas.microsoft.com/office/drawing/2014/main" id="{4202384E-EF98-4F9D-9951-EBF062A718FB}"/>
            </a:ext>
          </a:extLst>
        </xdr:cNvPr>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125203</xdr:rowOff>
    </xdr:from>
    <xdr:ext cx="340478" cy="259045"/>
    <xdr:sp macro="" textlink="">
      <xdr:nvSpPr>
        <xdr:cNvPr id="494" name="n_1mainValue【学校施設】&#10;有形固定資産減価償却率">
          <a:extLst>
            <a:ext uri="{FF2B5EF4-FFF2-40B4-BE49-F238E27FC236}">
              <a16:creationId xmlns:a16="http://schemas.microsoft.com/office/drawing/2014/main" id="{40386F64-3E07-4857-90CA-C51F30167D7B}"/>
            </a:ext>
          </a:extLst>
        </xdr:cNvPr>
        <xdr:cNvSpPr txBox="1"/>
      </xdr:nvSpPr>
      <xdr:spPr>
        <a:xfrm>
          <a:off x="15298361" y="11098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95811</xdr:rowOff>
    </xdr:from>
    <xdr:ext cx="405111" cy="259045"/>
    <xdr:sp macro="" textlink="">
      <xdr:nvSpPr>
        <xdr:cNvPr id="495" name="n_2mainValue【学校施設】&#10;有形固定資産減価償却率">
          <a:extLst>
            <a:ext uri="{FF2B5EF4-FFF2-40B4-BE49-F238E27FC236}">
              <a16:creationId xmlns:a16="http://schemas.microsoft.com/office/drawing/2014/main" id="{6D5CDF11-D357-4CE2-9CE4-C55B200630D2}"/>
            </a:ext>
          </a:extLst>
        </xdr:cNvPr>
        <xdr:cNvSpPr txBox="1"/>
      </xdr:nvSpPr>
      <xdr:spPr>
        <a:xfrm>
          <a:off x="14389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7D980A2C-DC0D-4254-9465-4DA91D460F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8D443A90-2CBF-4416-83A8-92BEA339BC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EF7A27C1-2187-46CA-B130-9855B90D70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99D074AD-1CD0-4FB9-8801-7478D59681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D30091A1-65AF-43FB-915C-5B188DF2F3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E1A385DA-1D96-499B-B38D-BA8ABE9343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46E83071-034F-409F-81CA-7478596939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8442D82D-DAA0-40C6-83F5-A45C81C974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E646E947-092B-46A8-A816-874C9A88D1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18462202-6CC4-4831-B0D8-58AE4E3E12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21B1965E-8C75-4657-82BD-1F105921E93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7" name="直線コネクタ 506">
          <a:extLst>
            <a:ext uri="{FF2B5EF4-FFF2-40B4-BE49-F238E27FC236}">
              <a16:creationId xmlns:a16="http://schemas.microsoft.com/office/drawing/2014/main" id="{FD35A722-B1FA-4C47-AAD0-6495C1A62EA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8" name="テキスト ボックス 507">
          <a:extLst>
            <a:ext uri="{FF2B5EF4-FFF2-40B4-BE49-F238E27FC236}">
              <a16:creationId xmlns:a16="http://schemas.microsoft.com/office/drawing/2014/main" id="{83D2675E-CD64-4C2E-A7BF-666FD2ED063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9" name="直線コネクタ 508">
          <a:extLst>
            <a:ext uri="{FF2B5EF4-FFF2-40B4-BE49-F238E27FC236}">
              <a16:creationId xmlns:a16="http://schemas.microsoft.com/office/drawing/2014/main" id="{25DF9358-A959-4C31-8044-3427F0FCBB1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0" name="テキスト ボックス 509">
          <a:extLst>
            <a:ext uri="{FF2B5EF4-FFF2-40B4-BE49-F238E27FC236}">
              <a16:creationId xmlns:a16="http://schemas.microsoft.com/office/drawing/2014/main" id="{D2C34316-277E-4B89-AB0E-E427A39B2A8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1" name="直線コネクタ 510">
          <a:extLst>
            <a:ext uri="{FF2B5EF4-FFF2-40B4-BE49-F238E27FC236}">
              <a16:creationId xmlns:a16="http://schemas.microsoft.com/office/drawing/2014/main" id="{F8BC503B-AF6A-4A06-BAA5-AD9A1CDE66A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2" name="テキスト ボックス 511">
          <a:extLst>
            <a:ext uri="{FF2B5EF4-FFF2-40B4-BE49-F238E27FC236}">
              <a16:creationId xmlns:a16="http://schemas.microsoft.com/office/drawing/2014/main" id="{F5611CDF-1819-4053-9A4A-80D98E9898A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3" name="直線コネクタ 512">
          <a:extLst>
            <a:ext uri="{FF2B5EF4-FFF2-40B4-BE49-F238E27FC236}">
              <a16:creationId xmlns:a16="http://schemas.microsoft.com/office/drawing/2014/main" id="{902B1EF9-0072-46C6-B732-669B0FA68BE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4" name="テキスト ボックス 513">
          <a:extLst>
            <a:ext uri="{FF2B5EF4-FFF2-40B4-BE49-F238E27FC236}">
              <a16:creationId xmlns:a16="http://schemas.microsoft.com/office/drawing/2014/main" id="{D5B118FA-E0A5-4869-90A3-5D0867ED0DC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5" name="直線コネクタ 514">
          <a:extLst>
            <a:ext uri="{FF2B5EF4-FFF2-40B4-BE49-F238E27FC236}">
              <a16:creationId xmlns:a16="http://schemas.microsoft.com/office/drawing/2014/main" id="{933A5628-0DA3-4072-A6C5-5277B3C4D3F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6" name="テキスト ボックス 515">
          <a:extLst>
            <a:ext uri="{FF2B5EF4-FFF2-40B4-BE49-F238E27FC236}">
              <a16:creationId xmlns:a16="http://schemas.microsoft.com/office/drawing/2014/main" id="{959DC814-BD65-4478-AD1A-CF28F6F4B18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7" name="直線コネクタ 516">
          <a:extLst>
            <a:ext uri="{FF2B5EF4-FFF2-40B4-BE49-F238E27FC236}">
              <a16:creationId xmlns:a16="http://schemas.microsoft.com/office/drawing/2014/main" id="{3DA69DA0-FE4E-41B3-A3CA-AEC1A5CDDBF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8" name="テキスト ボックス 517">
          <a:extLst>
            <a:ext uri="{FF2B5EF4-FFF2-40B4-BE49-F238E27FC236}">
              <a16:creationId xmlns:a16="http://schemas.microsoft.com/office/drawing/2014/main" id="{850A3831-E007-4BFE-92B7-079655612E1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id="{CED751D3-4410-4EE2-8978-2BA2F86300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0" name="テキスト ボックス 519">
          <a:extLst>
            <a:ext uri="{FF2B5EF4-FFF2-40B4-BE49-F238E27FC236}">
              <a16:creationId xmlns:a16="http://schemas.microsoft.com/office/drawing/2014/main" id="{9F68B30C-83FF-4068-AE88-BE49006F46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a:extLst>
            <a:ext uri="{FF2B5EF4-FFF2-40B4-BE49-F238E27FC236}">
              <a16:creationId xmlns:a16="http://schemas.microsoft.com/office/drawing/2014/main" id="{810ABB96-23B3-46FC-8C61-A60F33A047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2" name="直線コネクタ 521">
          <a:extLst>
            <a:ext uri="{FF2B5EF4-FFF2-40B4-BE49-F238E27FC236}">
              <a16:creationId xmlns:a16="http://schemas.microsoft.com/office/drawing/2014/main" id="{2157CD2E-5FE3-4DC5-BD02-D177E0AD3C4F}"/>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3" name="【学校施設】&#10;一人当たり面積最小値テキスト">
          <a:extLst>
            <a:ext uri="{FF2B5EF4-FFF2-40B4-BE49-F238E27FC236}">
              <a16:creationId xmlns:a16="http://schemas.microsoft.com/office/drawing/2014/main" id="{C411D9BE-9A3B-42BA-86DC-F5A2D6144BAC}"/>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4" name="直線コネクタ 523">
          <a:extLst>
            <a:ext uri="{FF2B5EF4-FFF2-40B4-BE49-F238E27FC236}">
              <a16:creationId xmlns:a16="http://schemas.microsoft.com/office/drawing/2014/main" id="{9E8F2AC5-F56E-42F2-8C4C-BC177DAEA5B9}"/>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5" name="【学校施設】&#10;一人当たり面積最大値テキスト">
          <a:extLst>
            <a:ext uri="{FF2B5EF4-FFF2-40B4-BE49-F238E27FC236}">
              <a16:creationId xmlns:a16="http://schemas.microsoft.com/office/drawing/2014/main" id="{A6A88A0A-9E30-482D-8138-4598D862D078}"/>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6" name="直線コネクタ 525">
          <a:extLst>
            <a:ext uri="{FF2B5EF4-FFF2-40B4-BE49-F238E27FC236}">
              <a16:creationId xmlns:a16="http://schemas.microsoft.com/office/drawing/2014/main" id="{004E5BA1-FBDA-4140-800E-03F8477C317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27" name="【学校施設】&#10;一人当たり面積平均値テキスト">
          <a:extLst>
            <a:ext uri="{FF2B5EF4-FFF2-40B4-BE49-F238E27FC236}">
              <a16:creationId xmlns:a16="http://schemas.microsoft.com/office/drawing/2014/main" id="{B77E2A89-46CA-4008-AA05-A5DB3EAE298E}"/>
            </a:ext>
          </a:extLst>
        </xdr:cNvPr>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8" name="フローチャート: 判断 527">
          <a:extLst>
            <a:ext uri="{FF2B5EF4-FFF2-40B4-BE49-F238E27FC236}">
              <a16:creationId xmlns:a16="http://schemas.microsoft.com/office/drawing/2014/main" id="{9127BE75-F0D4-4F5F-BD72-71B008A110C6}"/>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9" name="フローチャート: 判断 528">
          <a:extLst>
            <a:ext uri="{FF2B5EF4-FFF2-40B4-BE49-F238E27FC236}">
              <a16:creationId xmlns:a16="http://schemas.microsoft.com/office/drawing/2014/main" id="{65BA5C8D-6AC7-45F6-853A-9CD4CF0CE864}"/>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30" name="フローチャート: 判断 529">
          <a:extLst>
            <a:ext uri="{FF2B5EF4-FFF2-40B4-BE49-F238E27FC236}">
              <a16:creationId xmlns:a16="http://schemas.microsoft.com/office/drawing/2014/main" id="{96105720-7400-44C4-B628-2162D8B7C629}"/>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1" name="フローチャート: 判断 530">
          <a:extLst>
            <a:ext uri="{FF2B5EF4-FFF2-40B4-BE49-F238E27FC236}">
              <a16:creationId xmlns:a16="http://schemas.microsoft.com/office/drawing/2014/main" id="{B3CA8F68-BFC1-4607-B613-A8C910AD5452}"/>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6EB5E1EA-5095-4D7A-8BE8-13DB5AB47D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3F19572-AE09-4136-BFCC-2DBD20D5A0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6AB0D31-BB26-4BEF-8754-75156BECC8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3ADC517-80C1-43EC-B734-7F9991E21B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6088F53-EB0C-499D-AB9D-F51ADA45DC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169309</xdr:rowOff>
    </xdr:from>
    <xdr:to>
      <xdr:col>116</xdr:col>
      <xdr:colOff>114300</xdr:colOff>
      <xdr:row>64</xdr:row>
      <xdr:rowOff>99459</xdr:rowOff>
    </xdr:to>
    <xdr:sp macro="" textlink="">
      <xdr:nvSpPr>
        <xdr:cNvPr id="537" name="楕円 536">
          <a:extLst>
            <a:ext uri="{FF2B5EF4-FFF2-40B4-BE49-F238E27FC236}">
              <a16:creationId xmlns:a16="http://schemas.microsoft.com/office/drawing/2014/main" id="{F01AB262-E9D6-469D-BAC6-5B19475BB8B3}"/>
            </a:ext>
          </a:extLst>
        </xdr:cNvPr>
        <xdr:cNvSpPr/>
      </xdr:nvSpPr>
      <xdr:spPr>
        <a:xfrm>
          <a:off x="22110700" y="109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147736</xdr:rowOff>
    </xdr:from>
    <xdr:ext cx="469744" cy="259045"/>
    <xdr:sp macro="" textlink="">
      <xdr:nvSpPr>
        <xdr:cNvPr id="538" name="【学校施設】&#10;一人当たり面積該当値テキスト">
          <a:extLst>
            <a:ext uri="{FF2B5EF4-FFF2-40B4-BE49-F238E27FC236}">
              <a16:creationId xmlns:a16="http://schemas.microsoft.com/office/drawing/2014/main" id="{186709B4-3945-4E7A-A1C4-9DD39FEA6CCC}"/>
            </a:ext>
          </a:extLst>
        </xdr:cNvPr>
        <xdr:cNvSpPr txBox="1"/>
      </xdr:nvSpPr>
      <xdr:spPr>
        <a:xfrm>
          <a:off x="22199600" y="1094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6676</xdr:rowOff>
    </xdr:from>
    <xdr:to>
      <xdr:col>112</xdr:col>
      <xdr:colOff>38100</xdr:colOff>
      <xdr:row>64</xdr:row>
      <xdr:rowOff>108276</xdr:rowOff>
    </xdr:to>
    <xdr:sp macro="" textlink="">
      <xdr:nvSpPr>
        <xdr:cNvPr id="539" name="楕円 538">
          <a:extLst>
            <a:ext uri="{FF2B5EF4-FFF2-40B4-BE49-F238E27FC236}">
              <a16:creationId xmlns:a16="http://schemas.microsoft.com/office/drawing/2014/main" id="{BB43A346-6129-4F19-9FCE-D1DF0E92025C}"/>
            </a:ext>
          </a:extLst>
        </xdr:cNvPr>
        <xdr:cNvSpPr/>
      </xdr:nvSpPr>
      <xdr:spPr>
        <a:xfrm>
          <a:off x="21272500" y="109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48659</xdr:rowOff>
    </xdr:from>
    <xdr:to>
      <xdr:col>116</xdr:col>
      <xdr:colOff>63500</xdr:colOff>
      <xdr:row>64</xdr:row>
      <xdr:rowOff>57476</xdr:rowOff>
    </xdr:to>
    <xdr:cxnSp macro="">
      <xdr:nvCxnSpPr>
        <xdr:cNvPr id="540" name="直線コネクタ 539">
          <a:extLst>
            <a:ext uri="{FF2B5EF4-FFF2-40B4-BE49-F238E27FC236}">
              <a16:creationId xmlns:a16="http://schemas.microsoft.com/office/drawing/2014/main" id="{1DCD0786-4437-4FA6-912E-2FA7B7FD80EE}"/>
            </a:ext>
          </a:extLst>
        </xdr:cNvPr>
        <xdr:cNvCxnSpPr/>
      </xdr:nvCxnSpPr>
      <xdr:spPr>
        <a:xfrm flipV="1">
          <a:off x="21323300" y="11021459"/>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17290</xdr:rowOff>
    </xdr:from>
    <xdr:to>
      <xdr:col>107</xdr:col>
      <xdr:colOff>101600</xdr:colOff>
      <xdr:row>64</xdr:row>
      <xdr:rowOff>118890</xdr:rowOff>
    </xdr:to>
    <xdr:sp macro="" textlink="">
      <xdr:nvSpPr>
        <xdr:cNvPr id="541" name="楕円 540">
          <a:extLst>
            <a:ext uri="{FF2B5EF4-FFF2-40B4-BE49-F238E27FC236}">
              <a16:creationId xmlns:a16="http://schemas.microsoft.com/office/drawing/2014/main" id="{74C91D06-FB28-4312-A23E-1AD26E1DEAE1}"/>
            </a:ext>
          </a:extLst>
        </xdr:cNvPr>
        <xdr:cNvSpPr/>
      </xdr:nvSpPr>
      <xdr:spPr>
        <a:xfrm>
          <a:off x="20383500" y="109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57476</xdr:rowOff>
    </xdr:from>
    <xdr:to>
      <xdr:col>111</xdr:col>
      <xdr:colOff>177800</xdr:colOff>
      <xdr:row>64</xdr:row>
      <xdr:rowOff>68090</xdr:rowOff>
    </xdr:to>
    <xdr:cxnSp macro="">
      <xdr:nvCxnSpPr>
        <xdr:cNvPr id="542" name="直線コネクタ 541">
          <a:extLst>
            <a:ext uri="{FF2B5EF4-FFF2-40B4-BE49-F238E27FC236}">
              <a16:creationId xmlns:a16="http://schemas.microsoft.com/office/drawing/2014/main" id="{6285839C-4B2E-42AF-B16C-EF48DD1AF44A}"/>
            </a:ext>
          </a:extLst>
        </xdr:cNvPr>
        <xdr:cNvCxnSpPr/>
      </xdr:nvCxnSpPr>
      <xdr:spPr>
        <a:xfrm flipV="1">
          <a:off x="20434300" y="11030276"/>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43" name="n_1aveValue【学校施設】&#10;一人当たり面積">
          <a:extLst>
            <a:ext uri="{FF2B5EF4-FFF2-40B4-BE49-F238E27FC236}">
              <a16:creationId xmlns:a16="http://schemas.microsoft.com/office/drawing/2014/main" id="{B2D51A83-C9F2-48E5-9BD4-B1900C02D54F}"/>
            </a:ext>
          </a:extLst>
        </xdr:cNvPr>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4" name="n_2aveValue【学校施設】&#10;一人当たり面積">
          <a:extLst>
            <a:ext uri="{FF2B5EF4-FFF2-40B4-BE49-F238E27FC236}">
              <a16:creationId xmlns:a16="http://schemas.microsoft.com/office/drawing/2014/main" id="{82EF795D-0247-45D7-BC39-A3A53F67F5AB}"/>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5" name="n_3aveValue【学校施設】&#10;一人当たり面積">
          <a:extLst>
            <a:ext uri="{FF2B5EF4-FFF2-40B4-BE49-F238E27FC236}">
              <a16:creationId xmlns:a16="http://schemas.microsoft.com/office/drawing/2014/main" id="{8DBDE528-E6C7-4182-AE51-5024D5037D46}"/>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99403</xdr:rowOff>
    </xdr:from>
    <xdr:ext cx="469744" cy="259045"/>
    <xdr:sp macro="" textlink="">
      <xdr:nvSpPr>
        <xdr:cNvPr id="546" name="n_1mainValue【学校施設】&#10;一人当たり面積">
          <a:extLst>
            <a:ext uri="{FF2B5EF4-FFF2-40B4-BE49-F238E27FC236}">
              <a16:creationId xmlns:a16="http://schemas.microsoft.com/office/drawing/2014/main" id="{D72B0D57-8BB8-4A9A-B64C-171BC588F290}"/>
            </a:ext>
          </a:extLst>
        </xdr:cNvPr>
        <xdr:cNvSpPr txBox="1"/>
      </xdr:nvSpPr>
      <xdr:spPr>
        <a:xfrm>
          <a:off x="21075727" y="110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110017</xdr:rowOff>
    </xdr:from>
    <xdr:ext cx="469744" cy="259045"/>
    <xdr:sp macro="" textlink="">
      <xdr:nvSpPr>
        <xdr:cNvPr id="547" name="n_2mainValue【学校施設】&#10;一人当たり面積">
          <a:extLst>
            <a:ext uri="{FF2B5EF4-FFF2-40B4-BE49-F238E27FC236}">
              <a16:creationId xmlns:a16="http://schemas.microsoft.com/office/drawing/2014/main" id="{280FF02E-412A-4A94-91E2-578ADBF14CEB}"/>
            </a:ext>
          </a:extLst>
        </xdr:cNvPr>
        <xdr:cNvSpPr txBox="1"/>
      </xdr:nvSpPr>
      <xdr:spPr>
        <a:xfrm>
          <a:off x="20199427" y="110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id="{2EC899D8-E2A3-4744-9FAE-9E6A4C97AB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id="{9BB9EB75-8BDE-4754-9F9B-AF13686258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id="{39DD9B89-4C4B-4C62-826D-1DF7C32BBC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id="{C803046C-A9E4-445F-8956-4CFF20E35F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id="{347EC608-9F6C-4F49-9D9F-381CBD9F5B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id="{C6B3D632-F71E-454D-B197-C0F6296F6D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id="{D0463799-9F0D-4C12-A509-F16D4BB374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id="{FBF01265-9BEA-4DD0-9DE8-6342DEF12F2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BBCEBD91-DB89-42F8-8FBF-A866D4A908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0B550EA6-6570-400B-AFE1-7DD827D897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790EB14B-B560-4784-89B9-349C3078DB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82D4B93B-B6B1-40D4-B44F-9B14D606BF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66720567-0A93-41D7-AAB8-F46C828076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7239654B-D93F-462F-BA98-CB73E3E550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F0335429-B190-40FF-ADC3-86B86C3FFE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A59EE4B6-D6DC-4E5E-A1CE-55BD2716013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a:extLst>
            <a:ext uri="{FF2B5EF4-FFF2-40B4-BE49-F238E27FC236}">
              <a16:creationId xmlns:a16="http://schemas.microsoft.com/office/drawing/2014/main" id="{4F898D4C-DABD-4A12-8DAB-78BAB42205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a:extLst>
            <a:ext uri="{FF2B5EF4-FFF2-40B4-BE49-F238E27FC236}">
              <a16:creationId xmlns:a16="http://schemas.microsoft.com/office/drawing/2014/main" id="{357004A9-2A06-4624-9069-C5A6B94C0D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a:extLst>
            <a:ext uri="{FF2B5EF4-FFF2-40B4-BE49-F238E27FC236}">
              <a16:creationId xmlns:a16="http://schemas.microsoft.com/office/drawing/2014/main" id="{CA44371E-BDFD-4E3F-A94E-55873C1D49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a:extLst>
            <a:ext uri="{FF2B5EF4-FFF2-40B4-BE49-F238E27FC236}">
              <a16:creationId xmlns:a16="http://schemas.microsoft.com/office/drawing/2014/main" id="{A32C60F9-49DF-4C13-A1B9-C10310E2FB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a:extLst>
            <a:ext uri="{FF2B5EF4-FFF2-40B4-BE49-F238E27FC236}">
              <a16:creationId xmlns:a16="http://schemas.microsoft.com/office/drawing/2014/main" id="{09207B49-CE9A-4A56-9DE6-9FF90155B0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a:extLst>
            <a:ext uri="{FF2B5EF4-FFF2-40B4-BE49-F238E27FC236}">
              <a16:creationId xmlns:a16="http://schemas.microsoft.com/office/drawing/2014/main" id="{0B7C8321-1977-475D-A540-21E05CE752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a:extLst>
            <a:ext uri="{FF2B5EF4-FFF2-40B4-BE49-F238E27FC236}">
              <a16:creationId xmlns:a16="http://schemas.microsoft.com/office/drawing/2014/main" id="{3E773058-D95E-4EE4-AE73-4558BA8EAB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a:extLst>
            <a:ext uri="{FF2B5EF4-FFF2-40B4-BE49-F238E27FC236}">
              <a16:creationId xmlns:a16="http://schemas.microsoft.com/office/drawing/2014/main" id="{F76911E3-A477-43DA-9BF5-E886A2EFFC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a:extLst>
            <a:ext uri="{FF2B5EF4-FFF2-40B4-BE49-F238E27FC236}">
              <a16:creationId xmlns:a16="http://schemas.microsoft.com/office/drawing/2014/main" id="{785CE6EE-78B9-4731-96C2-292BB3930B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a:extLst>
            <a:ext uri="{FF2B5EF4-FFF2-40B4-BE49-F238E27FC236}">
              <a16:creationId xmlns:a16="http://schemas.microsoft.com/office/drawing/2014/main" id="{A54407A9-1A04-4F18-8C5F-E4833FCDA6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4" name="テキスト ボックス 573">
          <a:extLst>
            <a:ext uri="{FF2B5EF4-FFF2-40B4-BE49-F238E27FC236}">
              <a16:creationId xmlns:a16="http://schemas.microsoft.com/office/drawing/2014/main" id="{F3EC4A3F-CBE5-4781-B411-935AF5E0079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a:extLst>
            <a:ext uri="{FF2B5EF4-FFF2-40B4-BE49-F238E27FC236}">
              <a16:creationId xmlns:a16="http://schemas.microsoft.com/office/drawing/2014/main" id="{1475F339-D020-4D82-9637-05374135B39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6" name="テキスト ボックス 575">
          <a:extLst>
            <a:ext uri="{FF2B5EF4-FFF2-40B4-BE49-F238E27FC236}">
              <a16:creationId xmlns:a16="http://schemas.microsoft.com/office/drawing/2014/main" id="{9E6A5F52-959B-4CF6-91AF-791CB6CC282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a:extLst>
            <a:ext uri="{FF2B5EF4-FFF2-40B4-BE49-F238E27FC236}">
              <a16:creationId xmlns:a16="http://schemas.microsoft.com/office/drawing/2014/main" id="{52BD062B-1DB1-4193-879F-CC9D8ABBF42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a:extLst>
            <a:ext uri="{FF2B5EF4-FFF2-40B4-BE49-F238E27FC236}">
              <a16:creationId xmlns:a16="http://schemas.microsoft.com/office/drawing/2014/main" id="{A94F1CC9-8DE2-4D80-B090-4C6DB1F7B8A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a:extLst>
            <a:ext uri="{FF2B5EF4-FFF2-40B4-BE49-F238E27FC236}">
              <a16:creationId xmlns:a16="http://schemas.microsoft.com/office/drawing/2014/main" id="{8C780263-862D-4B55-B1B4-E09147D9D9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a:extLst>
            <a:ext uri="{FF2B5EF4-FFF2-40B4-BE49-F238E27FC236}">
              <a16:creationId xmlns:a16="http://schemas.microsoft.com/office/drawing/2014/main" id="{0578DD31-D52E-46B2-80E3-6F0B308748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a:extLst>
            <a:ext uri="{FF2B5EF4-FFF2-40B4-BE49-F238E27FC236}">
              <a16:creationId xmlns:a16="http://schemas.microsoft.com/office/drawing/2014/main" id="{E4FAEA21-B931-4374-A880-C9344ACAD0D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a:extLst>
            <a:ext uri="{FF2B5EF4-FFF2-40B4-BE49-F238E27FC236}">
              <a16:creationId xmlns:a16="http://schemas.microsoft.com/office/drawing/2014/main" id="{6F7DBCEF-BF16-43D0-961C-59EB5344BF3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a:extLst>
            <a:ext uri="{FF2B5EF4-FFF2-40B4-BE49-F238E27FC236}">
              <a16:creationId xmlns:a16="http://schemas.microsoft.com/office/drawing/2014/main" id="{D9BB7507-6657-498B-A893-5479599208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4" name="テキスト ボックス 583">
          <a:extLst>
            <a:ext uri="{FF2B5EF4-FFF2-40B4-BE49-F238E27FC236}">
              <a16:creationId xmlns:a16="http://schemas.microsoft.com/office/drawing/2014/main" id="{1B6DE5B7-E454-4D27-801B-ED287CD15E2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a:extLst>
            <a:ext uri="{FF2B5EF4-FFF2-40B4-BE49-F238E27FC236}">
              <a16:creationId xmlns:a16="http://schemas.microsoft.com/office/drawing/2014/main" id="{7A8F4100-D36C-47EE-BC0C-38B61F9610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a:extLst>
            <a:ext uri="{FF2B5EF4-FFF2-40B4-BE49-F238E27FC236}">
              <a16:creationId xmlns:a16="http://schemas.microsoft.com/office/drawing/2014/main" id="{7011ACA7-7644-40D6-912A-F827FCA54BB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a:extLst>
            <a:ext uri="{FF2B5EF4-FFF2-40B4-BE49-F238E27FC236}">
              <a16:creationId xmlns:a16="http://schemas.microsoft.com/office/drawing/2014/main" id="{670B5BC8-DA24-455B-A012-84C1AB727A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8" name="直線コネクタ 587">
          <a:extLst>
            <a:ext uri="{FF2B5EF4-FFF2-40B4-BE49-F238E27FC236}">
              <a16:creationId xmlns:a16="http://schemas.microsoft.com/office/drawing/2014/main" id="{CC6E7B22-448D-46D1-B914-A58B27777634}"/>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9" name="【公民館】&#10;有形固定資産減価償却率最小値テキスト">
          <a:extLst>
            <a:ext uri="{FF2B5EF4-FFF2-40B4-BE49-F238E27FC236}">
              <a16:creationId xmlns:a16="http://schemas.microsoft.com/office/drawing/2014/main" id="{7DF8569A-9538-45DE-B182-4A65714FE918}"/>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90" name="直線コネクタ 589">
          <a:extLst>
            <a:ext uri="{FF2B5EF4-FFF2-40B4-BE49-F238E27FC236}">
              <a16:creationId xmlns:a16="http://schemas.microsoft.com/office/drawing/2014/main" id="{D078BCF8-3F9E-4DC4-977F-DD985B264563}"/>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1" name="【公民館】&#10;有形固定資産減価償却率最大値テキスト">
          <a:extLst>
            <a:ext uri="{FF2B5EF4-FFF2-40B4-BE49-F238E27FC236}">
              <a16:creationId xmlns:a16="http://schemas.microsoft.com/office/drawing/2014/main" id="{EA47E99F-9BBE-400D-9644-CB353DF97FD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2" name="直線コネクタ 591">
          <a:extLst>
            <a:ext uri="{FF2B5EF4-FFF2-40B4-BE49-F238E27FC236}">
              <a16:creationId xmlns:a16="http://schemas.microsoft.com/office/drawing/2014/main" id="{C8422789-0137-4915-88BE-3282063ED09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93" name="【公民館】&#10;有形固定資産減価償却率平均値テキスト">
          <a:extLst>
            <a:ext uri="{FF2B5EF4-FFF2-40B4-BE49-F238E27FC236}">
              <a16:creationId xmlns:a16="http://schemas.microsoft.com/office/drawing/2014/main" id="{20EDB9F4-C3A5-4E71-A27A-5DD499C2F92F}"/>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4" name="フローチャート: 判断 593">
          <a:extLst>
            <a:ext uri="{FF2B5EF4-FFF2-40B4-BE49-F238E27FC236}">
              <a16:creationId xmlns:a16="http://schemas.microsoft.com/office/drawing/2014/main" id="{C7CACC40-A3EA-46E2-A1F5-3A3452BDE9A1}"/>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5" name="フローチャート: 判断 594">
          <a:extLst>
            <a:ext uri="{FF2B5EF4-FFF2-40B4-BE49-F238E27FC236}">
              <a16:creationId xmlns:a16="http://schemas.microsoft.com/office/drawing/2014/main" id="{CB78C3E3-FFAE-4E2E-ABDA-8D87B811B9DA}"/>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6" name="フローチャート: 判断 595">
          <a:extLst>
            <a:ext uri="{FF2B5EF4-FFF2-40B4-BE49-F238E27FC236}">
              <a16:creationId xmlns:a16="http://schemas.microsoft.com/office/drawing/2014/main" id="{8CE9BE81-87F2-47F9-A9FE-D1E8015D0505}"/>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97" name="フローチャート: 判断 596">
          <a:extLst>
            <a:ext uri="{FF2B5EF4-FFF2-40B4-BE49-F238E27FC236}">
              <a16:creationId xmlns:a16="http://schemas.microsoft.com/office/drawing/2014/main" id="{6883E92A-C433-4984-9BE3-211895B363F0}"/>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E3069A74-799B-4ED7-A233-12E7BD8A43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9F59B378-2492-495D-94A0-A34953B0C9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4F3541E7-B9C6-4B7F-97D1-53824A97CE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44952C03-DCC5-447B-BE0E-2897B6E804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7ECA529F-3792-4DA1-B62F-A492448035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03" name="楕円 602">
          <a:extLst>
            <a:ext uri="{FF2B5EF4-FFF2-40B4-BE49-F238E27FC236}">
              <a16:creationId xmlns:a16="http://schemas.microsoft.com/office/drawing/2014/main" id="{4EF4CFEB-968C-4247-B459-77708736B315}"/>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604" name="【公民館】&#10;有形固定資産減価償却率該当値テキスト">
          <a:extLst>
            <a:ext uri="{FF2B5EF4-FFF2-40B4-BE49-F238E27FC236}">
              <a16:creationId xmlns:a16="http://schemas.microsoft.com/office/drawing/2014/main" id="{63A15107-0B68-4B9F-A819-3E2E9CEC67B8}"/>
            </a:ext>
          </a:extLst>
        </xdr:cNvPr>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05" name="楕円 604">
          <a:extLst>
            <a:ext uri="{FF2B5EF4-FFF2-40B4-BE49-F238E27FC236}">
              <a16:creationId xmlns:a16="http://schemas.microsoft.com/office/drawing/2014/main" id="{116D79C7-FF39-4780-A7AE-3725F787CD49}"/>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606" name="直線コネクタ 605">
          <a:extLst>
            <a:ext uri="{FF2B5EF4-FFF2-40B4-BE49-F238E27FC236}">
              <a16:creationId xmlns:a16="http://schemas.microsoft.com/office/drawing/2014/main" id="{369724BE-9AE3-4A21-B9F3-4F71401A2408}"/>
            </a:ext>
          </a:extLst>
        </xdr:cNvPr>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607" name="楕円 606">
          <a:extLst>
            <a:ext uri="{FF2B5EF4-FFF2-40B4-BE49-F238E27FC236}">
              <a16:creationId xmlns:a16="http://schemas.microsoft.com/office/drawing/2014/main" id="{EA727C89-8F93-4E6B-99B9-164A50CD7F8B}"/>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608" name="直線コネクタ 607">
          <a:extLst>
            <a:ext uri="{FF2B5EF4-FFF2-40B4-BE49-F238E27FC236}">
              <a16:creationId xmlns:a16="http://schemas.microsoft.com/office/drawing/2014/main" id="{A60845A6-45ED-417C-93E2-E6A048629018}"/>
            </a:ext>
          </a:extLst>
        </xdr:cNvPr>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09" name="n_1aveValue【公民館】&#10;有形固定資産減価償却率">
          <a:extLst>
            <a:ext uri="{FF2B5EF4-FFF2-40B4-BE49-F238E27FC236}">
              <a16:creationId xmlns:a16="http://schemas.microsoft.com/office/drawing/2014/main" id="{6DF8806D-DD5A-4D81-BE5B-B9858CBE87D6}"/>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10" name="n_2aveValue【公民館】&#10;有形固定資産減価償却率">
          <a:extLst>
            <a:ext uri="{FF2B5EF4-FFF2-40B4-BE49-F238E27FC236}">
              <a16:creationId xmlns:a16="http://schemas.microsoft.com/office/drawing/2014/main" id="{84134F94-3490-4753-BCD1-FA9DB3D20AED}"/>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11" name="n_3aveValue【公民館】&#10;有形固定資産減価償却率">
          <a:extLst>
            <a:ext uri="{FF2B5EF4-FFF2-40B4-BE49-F238E27FC236}">
              <a16:creationId xmlns:a16="http://schemas.microsoft.com/office/drawing/2014/main" id="{997CD835-9995-4D00-A495-A71A3BCB2E5F}"/>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612" name="n_1mainValue【公民館】&#10;有形固定資産減価償却率">
          <a:extLst>
            <a:ext uri="{FF2B5EF4-FFF2-40B4-BE49-F238E27FC236}">
              <a16:creationId xmlns:a16="http://schemas.microsoft.com/office/drawing/2014/main" id="{31545D26-7F27-4401-8059-75E7E56338AB}"/>
            </a:ext>
          </a:extLst>
        </xdr:cNvPr>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613" name="n_2mainValue【公民館】&#10;有形固定資産減価償却率">
          <a:extLst>
            <a:ext uri="{FF2B5EF4-FFF2-40B4-BE49-F238E27FC236}">
              <a16:creationId xmlns:a16="http://schemas.microsoft.com/office/drawing/2014/main" id="{401CF5C4-8E6C-40F4-8A02-22C11D548313}"/>
            </a:ext>
          </a:extLst>
        </xdr:cNvPr>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a:extLst>
            <a:ext uri="{FF2B5EF4-FFF2-40B4-BE49-F238E27FC236}">
              <a16:creationId xmlns:a16="http://schemas.microsoft.com/office/drawing/2014/main" id="{52B938F5-240B-4529-9890-8888686AD7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a:extLst>
            <a:ext uri="{FF2B5EF4-FFF2-40B4-BE49-F238E27FC236}">
              <a16:creationId xmlns:a16="http://schemas.microsoft.com/office/drawing/2014/main" id="{771B9D66-B08D-4FDA-990F-8B5E922C1A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a:extLst>
            <a:ext uri="{FF2B5EF4-FFF2-40B4-BE49-F238E27FC236}">
              <a16:creationId xmlns:a16="http://schemas.microsoft.com/office/drawing/2014/main" id="{DDDE2669-67E9-458C-A23A-E7BEC484F1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a:extLst>
            <a:ext uri="{FF2B5EF4-FFF2-40B4-BE49-F238E27FC236}">
              <a16:creationId xmlns:a16="http://schemas.microsoft.com/office/drawing/2014/main" id="{415566FE-9BF5-4CDD-B92C-D61C3CAEDC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a:extLst>
            <a:ext uri="{FF2B5EF4-FFF2-40B4-BE49-F238E27FC236}">
              <a16:creationId xmlns:a16="http://schemas.microsoft.com/office/drawing/2014/main" id="{20838B20-15B8-40FB-97AC-7C8F7353CC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a:extLst>
            <a:ext uri="{FF2B5EF4-FFF2-40B4-BE49-F238E27FC236}">
              <a16:creationId xmlns:a16="http://schemas.microsoft.com/office/drawing/2014/main" id="{34FE19C2-786D-4D1A-A855-563CCD5419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a:extLst>
            <a:ext uri="{FF2B5EF4-FFF2-40B4-BE49-F238E27FC236}">
              <a16:creationId xmlns:a16="http://schemas.microsoft.com/office/drawing/2014/main" id="{6E70B356-C5D7-43D0-9F00-D19009AEB3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74BF4782-35E8-4418-AB83-61531759F1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3EE0A7C0-AD50-4403-9E0E-D51FE73EDC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6D114930-6839-4CAE-B1E4-748D7E8E42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4" name="直線コネクタ 623">
          <a:extLst>
            <a:ext uri="{FF2B5EF4-FFF2-40B4-BE49-F238E27FC236}">
              <a16:creationId xmlns:a16="http://schemas.microsoft.com/office/drawing/2014/main" id="{4AF3A184-8C20-4338-831A-4AD04ECD963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B79295AD-B573-4FBC-A4B5-2C33908EA0D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6" name="直線コネクタ 625">
          <a:extLst>
            <a:ext uri="{FF2B5EF4-FFF2-40B4-BE49-F238E27FC236}">
              <a16:creationId xmlns:a16="http://schemas.microsoft.com/office/drawing/2014/main" id="{3A9C916C-6BC0-4A81-9D87-FF3F0B82B2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7" name="テキスト ボックス 626">
          <a:extLst>
            <a:ext uri="{FF2B5EF4-FFF2-40B4-BE49-F238E27FC236}">
              <a16:creationId xmlns:a16="http://schemas.microsoft.com/office/drawing/2014/main" id="{A4E7C3E0-9C3B-4CB1-8ED4-5E749F954F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8" name="直線コネクタ 627">
          <a:extLst>
            <a:ext uri="{FF2B5EF4-FFF2-40B4-BE49-F238E27FC236}">
              <a16:creationId xmlns:a16="http://schemas.microsoft.com/office/drawing/2014/main" id="{98DF6518-6717-445E-B443-905AC8C424D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9" name="テキスト ボックス 628">
          <a:extLst>
            <a:ext uri="{FF2B5EF4-FFF2-40B4-BE49-F238E27FC236}">
              <a16:creationId xmlns:a16="http://schemas.microsoft.com/office/drawing/2014/main" id="{A007B8DC-7BF4-43A4-9596-939F1B5CED2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0" name="直線コネクタ 629">
          <a:extLst>
            <a:ext uri="{FF2B5EF4-FFF2-40B4-BE49-F238E27FC236}">
              <a16:creationId xmlns:a16="http://schemas.microsoft.com/office/drawing/2014/main" id="{67E2C70F-6043-4B6B-B249-43CC394F2CC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1" name="テキスト ボックス 630">
          <a:extLst>
            <a:ext uri="{FF2B5EF4-FFF2-40B4-BE49-F238E27FC236}">
              <a16:creationId xmlns:a16="http://schemas.microsoft.com/office/drawing/2014/main" id="{F4269D9D-693F-4FF0-8D7F-96B6C5926E0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2" name="直線コネクタ 631">
          <a:extLst>
            <a:ext uri="{FF2B5EF4-FFF2-40B4-BE49-F238E27FC236}">
              <a16:creationId xmlns:a16="http://schemas.microsoft.com/office/drawing/2014/main" id="{FBE693C7-EA5A-45EE-9397-298FAA3655F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3" name="テキスト ボックス 632">
          <a:extLst>
            <a:ext uri="{FF2B5EF4-FFF2-40B4-BE49-F238E27FC236}">
              <a16:creationId xmlns:a16="http://schemas.microsoft.com/office/drawing/2014/main" id="{F8096DF4-DBD4-48AA-8AF9-A9CDB5E5ACE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a:extLst>
            <a:ext uri="{FF2B5EF4-FFF2-40B4-BE49-F238E27FC236}">
              <a16:creationId xmlns:a16="http://schemas.microsoft.com/office/drawing/2014/main" id="{50486974-4832-405E-BC70-8FC943BCA1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a:extLst>
            <a:ext uri="{FF2B5EF4-FFF2-40B4-BE49-F238E27FC236}">
              <a16:creationId xmlns:a16="http://schemas.microsoft.com/office/drawing/2014/main" id="{931D3D71-C84E-42FA-B83F-0D4D39F997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a:extLst>
            <a:ext uri="{FF2B5EF4-FFF2-40B4-BE49-F238E27FC236}">
              <a16:creationId xmlns:a16="http://schemas.microsoft.com/office/drawing/2014/main" id="{A5108E55-CCF7-4FD4-B381-0EDB44D43A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7" name="直線コネクタ 636">
          <a:extLst>
            <a:ext uri="{FF2B5EF4-FFF2-40B4-BE49-F238E27FC236}">
              <a16:creationId xmlns:a16="http://schemas.microsoft.com/office/drawing/2014/main" id="{7A4E0C5F-1142-47B9-B8B9-2AA7B8BD4E6F}"/>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8" name="【公民館】&#10;一人当たり面積最小値テキスト">
          <a:extLst>
            <a:ext uri="{FF2B5EF4-FFF2-40B4-BE49-F238E27FC236}">
              <a16:creationId xmlns:a16="http://schemas.microsoft.com/office/drawing/2014/main" id="{345D2A36-46A1-4099-830D-5B63E536FAF5}"/>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9" name="直線コネクタ 638">
          <a:extLst>
            <a:ext uri="{FF2B5EF4-FFF2-40B4-BE49-F238E27FC236}">
              <a16:creationId xmlns:a16="http://schemas.microsoft.com/office/drawing/2014/main" id="{92D464EB-359C-4855-B9CA-92F794A03382}"/>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40" name="【公民館】&#10;一人当たり面積最大値テキスト">
          <a:extLst>
            <a:ext uri="{FF2B5EF4-FFF2-40B4-BE49-F238E27FC236}">
              <a16:creationId xmlns:a16="http://schemas.microsoft.com/office/drawing/2014/main" id="{04C92EF6-9AE0-4CAC-B416-39AD564E85FA}"/>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41" name="直線コネクタ 640">
          <a:extLst>
            <a:ext uri="{FF2B5EF4-FFF2-40B4-BE49-F238E27FC236}">
              <a16:creationId xmlns:a16="http://schemas.microsoft.com/office/drawing/2014/main" id="{41BB673A-25A3-42D2-844E-B19528FA2EC4}"/>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42" name="【公民館】&#10;一人当たり面積平均値テキスト">
          <a:extLst>
            <a:ext uri="{FF2B5EF4-FFF2-40B4-BE49-F238E27FC236}">
              <a16:creationId xmlns:a16="http://schemas.microsoft.com/office/drawing/2014/main" id="{560B6F1E-61A5-49FA-A4AE-D6CC7F50AE49}"/>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3" name="フローチャート: 判断 642">
          <a:extLst>
            <a:ext uri="{FF2B5EF4-FFF2-40B4-BE49-F238E27FC236}">
              <a16:creationId xmlns:a16="http://schemas.microsoft.com/office/drawing/2014/main" id="{89F74053-6061-492E-A7AA-251C0DC48138}"/>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4" name="フローチャート: 判断 643">
          <a:extLst>
            <a:ext uri="{FF2B5EF4-FFF2-40B4-BE49-F238E27FC236}">
              <a16:creationId xmlns:a16="http://schemas.microsoft.com/office/drawing/2014/main" id="{11D02FDF-1905-4EFB-B72A-9F6BA2E5C915}"/>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5" name="フローチャート: 判断 644">
          <a:extLst>
            <a:ext uri="{FF2B5EF4-FFF2-40B4-BE49-F238E27FC236}">
              <a16:creationId xmlns:a16="http://schemas.microsoft.com/office/drawing/2014/main" id="{C0A064CE-6564-43F3-80C5-81FBC0E9D1E9}"/>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46" name="フローチャート: 判断 645">
          <a:extLst>
            <a:ext uri="{FF2B5EF4-FFF2-40B4-BE49-F238E27FC236}">
              <a16:creationId xmlns:a16="http://schemas.microsoft.com/office/drawing/2014/main" id="{68106991-15F6-4D1F-A11C-1E47FE0616F9}"/>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BC11F4D-FFCF-4EE1-A338-F811C5D49E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0EE8AC8-AD8B-48A9-BBE3-6AE5B932E7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A8FCF74C-F86E-47DF-87DC-ABDDB98437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DA2845CC-F035-4223-B3B0-C187EE2ED3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2552A2E1-3CA9-4506-97CD-D09D96469F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18923</xdr:rowOff>
    </xdr:from>
    <xdr:to>
      <xdr:col>116</xdr:col>
      <xdr:colOff>114300</xdr:colOff>
      <xdr:row>107</xdr:row>
      <xdr:rowOff>120523</xdr:rowOff>
    </xdr:to>
    <xdr:sp macro="" textlink="">
      <xdr:nvSpPr>
        <xdr:cNvPr id="652" name="楕円 651">
          <a:extLst>
            <a:ext uri="{FF2B5EF4-FFF2-40B4-BE49-F238E27FC236}">
              <a16:creationId xmlns:a16="http://schemas.microsoft.com/office/drawing/2014/main" id="{CAC56161-7004-4542-9A0F-5F06D495F2E0}"/>
            </a:ext>
          </a:extLst>
        </xdr:cNvPr>
        <xdr:cNvSpPr/>
      </xdr:nvSpPr>
      <xdr:spPr>
        <a:xfrm>
          <a:off x="221107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168800</xdr:rowOff>
    </xdr:from>
    <xdr:ext cx="469744" cy="259045"/>
    <xdr:sp macro="" textlink="">
      <xdr:nvSpPr>
        <xdr:cNvPr id="653" name="【公民館】&#10;一人当たり面積該当値テキスト">
          <a:extLst>
            <a:ext uri="{FF2B5EF4-FFF2-40B4-BE49-F238E27FC236}">
              <a16:creationId xmlns:a16="http://schemas.microsoft.com/office/drawing/2014/main" id="{87900355-06AB-4646-9865-32E6A96EAF5A}"/>
            </a:ext>
          </a:extLst>
        </xdr:cNvPr>
        <xdr:cNvSpPr txBox="1"/>
      </xdr:nvSpPr>
      <xdr:spPr>
        <a:xfrm>
          <a:off x="22199600" y="183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24637</xdr:rowOff>
    </xdr:from>
    <xdr:to>
      <xdr:col>112</xdr:col>
      <xdr:colOff>38100</xdr:colOff>
      <xdr:row>107</xdr:row>
      <xdr:rowOff>126237</xdr:rowOff>
    </xdr:to>
    <xdr:sp macro="" textlink="">
      <xdr:nvSpPr>
        <xdr:cNvPr id="654" name="楕円 653">
          <a:extLst>
            <a:ext uri="{FF2B5EF4-FFF2-40B4-BE49-F238E27FC236}">
              <a16:creationId xmlns:a16="http://schemas.microsoft.com/office/drawing/2014/main" id="{0C0D8ABF-AE77-44EB-813F-E7C99F359C8E}"/>
            </a:ext>
          </a:extLst>
        </xdr:cNvPr>
        <xdr:cNvSpPr/>
      </xdr:nvSpPr>
      <xdr:spPr>
        <a:xfrm>
          <a:off x="21272500" y="183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69723</xdr:rowOff>
    </xdr:from>
    <xdr:to>
      <xdr:col>116</xdr:col>
      <xdr:colOff>63500</xdr:colOff>
      <xdr:row>107</xdr:row>
      <xdr:rowOff>75437</xdr:rowOff>
    </xdr:to>
    <xdr:cxnSp macro="">
      <xdr:nvCxnSpPr>
        <xdr:cNvPr id="655" name="直線コネクタ 654">
          <a:extLst>
            <a:ext uri="{FF2B5EF4-FFF2-40B4-BE49-F238E27FC236}">
              <a16:creationId xmlns:a16="http://schemas.microsoft.com/office/drawing/2014/main" id="{5F3E7992-2E4F-4854-8DBB-1CA82FB53445}"/>
            </a:ext>
          </a:extLst>
        </xdr:cNvPr>
        <xdr:cNvCxnSpPr/>
      </xdr:nvCxnSpPr>
      <xdr:spPr>
        <a:xfrm flipV="1">
          <a:off x="21323300" y="1841487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31114</xdr:rowOff>
    </xdr:from>
    <xdr:to>
      <xdr:col>107</xdr:col>
      <xdr:colOff>101600</xdr:colOff>
      <xdr:row>107</xdr:row>
      <xdr:rowOff>132714</xdr:rowOff>
    </xdr:to>
    <xdr:sp macro="" textlink="">
      <xdr:nvSpPr>
        <xdr:cNvPr id="656" name="楕円 655">
          <a:extLst>
            <a:ext uri="{FF2B5EF4-FFF2-40B4-BE49-F238E27FC236}">
              <a16:creationId xmlns:a16="http://schemas.microsoft.com/office/drawing/2014/main" id="{4F750A1E-0C43-49B0-9D11-D376E0EE67BB}"/>
            </a:ext>
          </a:extLst>
        </xdr:cNvPr>
        <xdr:cNvSpPr/>
      </xdr:nvSpPr>
      <xdr:spPr>
        <a:xfrm>
          <a:off x="20383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75437</xdr:rowOff>
    </xdr:from>
    <xdr:to>
      <xdr:col>111</xdr:col>
      <xdr:colOff>177800</xdr:colOff>
      <xdr:row>107</xdr:row>
      <xdr:rowOff>81914</xdr:rowOff>
    </xdr:to>
    <xdr:cxnSp macro="">
      <xdr:nvCxnSpPr>
        <xdr:cNvPr id="657" name="直線コネクタ 656">
          <a:extLst>
            <a:ext uri="{FF2B5EF4-FFF2-40B4-BE49-F238E27FC236}">
              <a16:creationId xmlns:a16="http://schemas.microsoft.com/office/drawing/2014/main" id="{E9664E2A-3816-4F71-81E2-8B0C1A0D4DF0}"/>
            </a:ext>
          </a:extLst>
        </xdr:cNvPr>
        <xdr:cNvCxnSpPr/>
      </xdr:nvCxnSpPr>
      <xdr:spPr>
        <a:xfrm flipV="1">
          <a:off x="20434300" y="184205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58" name="n_1aveValue【公民館】&#10;一人当たり面積">
          <a:extLst>
            <a:ext uri="{FF2B5EF4-FFF2-40B4-BE49-F238E27FC236}">
              <a16:creationId xmlns:a16="http://schemas.microsoft.com/office/drawing/2014/main" id="{65FD296F-3237-4466-B0BE-DB55BB7BC9AB}"/>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59" name="n_2aveValue【公民館】&#10;一人当たり面積">
          <a:extLst>
            <a:ext uri="{FF2B5EF4-FFF2-40B4-BE49-F238E27FC236}">
              <a16:creationId xmlns:a16="http://schemas.microsoft.com/office/drawing/2014/main" id="{612BC24B-B808-4CE6-8ACE-A31D41EF6524}"/>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60" name="n_3aveValue【公民館】&#10;一人当たり面積">
          <a:extLst>
            <a:ext uri="{FF2B5EF4-FFF2-40B4-BE49-F238E27FC236}">
              <a16:creationId xmlns:a16="http://schemas.microsoft.com/office/drawing/2014/main" id="{32B9E2A1-408E-4D9D-9AF1-7B6A079473DC}"/>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117364</xdr:rowOff>
    </xdr:from>
    <xdr:ext cx="469744" cy="259045"/>
    <xdr:sp macro="" textlink="">
      <xdr:nvSpPr>
        <xdr:cNvPr id="661" name="n_1mainValue【公民館】&#10;一人当たり面積">
          <a:extLst>
            <a:ext uri="{FF2B5EF4-FFF2-40B4-BE49-F238E27FC236}">
              <a16:creationId xmlns:a16="http://schemas.microsoft.com/office/drawing/2014/main" id="{2B9A9D56-339F-4871-848C-1BD9E0598A9A}"/>
            </a:ext>
          </a:extLst>
        </xdr:cNvPr>
        <xdr:cNvSpPr txBox="1"/>
      </xdr:nvSpPr>
      <xdr:spPr>
        <a:xfrm>
          <a:off x="210757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123841</xdr:rowOff>
    </xdr:from>
    <xdr:ext cx="469744" cy="259045"/>
    <xdr:sp macro="" textlink="">
      <xdr:nvSpPr>
        <xdr:cNvPr id="662" name="n_2mainValue【公民館】&#10;一人当たり面積">
          <a:extLst>
            <a:ext uri="{FF2B5EF4-FFF2-40B4-BE49-F238E27FC236}">
              <a16:creationId xmlns:a16="http://schemas.microsoft.com/office/drawing/2014/main" id="{6E260A90-38F9-4EDF-9FB8-7F846667082F}"/>
            </a:ext>
          </a:extLst>
        </xdr:cNvPr>
        <xdr:cNvSpPr txBox="1"/>
      </xdr:nvSpPr>
      <xdr:spPr>
        <a:xfrm>
          <a:off x="20199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1DC6A7A9-FE17-4358-8400-89AFED62F1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9672DA72-8D80-4C7C-A56A-284E21CD8C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95601A78-5CC4-45C4-B2FE-5EFF54FCE9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道路・橋梁等は平均を下回っており、長寿命化対策が順調に進んでいることが考えられる。保育園は平均をわずかに上回っているが、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全ての園舎の耐震化事業が完了しており、今後は同水準にて推移する見込みである。学校施設は小学校・中学校共に校舎の耐震化、更新がほぼ完了していることから各平均を大きく下回っていると考えられる。公営住宅、公民館施設は平均を大幅に上回っており、建設してから長期間経過していることを示しており、個別施設計画整備</a:t>
          </a:r>
          <a:r>
            <a:rPr kumimoji="1" lang="ja-JP" altLang="en-US" sz="1100">
              <a:solidFill>
                <a:schemeClr val="dk1"/>
              </a:solidFill>
              <a:effectLst/>
              <a:latin typeface="+mn-lt"/>
              <a:ea typeface="+mn-ea"/>
              <a:cs typeface="+mn-cs"/>
            </a:rPr>
            <a:t>を参考に</a:t>
          </a:r>
          <a:r>
            <a:rPr kumimoji="1" lang="ja-JP" altLang="ja-JP" sz="1100">
              <a:solidFill>
                <a:schemeClr val="dk1"/>
              </a:solidFill>
              <a:effectLst/>
              <a:latin typeface="+mn-lt"/>
              <a:ea typeface="+mn-ea"/>
              <a:cs typeface="+mn-cs"/>
            </a:rPr>
            <a:t>更新計画が必要と考えれられる。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19D530-EE35-409F-96B5-F714AF983A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3B07BE-F625-4345-BD64-B8D141FBEE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12B4B5-831A-4431-82DB-9C4FEEDC7A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98575E-E733-4B96-84F9-C8EC0CE194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7BB56E-3084-4FF6-AAA8-AD42804E65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F07C6D-647A-4232-9B11-373F5C0496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2EF37E-9F34-400D-B015-29A5A42838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3B0433-B00A-4A4C-8312-EF8EFA854C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C27FB0-509A-4899-8F36-24C9A07396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2F7C77-5F67-4EA2-BCAE-A784056FCF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8EDDEC-1C8F-4E3B-824C-0D972F4870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470497-2EF1-4624-A9FF-6DDA3CBCD5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BD5A07-1393-483D-8463-084CC00952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4E4D42-1823-48A8-8AF6-F2ECC56CB7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31D3D2-AF37-4735-853B-73E2207044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184BB0-DE27-49BF-8350-4326DA8FDD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52A831-8357-4DEC-A810-6BE50EC8C3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5C2CBB-796B-4FF3-8F6F-71079FBD86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28202C-A021-4587-81CD-AC3D621101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AFA3F3-F43E-4A6B-ADAC-B9AB15AE52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92ABBF-0FA2-48E9-AC30-2C72CE8F59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D3E513-714A-40FB-8028-F76CE3C9DD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801946-1A4E-4B07-A578-8AF9A070E8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CD56FD-7040-4198-AD81-0B0D6C0816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ECDF68-344A-4E2A-B03D-B59A77B617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F4EB71-4746-49DF-8E4A-414CA7501E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FE8872-DEE4-4703-B429-C77864AF3D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C82A42-ECF8-4D21-BDBE-9CAEBB88BA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6E06DD-07E6-467B-94FE-5B59CFD349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49E7F94-B3D5-4ED5-9120-1AABEB51FC4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591B8FE-3837-4829-B189-08DC7AF3E2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D0CEC8-97D3-4154-B4B5-DD51D1E17A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D5CB175-E2CB-4739-849B-C0D4533D82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002D487-58DA-49B1-A5D3-AA6E6F4632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4C02725-219D-44D8-98AD-5A56A94357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5B6B71C-5E24-45EC-AFA2-E5B50C71A3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8738F7D-4B49-47FA-AE66-260A3AAC04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589F734-9A1B-49C1-9164-0ECFF0D6D6A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D394BF4-FD61-4929-91D7-A34009E656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FB46B64-3534-4F2C-A3AC-382552985D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98CA5D2-442F-4A1C-8088-50A6DEEF76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3B340F4F-6758-4F89-8713-E2802312B1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247C851-A3EB-4F06-8371-37082D908E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88E7F86-139A-493E-A2F9-F2BE6612CE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A48AFC4-4B2C-42C6-939D-E1BB70346A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E21B79B9-B3FF-40C8-8D6D-D691572BD2E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FE96AC1-DE5D-48B8-9BA2-B1EF87C2ED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4BC7610-CE38-4BC0-BBD1-F2E831BC32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D84B1F8-2DC7-4AB0-BA35-6FB54BDF60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E6B6AB5-8EC8-4FDC-951D-9B7A06E45A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A3B28B2-D7AA-4A8F-8985-D7F99944F2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826EC01-A1E4-4A21-B91D-485EAD3AD0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4851B55-52CF-4A85-87F1-F5D2D954AE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AC4A168-7F39-4EC8-A930-2B9B985919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A22654D-06C4-48C1-B8C9-1365BD27FB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09572D0-0A06-4B0A-A13F-397244D25A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60218F3B-1F46-4B73-A64D-303E1131679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B140E134-59E0-44C3-9E0F-0C67EC1EDE2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4A88EC8D-FA05-4FA2-83C3-19A1FF9532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5796753A-ED61-4964-8CA2-7D5B1A529F0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CFA5391D-5E94-4E64-8373-7600DD80A9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F7764669-218D-45AC-AF45-1A547ED2D11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25BD0CD1-0672-43A6-B82F-9F1061300C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A257992B-835D-4BA9-864D-76DFD23D39C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8EB2C783-FAB4-43D2-97B8-5067D8669F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BAA82E-4079-401B-970F-A159CC61F5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D59226-AACA-49E2-A4A4-AE56B51306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15B06B82-8EE0-4424-A686-FB288EDACE8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EB241AE-18B1-4A23-A1F4-379FFCA1F7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CEECA9A5-4475-449A-8CA4-575C1B270BE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B37076A-CF3B-46CD-985B-E4A52C8642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E40BF259-1DB5-4EDE-B5C6-18FE1242C13A}"/>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3DC91607-FDCE-40EB-9D52-6D91CA3878CA}"/>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EF4A754E-D2C8-44B4-AD0A-F1BCF248424C}"/>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DF429E1F-1579-4E49-AC7D-A0A283B42636}"/>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35FA1954-2ACB-43DC-8026-96F3F9D052B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0EF60DF-181D-44C0-98DD-8E00441F4BFC}"/>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5EE4AF8B-660D-4D1F-A01C-154FF583DD42}"/>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1CB10332-EB23-466E-8615-A04396DEB999}"/>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a:extLst>
            <a:ext uri="{FF2B5EF4-FFF2-40B4-BE49-F238E27FC236}">
              <a16:creationId xmlns:a16="http://schemas.microsoft.com/office/drawing/2014/main" id="{A4B3E5E5-0F36-4571-8DB6-2139EC12D9D1}"/>
            </a:ext>
          </a:extLst>
        </xdr:cNvPr>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50588FFA-BAAD-4828-B254-CAB03BB6C5CC}"/>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a:extLst>
            <a:ext uri="{FF2B5EF4-FFF2-40B4-BE49-F238E27FC236}">
              <a16:creationId xmlns:a16="http://schemas.microsoft.com/office/drawing/2014/main" id="{4DA2129F-AD68-416B-9AA1-8865DBD59CE8}"/>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8FA3B654-A815-452C-9A95-808DB4DF7B46}"/>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a16="http://schemas.microsoft.com/office/drawing/2014/main" id="{01019BE3-EFD5-432A-8851-C8E29D838338}"/>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1E7FEF4-BFE1-45B4-A41C-B582550468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3083945-F7A9-4E53-8AB5-084CA0F699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FC6B7EA-83BC-43BE-8C7B-F4333A021E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0A86981-68EF-4D85-ADEE-7C39677DA0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CFD9880A-8D9A-4DAF-B026-89225B52CF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91" name="楕円 90">
          <a:extLst>
            <a:ext uri="{FF2B5EF4-FFF2-40B4-BE49-F238E27FC236}">
              <a16:creationId xmlns:a16="http://schemas.microsoft.com/office/drawing/2014/main" id="{26D86CEA-1361-4A15-909A-51BD803B758B}"/>
            </a:ext>
          </a:extLst>
        </xdr:cNvPr>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92" name="【体育館・プール】&#10;有形固定資産減価償却率該当値テキスト">
          <a:extLst>
            <a:ext uri="{FF2B5EF4-FFF2-40B4-BE49-F238E27FC236}">
              <a16:creationId xmlns:a16="http://schemas.microsoft.com/office/drawing/2014/main" id="{FE4B20E6-86EE-4021-8F83-5ED1987F4B27}"/>
            </a:ext>
          </a:extLst>
        </xdr:cNvPr>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93" name="楕円 92">
          <a:extLst>
            <a:ext uri="{FF2B5EF4-FFF2-40B4-BE49-F238E27FC236}">
              <a16:creationId xmlns:a16="http://schemas.microsoft.com/office/drawing/2014/main" id="{7BA6B67B-A49D-4417-A73C-DBD12B5CE23C}"/>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94" name="直線コネクタ 93">
          <a:extLst>
            <a:ext uri="{FF2B5EF4-FFF2-40B4-BE49-F238E27FC236}">
              <a16:creationId xmlns:a16="http://schemas.microsoft.com/office/drawing/2014/main" id="{F4C95100-1F71-4F9C-B233-E8572847AC9C}"/>
            </a:ext>
          </a:extLst>
        </xdr:cNvPr>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95" name="楕円 94">
          <a:extLst>
            <a:ext uri="{FF2B5EF4-FFF2-40B4-BE49-F238E27FC236}">
              <a16:creationId xmlns:a16="http://schemas.microsoft.com/office/drawing/2014/main" id="{38E4A99B-CA94-4CCD-B491-F5CAAE17633F}"/>
            </a:ext>
          </a:extLst>
        </xdr:cNvPr>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96" name="直線コネクタ 95">
          <a:extLst>
            <a:ext uri="{FF2B5EF4-FFF2-40B4-BE49-F238E27FC236}">
              <a16:creationId xmlns:a16="http://schemas.microsoft.com/office/drawing/2014/main" id="{E4F0A674-EB0C-4146-AB96-56F214A09FD3}"/>
            </a:ext>
          </a:extLst>
        </xdr:cNvPr>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97" name="n_1mainValue【体育館・プール】&#10;有形固定資産減価償却率">
          <a:extLst>
            <a:ext uri="{FF2B5EF4-FFF2-40B4-BE49-F238E27FC236}">
              <a16:creationId xmlns:a16="http://schemas.microsoft.com/office/drawing/2014/main" id="{3F2EB07E-EF48-475B-B1C3-80A5C2356914}"/>
            </a:ext>
          </a:extLst>
        </xdr:cNvPr>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98" name="n_2mainValue【体育館・プール】&#10;有形固定資産減価償却率">
          <a:extLst>
            <a:ext uri="{FF2B5EF4-FFF2-40B4-BE49-F238E27FC236}">
              <a16:creationId xmlns:a16="http://schemas.microsoft.com/office/drawing/2014/main" id="{6ACA18E8-FFF4-48AF-867A-4004AF6CA0F6}"/>
            </a:ext>
          </a:extLst>
        </xdr:cNvPr>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99905E80-130D-414D-97DD-C1A7756F74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5006391-C2C3-472F-8F17-FD224D8CA2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964C4007-19FE-4C4C-839E-1052CA0807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80ED0F37-CE32-4545-84F9-932D0A77C3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A6569944-D2CC-4D35-BB9E-11AB1308E99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EF631E10-9D95-4BD2-BC86-F45E104EE3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96966BE3-F4CF-4D0D-822F-54FB6C4718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7A6B50E3-CEB3-4397-9DD0-26D0B47026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22358B5B-F299-4BA8-BD3E-EA5114C4A5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71BB051D-EB05-4A49-A6F8-A7D6C31FC0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CEFB7436-C4FA-44B4-8A75-AD01D41730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4E28CDB2-9677-4694-A8F3-B5917B77C15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781146AE-3B6D-442E-A582-148458D318F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67EE1370-8DC9-4CEF-A369-6D99FD4514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658381F6-3927-45A4-BB9B-26556C139D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792AF50C-3598-4623-BBA7-CBDCEAB4181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79030BAC-9884-43A7-BCB7-A5428DFFA16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D9804282-9880-427B-8F0C-ED2F89565CF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63399CCE-E949-4816-959F-F45DE45BE7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C7F676C2-A457-416B-A011-E1B1658BAB0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A2F4645C-A1BA-4D2F-B97A-EC46F0E247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B768340F-4AE3-4AAB-9AC1-DD4D32F4B60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D48C54DB-8C02-47BD-92DE-68C474605C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a:extLst>
            <a:ext uri="{FF2B5EF4-FFF2-40B4-BE49-F238E27FC236}">
              <a16:creationId xmlns:a16="http://schemas.microsoft.com/office/drawing/2014/main" id="{7E508FAD-76A6-4290-9A3E-A310E7D5D71D}"/>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a:extLst>
            <a:ext uri="{FF2B5EF4-FFF2-40B4-BE49-F238E27FC236}">
              <a16:creationId xmlns:a16="http://schemas.microsoft.com/office/drawing/2014/main" id="{3D685B04-F413-42AA-821B-C4378B194AD6}"/>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a:extLst>
            <a:ext uri="{FF2B5EF4-FFF2-40B4-BE49-F238E27FC236}">
              <a16:creationId xmlns:a16="http://schemas.microsoft.com/office/drawing/2014/main" id="{021DA8D6-985F-474F-A5FA-892930768C57}"/>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a:extLst>
            <a:ext uri="{FF2B5EF4-FFF2-40B4-BE49-F238E27FC236}">
              <a16:creationId xmlns:a16="http://schemas.microsoft.com/office/drawing/2014/main" id="{B6FABA09-EAE1-41F7-B448-2A0B309071FC}"/>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a:extLst>
            <a:ext uri="{FF2B5EF4-FFF2-40B4-BE49-F238E27FC236}">
              <a16:creationId xmlns:a16="http://schemas.microsoft.com/office/drawing/2014/main" id="{E5000857-CBDF-41E5-BD3A-F7A8C3C8EAF6}"/>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27" name="【体育館・プール】&#10;一人当たり面積平均値テキスト">
          <a:extLst>
            <a:ext uri="{FF2B5EF4-FFF2-40B4-BE49-F238E27FC236}">
              <a16:creationId xmlns:a16="http://schemas.microsoft.com/office/drawing/2014/main" id="{D7126143-27E0-400B-8B48-11CDCC9875E1}"/>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a:extLst>
            <a:ext uri="{FF2B5EF4-FFF2-40B4-BE49-F238E27FC236}">
              <a16:creationId xmlns:a16="http://schemas.microsoft.com/office/drawing/2014/main" id="{87C4D0A6-3C5F-4BDB-91FC-EF0418FD6C57}"/>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a:extLst>
            <a:ext uri="{FF2B5EF4-FFF2-40B4-BE49-F238E27FC236}">
              <a16:creationId xmlns:a16="http://schemas.microsoft.com/office/drawing/2014/main" id="{4A4B4025-A2DC-43F4-9B3A-0C20E82C5F03}"/>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0" name="n_1aveValue【体育館・プール】&#10;一人当たり面積">
          <a:extLst>
            <a:ext uri="{FF2B5EF4-FFF2-40B4-BE49-F238E27FC236}">
              <a16:creationId xmlns:a16="http://schemas.microsoft.com/office/drawing/2014/main" id="{96FC73ED-20E2-4A49-A556-2227EC88BF96}"/>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a:extLst>
            <a:ext uri="{FF2B5EF4-FFF2-40B4-BE49-F238E27FC236}">
              <a16:creationId xmlns:a16="http://schemas.microsoft.com/office/drawing/2014/main" id="{3FD417D7-1A25-45D1-A0BD-6B172C7B2902}"/>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2" name="n_2aveValue【体育館・プール】&#10;一人当たり面積">
          <a:extLst>
            <a:ext uri="{FF2B5EF4-FFF2-40B4-BE49-F238E27FC236}">
              <a16:creationId xmlns:a16="http://schemas.microsoft.com/office/drawing/2014/main" id="{B55FE83A-3DD9-4497-A61A-485B005EA629}"/>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3" name="フローチャート: 判断 132">
          <a:extLst>
            <a:ext uri="{FF2B5EF4-FFF2-40B4-BE49-F238E27FC236}">
              <a16:creationId xmlns:a16="http://schemas.microsoft.com/office/drawing/2014/main" id="{212AFB9C-6136-4765-818E-3D8AF36D79FD}"/>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4" name="n_3aveValue【体育館・プール】&#10;一人当たり面積">
          <a:extLst>
            <a:ext uri="{FF2B5EF4-FFF2-40B4-BE49-F238E27FC236}">
              <a16:creationId xmlns:a16="http://schemas.microsoft.com/office/drawing/2014/main" id="{FAAA41CA-9FC0-4B8E-93EC-D099085681DE}"/>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16C9AB0-5A36-4002-85DA-6394A484BF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3ABA5206-7390-4D2B-BB43-62492E70DD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C4AB12B-B484-4470-B2B4-D67D102EC4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E06E6CA-B707-4778-A479-6894E3E592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C2C713D-2DEE-4967-89EE-388DBF3A9E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133604</xdr:rowOff>
    </xdr:from>
    <xdr:to>
      <xdr:col>55</xdr:col>
      <xdr:colOff>50800</xdr:colOff>
      <xdr:row>63</xdr:row>
      <xdr:rowOff>63754</xdr:rowOff>
    </xdr:to>
    <xdr:sp macro="" textlink="">
      <xdr:nvSpPr>
        <xdr:cNvPr id="140" name="楕円 139">
          <a:extLst>
            <a:ext uri="{FF2B5EF4-FFF2-40B4-BE49-F238E27FC236}">
              <a16:creationId xmlns:a16="http://schemas.microsoft.com/office/drawing/2014/main" id="{A4A91AF4-A701-4BB7-89A8-5BE078B18A6B}"/>
            </a:ext>
          </a:extLst>
        </xdr:cNvPr>
        <xdr:cNvSpPr/>
      </xdr:nvSpPr>
      <xdr:spPr>
        <a:xfrm>
          <a:off x="104267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112031</xdr:rowOff>
    </xdr:from>
    <xdr:ext cx="469744" cy="259045"/>
    <xdr:sp macro="" textlink="">
      <xdr:nvSpPr>
        <xdr:cNvPr id="141" name="【体育館・プール】&#10;一人当たり面積該当値テキスト">
          <a:extLst>
            <a:ext uri="{FF2B5EF4-FFF2-40B4-BE49-F238E27FC236}">
              <a16:creationId xmlns:a16="http://schemas.microsoft.com/office/drawing/2014/main" id="{E772A84B-636B-4B8D-8897-540B9F0D20FD}"/>
            </a:ext>
          </a:extLst>
        </xdr:cNvPr>
        <xdr:cNvSpPr txBox="1"/>
      </xdr:nvSpPr>
      <xdr:spPr>
        <a:xfrm>
          <a:off x="1051560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138557</xdr:rowOff>
    </xdr:from>
    <xdr:to>
      <xdr:col>50</xdr:col>
      <xdr:colOff>165100</xdr:colOff>
      <xdr:row>63</xdr:row>
      <xdr:rowOff>68707</xdr:rowOff>
    </xdr:to>
    <xdr:sp macro="" textlink="">
      <xdr:nvSpPr>
        <xdr:cNvPr id="142" name="楕円 141">
          <a:extLst>
            <a:ext uri="{FF2B5EF4-FFF2-40B4-BE49-F238E27FC236}">
              <a16:creationId xmlns:a16="http://schemas.microsoft.com/office/drawing/2014/main" id="{B27CF5AA-4BB4-4694-A5C5-30DC73519855}"/>
            </a:ext>
          </a:extLst>
        </xdr:cNvPr>
        <xdr:cNvSpPr/>
      </xdr:nvSpPr>
      <xdr:spPr>
        <a:xfrm>
          <a:off x="95885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xdr:rowOff>
    </xdr:from>
    <xdr:to>
      <xdr:col>55</xdr:col>
      <xdr:colOff>0</xdr:colOff>
      <xdr:row>63</xdr:row>
      <xdr:rowOff>17907</xdr:rowOff>
    </xdr:to>
    <xdr:cxnSp macro="">
      <xdr:nvCxnSpPr>
        <xdr:cNvPr id="143" name="直線コネクタ 142">
          <a:extLst>
            <a:ext uri="{FF2B5EF4-FFF2-40B4-BE49-F238E27FC236}">
              <a16:creationId xmlns:a16="http://schemas.microsoft.com/office/drawing/2014/main" id="{5AC8DE49-EC53-47DA-8FA5-D3C80012C3B5}"/>
            </a:ext>
          </a:extLst>
        </xdr:cNvPr>
        <xdr:cNvCxnSpPr/>
      </xdr:nvCxnSpPr>
      <xdr:spPr>
        <a:xfrm flipV="1">
          <a:off x="9639300" y="1081430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144653</xdr:rowOff>
    </xdr:from>
    <xdr:to>
      <xdr:col>46</xdr:col>
      <xdr:colOff>38100</xdr:colOff>
      <xdr:row>63</xdr:row>
      <xdr:rowOff>74803</xdr:rowOff>
    </xdr:to>
    <xdr:sp macro="" textlink="">
      <xdr:nvSpPr>
        <xdr:cNvPr id="144" name="楕円 143">
          <a:extLst>
            <a:ext uri="{FF2B5EF4-FFF2-40B4-BE49-F238E27FC236}">
              <a16:creationId xmlns:a16="http://schemas.microsoft.com/office/drawing/2014/main" id="{E202FE30-06D1-4D25-8D53-6A1C4B240270}"/>
            </a:ext>
          </a:extLst>
        </xdr:cNvPr>
        <xdr:cNvSpPr/>
      </xdr:nvSpPr>
      <xdr:spPr>
        <a:xfrm>
          <a:off x="8699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17907</xdr:rowOff>
    </xdr:from>
    <xdr:to>
      <xdr:col>50</xdr:col>
      <xdr:colOff>114300</xdr:colOff>
      <xdr:row>63</xdr:row>
      <xdr:rowOff>24003</xdr:rowOff>
    </xdr:to>
    <xdr:cxnSp macro="">
      <xdr:nvCxnSpPr>
        <xdr:cNvPr id="145" name="直線コネクタ 144">
          <a:extLst>
            <a:ext uri="{FF2B5EF4-FFF2-40B4-BE49-F238E27FC236}">
              <a16:creationId xmlns:a16="http://schemas.microsoft.com/office/drawing/2014/main" id="{2F6913C2-15D6-4B61-BF6C-863CB7598E4C}"/>
            </a:ext>
          </a:extLst>
        </xdr:cNvPr>
        <xdr:cNvCxnSpPr/>
      </xdr:nvCxnSpPr>
      <xdr:spPr>
        <a:xfrm flipV="1">
          <a:off x="8750300" y="108192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59834</xdr:rowOff>
    </xdr:from>
    <xdr:ext cx="469744" cy="259045"/>
    <xdr:sp macro="" textlink="">
      <xdr:nvSpPr>
        <xdr:cNvPr id="146" name="n_1mainValue【体育館・プール】&#10;一人当たり面積">
          <a:extLst>
            <a:ext uri="{FF2B5EF4-FFF2-40B4-BE49-F238E27FC236}">
              <a16:creationId xmlns:a16="http://schemas.microsoft.com/office/drawing/2014/main" id="{FAD6DE6B-9395-4B0B-85D7-36DFAD85D8BC}"/>
            </a:ext>
          </a:extLst>
        </xdr:cNvPr>
        <xdr:cNvSpPr txBox="1"/>
      </xdr:nvSpPr>
      <xdr:spPr>
        <a:xfrm>
          <a:off x="9391727" y="108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65930</xdr:rowOff>
    </xdr:from>
    <xdr:ext cx="469744" cy="259045"/>
    <xdr:sp macro="" textlink="">
      <xdr:nvSpPr>
        <xdr:cNvPr id="147" name="n_2mainValue【体育館・プール】&#10;一人当たり面積">
          <a:extLst>
            <a:ext uri="{FF2B5EF4-FFF2-40B4-BE49-F238E27FC236}">
              <a16:creationId xmlns:a16="http://schemas.microsoft.com/office/drawing/2014/main" id="{2961E553-57C6-4CFA-A3C4-3552F77BD896}"/>
            </a:ext>
          </a:extLst>
        </xdr:cNvPr>
        <xdr:cNvSpPr txBox="1"/>
      </xdr:nvSpPr>
      <xdr:spPr>
        <a:xfrm>
          <a:off x="85154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8EC7B11D-DF97-4571-87AE-BC3C35BBD1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4AED4F97-8A0F-4D8B-9440-3EE2EB968B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1E7F0DEB-AEB3-45CE-9E57-566C2A9D66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FB33946A-1779-43F3-AD09-386B1EDBFB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B6362D4E-61EA-4082-8F22-310419A059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9D1FEAAF-2994-45D1-8E9B-1527ECC801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03AD86C9-4CB3-4E1A-9BB5-573E442A96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6E4B9D4B-76FB-41EA-B0EC-864756AF94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26F06300-C7B8-44B8-8223-FF7A277EDC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D57800D4-A85E-446A-9726-36E26C5CA3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445CBBC4-9B9D-4070-83C6-C5C20595105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F1D0C6E3-7A09-4FF7-96D5-ECE97391081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98EF2FBB-9FDC-42CE-AA05-EB239A79A11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8BA5093C-BD6A-4868-9942-C0974E4F54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F1B7BA57-1BFF-48CD-A26A-8EB8AF72F2E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6CD245C7-ABBD-4DCD-8EB5-8D9ABE4CA29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D50ADDF0-589C-4F69-A8EF-7FAE5F82AF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FA122713-059D-40F1-A0CE-6D68D1ECE93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F6BC3449-FF0D-4AB7-9EEC-DFDAFEE2D5E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E80C8EDB-AA17-4C1F-B805-F53F565085C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2982BB70-5C9E-4483-9F1C-A71E6D00457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C4060BE9-EC3E-4EDA-A989-99E8374AC08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C221E93-FA20-44FB-9B45-0766A50378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52F99B79-1008-438C-BBDA-3FB974CDFB5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9FA9F75E-9F99-4DCF-AEF2-9D3A68A74D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a:extLst>
            <a:ext uri="{FF2B5EF4-FFF2-40B4-BE49-F238E27FC236}">
              <a16:creationId xmlns:a16="http://schemas.microsoft.com/office/drawing/2014/main" id="{C2C98058-DFB9-494E-8CD4-355AF74287F1}"/>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EF17D69D-A56C-4432-903E-574BAFBFA9FA}"/>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a:extLst>
            <a:ext uri="{FF2B5EF4-FFF2-40B4-BE49-F238E27FC236}">
              <a16:creationId xmlns:a16="http://schemas.microsoft.com/office/drawing/2014/main" id="{E8829E9D-CDEC-4604-BB44-A4A7F9FB4A46}"/>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989B2001-ACE3-4FCB-BA5A-7BD38E1E362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D78A78EB-1CD1-4103-8965-5DD39B10BBE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CEDCA81E-511A-4969-9E43-25DC60E778A0}"/>
            </a:ext>
          </a:extLst>
        </xdr:cNvPr>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a:extLst>
            <a:ext uri="{FF2B5EF4-FFF2-40B4-BE49-F238E27FC236}">
              <a16:creationId xmlns:a16="http://schemas.microsoft.com/office/drawing/2014/main" id="{563566B3-6749-4AA5-AD58-A92A3861C6EC}"/>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a:extLst>
            <a:ext uri="{FF2B5EF4-FFF2-40B4-BE49-F238E27FC236}">
              <a16:creationId xmlns:a16="http://schemas.microsoft.com/office/drawing/2014/main" id="{56569DED-7D10-4E03-973B-FACB96CA03F9}"/>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1" name="n_1aveValue【福祉施設】&#10;有形固定資産減価償却率">
          <a:extLst>
            <a:ext uri="{FF2B5EF4-FFF2-40B4-BE49-F238E27FC236}">
              <a16:creationId xmlns:a16="http://schemas.microsoft.com/office/drawing/2014/main" id="{765B6570-3389-429E-A93C-945A54491770}"/>
            </a:ext>
          </a:extLst>
        </xdr:cNvPr>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a:extLst>
            <a:ext uri="{FF2B5EF4-FFF2-40B4-BE49-F238E27FC236}">
              <a16:creationId xmlns:a16="http://schemas.microsoft.com/office/drawing/2014/main" id="{A18593E4-B22B-4D7C-A3EE-401AB92BB891}"/>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3" name="n_2aveValue【福祉施設】&#10;有形固定資産減価償却率">
          <a:extLst>
            <a:ext uri="{FF2B5EF4-FFF2-40B4-BE49-F238E27FC236}">
              <a16:creationId xmlns:a16="http://schemas.microsoft.com/office/drawing/2014/main" id="{AECB917A-6C71-4C6A-9B0B-EE1A01CF75E6}"/>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84" name="フローチャート: 判断 183">
          <a:extLst>
            <a:ext uri="{FF2B5EF4-FFF2-40B4-BE49-F238E27FC236}">
              <a16:creationId xmlns:a16="http://schemas.microsoft.com/office/drawing/2014/main" id="{33C31EAE-6864-4703-A888-C5D52DFEA067}"/>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85" name="n_3aveValue【福祉施設】&#10;有形固定資産減価償却率">
          <a:extLst>
            <a:ext uri="{FF2B5EF4-FFF2-40B4-BE49-F238E27FC236}">
              <a16:creationId xmlns:a16="http://schemas.microsoft.com/office/drawing/2014/main" id="{95133EFC-D298-46E7-BC8D-E7ECD100F421}"/>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6BA9C430-DBD0-478D-AEF8-F0F4C26057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A7AB777-1A97-4D5B-801B-BF6AF28D0F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80C4167D-83EA-48D6-A9D1-72B22B90EE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27A761FE-5C43-425A-A6E9-F6D71ECF44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782EF8C7-6DD8-4DBB-86D1-2F9A25D38A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191" name="楕円 190">
          <a:extLst>
            <a:ext uri="{FF2B5EF4-FFF2-40B4-BE49-F238E27FC236}">
              <a16:creationId xmlns:a16="http://schemas.microsoft.com/office/drawing/2014/main" id="{686ED458-C19E-4A11-9845-7DFDC0039207}"/>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F59A606E-D6E5-4FD0-B681-211B0D11A9D9}"/>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59145</xdr:rowOff>
    </xdr:from>
    <xdr:to>
      <xdr:col>20</xdr:col>
      <xdr:colOff>38100</xdr:colOff>
      <xdr:row>78</xdr:row>
      <xdr:rowOff>160745</xdr:rowOff>
    </xdr:to>
    <xdr:sp macro="" textlink="">
      <xdr:nvSpPr>
        <xdr:cNvPr id="193" name="楕円 192">
          <a:extLst>
            <a:ext uri="{FF2B5EF4-FFF2-40B4-BE49-F238E27FC236}">
              <a16:creationId xmlns:a16="http://schemas.microsoft.com/office/drawing/2014/main" id="{20EE32CC-978E-4618-8B3E-2074655AE8C4}"/>
            </a:ext>
          </a:extLst>
        </xdr:cNvPr>
        <xdr:cNvSpPr/>
      </xdr:nvSpPr>
      <xdr:spPr>
        <a:xfrm>
          <a:off x="3746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109945</xdr:rowOff>
    </xdr:from>
    <xdr:to>
      <xdr:col>24</xdr:col>
      <xdr:colOff>63500</xdr:colOff>
      <xdr:row>80</xdr:row>
      <xdr:rowOff>83820</xdr:rowOff>
    </xdr:to>
    <xdr:cxnSp macro="">
      <xdr:nvCxnSpPr>
        <xdr:cNvPr id="194" name="直線コネクタ 193">
          <a:extLst>
            <a:ext uri="{FF2B5EF4-FFF2-40B4-BE49-F238E27FC236}">
              <a16:creationId xmlns:a16="http://schemas.microsoft.com/office/drawing/2014/main" id="{0D7D2E81-551C-482F-B872-78F8DC0D7A5A}"/>
            </a:ext>
          </a:extLst>
        </xdr:cNvPr>
        <xdr:cNvCxnSpPr/>
      </xdr:nvCxnSpPr>
      <xdr:spPr>
        <a:xfrm>
          <a:off x="3797300" y="13483045"/>
          <a:ext cx="8382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109764</xdr:rowOff>
    </xdr:from>
    <xdr:to>
      <xdr:col>15</xdr:col>
      <xdr:colOff>101600</xdr:colOff>
      <xdr:row>79</xdr:row>
      <xdr:rowOff>39914</xdr:rowOff>
    </xdr:to>
    <xdr:sp macro="" textlink="">
      <xdr:nvSpPr>
        <xdr:cNvPr id="195" name="楕円 194">
          <a:extLst>
            <a:ext uri="{FF2B5EF4-FFF2-40B4-BE49-F238E27FC236}">
              <a16:creationId xmlns:a16="http://schemas.microsoft.com/office/drawing/2014/main" id="{DD96941C-1256-4147-BB67-9897CB74AF1D}"/>
            </a:ext>
          </a:extLst>
        </xdr:cNvPr>
        <xdr:cNvSpPr/>
      </xdr:nvSpPr>
      <xdr:spPr>
        <a:xfrm>
          <a:off x="2857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109945</xdr:rowOff>
    </xdr:from>
    <xdr:to>
      <xdr:col>19</xdr:col>
      <xdr:colOff>177800</xdr:colOff>
      <xdr:row>78</xdr:row>
      <xdr:rowOff>160564</xdr:rowOff>
    </xdr:to>
    <xdr:cxnSp macro="">
      <xdr:nvCxnSpPr>
        <xdr:cNvPr id="196" name="直線コネクタ 195">
          <a:extLst>
            <a:ext uri="{FF2B5EF4-FFF2-40B4-BE49-F238E27FC236}">
              <a16:creationId xmlns:a16="http://schemas.microsoft.com/office/drawing/2014/main" id="{5B163182-227E-4C55-AEF2-EA7B75420DEB}"/>
            </a:ext>
          </a:extLst>
        </xdr:cNvPr>
        <xdr:cNvCxnSpPr/>
      </xdr:nvCxnSpPr>
      <xdr:spPr>
        <a:xfrm flipV="1">
          <a:off x="2908300" y="134830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5822</xdr:rowOff>
    </xdr:from>
    <xdr:ext cx="405111" cy="259045"/>
    <xdr:sp macro="" textlink="">
      <xdr:nvSpPr>
        <xdr:cNvPr id="197" name="n_1mainValue【福祉施設】&#10;有形固定資産減価償却率">
          <a:extLst>
            <a:ext uri="{FF2B5EF4-FFF2-40B4-BE49-F238E27FC236}">
              <a16:creationId xmlns:a16="http://schemas.microsoft.com/office/drawing/2014/main" id="{94665B3B-E417-4CF0-9D2D-A146FB41B4FB}"/>
            </a:ext>
          </a:extLst>
        </xdr:cNvPr>
        <xdr:cNvSpPr txBox="1"/>
      </xdr:nvSpPr>
      <xdr:spPr>
        <a:xfrm>
          <a:off x="35820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56441</xdr:rowOff>
    </xdr:from>
    <xdr:ext cx="405111" cy="259045"/>
    <xdr:sp macro="" textlink="">
      <xdr:nvSpPr>
        <xdr:cNvPr id="198" name="n_2mainValue【福祉施設】&#10;有形固定資産減価償却率">
          <a:extLst>
            <a:ext uri="{FF2B5EF4-FFF2-40B4-BE49-F238E27FC236}">
              <a16:creationId xmlns:a16="http://schemas.microsoft.com/office/drawing/2014/main" id="{881A237E-374C-41D9-AB2B-949C94050F1A}"/>
            </a:ext>
          </a:extLst>
        </xdr:cNvPr>
        <xdr:cNvSpPr txBox="1"/>
      </xdr:nvSpPr>
      <xdr:spPr>
        <a:xfrm>
          <a:off x="2705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F466DDBE-B724-4D81-983A-1530B93C22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810F16E0-DA92-4EDB-AA7C-10939F1A66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FA0A816A-AFB9-4B60-86F6-4B540FD971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276E04FD-FB34-4B43-9998-7E2AD60415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DD0F2D57-EA4D-4A06-B62B-245C3C0737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DC28D26C-D247-4336-BF6C-ED509CF3F5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A5DF2B27-E52D-4AFF-840F-EDABEDF57E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CD1BBA43-F76A-4659-BE8F-D21F4E973E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1C9B9AFE-664E-4F5E-9983-67A1EF9309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5D95FC75-F38E-435D-BB53-608FEB0E8B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6BF7072A-EA62-4098-88D9-32E0694DE40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08616307-32BD-415D-BF5C-0D21669B13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73FAE7C2-74A5-4826-81A3-6658743452F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D8739F1E-92D8-4A1D-BB4B-A3996DB07A8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E89188CA-3D1E-42E0-A578-3D4AC2B5DB4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7608E436-525B-41AC-9B16-571591AA930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250F4809-1F2C-46C3-BC9A-FE5FB35088A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ED3E2244-91C0-4326-B8B1-97E4F62C87B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D8FDCBC9-9FCE-480F-B380-657E00A1F8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FF60B82F-93C1-486A-A9D4-1259E33BE2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439B6C0C-4710-4459-BF02-8C80B19FA1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a:extLst>
            <a:ext uri="{FF2B5EF4-FFF2-40B4-BE49-F238E27FC236}">
              <a16:creationId xmlns:a16="http://schemas.microsoft.com/office/drawing/2014/main" id="{4E61F624-0D0C-43C2-8CC3-2C1C9ED3BCA3}"/>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a:extLst>
            <a:ext uri="{FF2B5EF4-FFF2-40B4-BE49-F238E27FC236}">
              <a16:creationId xmlns:a16="http://schemas.microsoft.com/office/drawing/2014/main" id="{735CF111-141E-4742-AA48-689CC341B525}"/>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a:extLst>
            <a:ext uri="{FF2B5EF4-FFF2-40B4-BE49-F238E27FC236}">
              <a16:creationId xmlns:a16="http://schemas.microsoft.com/office/drawing/2014/main" id="{C5F0B288-8CF5-44E3-8355-2134BE02164B}"/>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a:extLst>
            <a:ext uri="{FF2B5EF4-FFF2-40B4-BE49-F238E27FC236}">
              <a16:creationId xmlns:a16="http://schemas.microsoft.com/office/drawing/2014/main" id="{FD55044E-68E5-439D-9C69-695E984B8FB1}"/>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a:extLst>
            <a:ext uri="{FF2B5EF4-FFF2-40B4-BE49-F238E27FC236}">
              <a16:creationId xmlns:a16="http://schemas.microsoft.com/office/drawing/2014/main" id="{0A28F07C-BAFA-4207-B8ED-AD84A9EA01FC}"/>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25" name="【福祉施設】&#10;一人当たり面積平均値テキスト">
          <a:extLst>
            <a:ext uri="{FF2B5EF4-FFF2-40B4-BE49-F238E27FC236}">
              <a16:creationId xmlns:a16="http://schemas.microsoft.com/office/drawing/2014/main" id="{97940BF3-D1FD-4A62-B699-944F8B0F9221}"/>
            </a:ext>
          </a:extLst>
        </xdr:cNvPr>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a:extLst>
            <a:ext uri="{FF2B5EF4-FFF2-40B4-BE49-F238E27FC236}">
              <a16:creationId xmlns:a16="http://schemas.microsoft.com/office/drawing/2014/main" id="{24FDB9A6-D780-497B-B1EE-56F80669380F}"/>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a:extLst>
            <a:ext uri="{FF2B5EF4-FFF2-40B4-BE49-F238E27FC236}">
              <a16:creationId xmlns:a16="http://schemas.microsoft.com/office/drawing/2014/main" id="{2B4645DB-76AF-4467-9BA5-C8DC61EB9308}"/>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8" name="n_1aveValue【福祉施設】&#10;一人当たり面積">
          <a:extLst>
            <a:ext uri="{FF2B5EF4-FFF2-40B4-BE49-F238E27FC236}">
              <a16:creationId xmlns:a16="http://schemas.microsoft.com/office/drawing/2014/main" id="{2DAB8FC7-0025-4B5A-BB7B-AABB6D94FD67}"/>
            </a:ext>
          </a:extLst>
        </xdr:cNvPr>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a:extLst>
            <a:ext uri="{FF2B5EF4-FFF2-40B4-BE49-F238E27FC236}">
              <a16:creationId xmlns:a16="http://schemas.microsoft.com/office/drawing/2014/main" id="{E542E9B6-4E9F-4D9A-AEE9-53E19FE0CEAA}"/>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0" name="n_2aveValue【福祉施設】&#10;一人当たり面積">
          <a:extLst>
            <a:ext uri="{FF2B5EF4-FFF2-40B4-BE49-F238E27FC236}">
              <a16:creationId xmlns:a16="http://schemas.microsoft.com/office/drawing/2014/main" id="{7ECC41D2-5327-4B8E-BD2D-7E2EA8E77A60}"/>
            </a:ext>
          </a:extLst>
        </xdr:cNvPr>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31" name="フローチャート: 判断 230">
          <a:extLst>
            <a:ext uri="{FF2B5EF4-FFF2-40B4-BE49-F238E27FC236}">
              <a16:creationId xmlns:a16="http://schemas.microsoft.com/office/drawing/2014/main" id="{14A2B79D-B921-4F17-9C87-DFDFEA7A17F5}"/>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32" name="n_3aveValue【福祉施設】&#10;一人当たり面積">
          <a:extLst>
            <a:ext uri="{FF2B5EF4-FFF2-40B4-BE49-F238E27FC236}">
              <a16:creationId xmlns:a16="http://schemas.microsoft.com/office/drawing/2014/main" id="{AAB3DF81-76C1-4EDD-8568-9EBA12183D73}"/>
            </a:ext>
          </a:extLst>
        </xdr:cNvPr>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6B03D676-C24F-4762-A3C0-AB37B1D0C3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19F60D0C-3ED3-411A-8FDF-C5B786B48C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BC2FBEB9-2D5D-4E35-96B1-38A892AB64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9F179A2-9ECC-4D06-85BF-234AF866E5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F2298C9C-7F0E-434E-BC9F-38DDC67636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89255</xdr:rowOff>
    </xdr:from>
    <xdr:to>
      <xdr:col>55</xdr:col>
      <xdr:colOff>50800</xdr:colOff>
      <xdr:row>86</xdr:row>
      <xdr:rowOff>19405</xdr:rowOff>
    </xdr:to>
    <xdr:sp macro="" textlink="">
      <xdr:nvSpPr>
        <xdr:cNvPr id="238" name="楕円 237">
          <a:extLst>
            <a:ext uri="{FF2B5EF4-FFF2-40B4-BE49-F238E27FC236}">
              <a16:creationId xmlns:a16="http://schemas.microsoft.com/office/drawing/2014/main" id="{44FA5CBC-1ADA-4F32-9288-3EE1B69A4FE6}"/>
            </a:ext>
          </a:extLst>
        </xdr:cNvPr>
        <xdr:cNvSpPr/>
      </xdr:nvSpPr>
      <xdr:spPr>
        <a:xfrm>
          <a:off x="104267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4182</xdr:rowOff>
    </xdr:from>
    <xdr:ext cx="469744" cy="259045"/>
    <xdr:sp macro="" textlink="">
      <xdr:nvSpPr>
        <xdr:cNvPr id="239" name="【福祉施設】&#10;一人当たり面積該当値テキスト">
          <a:extLst>
            <a:ext uri="{FF2B5EF4-FFF2-40B4-BE49-F238E27FC236}">
              <a16:creationId xmlns:a16="http://schemas.microsoft.com/office/drawing/2014/main" id="{152571D0-AC41-426D-955D-A2E7E0E7669A}"/>
            </a:ext>
          </a:extLst>
        </xdr:cNvPr>
        <xdr:cNvSpPr txBox="1"/>
      </xdr:nvSpPr>
      <xdr:spPr>
        <a:xfrm>
          <a:off x="10515600" y="1457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102057</xdr:rowOff>
    </xdr:from>
    <xdr:to>
      <xdr:col>50</xdr:col>
      <xdr:colOff>165100</xdr:colOff>
      <xdr:row>86</xdr:row>
      <xdr:rowOff>32207</xdr:rowOff>
    </xdr:to>
    <xdr:sp macro="" textlink="">
      <xdr:nvSpPr>
        <xdr:cNvPr id="240" name="楕円 239">
          <a:extLst>
            <a:ext uri="{FF2B5EF4-FFF2-40B4-BE49-F238E27FC236}">
              <a16:creationId xmlns:a16="http://schemas.microsoft.com/office/drawing/2014/main" id="{07B7B0CA-A5A3-40F3-BF43-2F4EC8ADFD9E}"/>
            </a:ext>
          </a:extLst>
        </xdr:cNvPr>
        <xdr:cNvSpPr/>
      </xdr:nvSpPr>
      <xdr:spPr>
        <a:xfrm>
          <a:off x="9588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140055</xdr:rowOff>
    </xdr:from>
    <xdr:to>
      <xdr:col>55</xdr:col>
      <xdr:colOff>0</xdr:colOff>
      <xdr:row>85</xdr:row>
      <xdr:rowOff>152857</xdr:rowOff>
    </xdr:to>
    <xdr:cxnSp macro="">
      <xdr:nvCxnSpPr>
        <xdr:cNvPr id="241" name="直線コネクタ 240">
          <a:extLst>
            <a:ext uri="{FF2B5EF4-FFF2-40B4-BE49-F238E27FC236}">
              <a16:creationId xmlns:a16="http://schemas.microsoft.com/office/drawing/2014/main" id="{FA776677-2CAF-4922-850A-BA9E12A83228}"/>
            </a:ext>
          </a:extLst>
        </xdr:cNvPr>
        <xdr:cNvCxnSpPr/>
      </xdr:nvCxnSpPr>
      <xdr:spPr>
        <a:xfrm flipV="1">
          <a:off x="9639300" y="1471330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103657</xdr:rowOff>
    </xdr:from>
    <xdr:to>
      <xdr:col>46</xdr:col>
      <xdr:colOff>38100</xdr:colOff>
      <xdr:row>86</xdr:row>
      <xdr:rowOff>33807</xdr:rowOff>
    </xdr:to>
    <xdr:sp macro="" textlink="">
      <xdr:nvSpPr>
        <xdr:cNvPr id="242" name="楕円 241">
          <a:extLst>
            <a:ext uri="{FF2B5EF4-FFF2-40B4-BE49-F238E27FC236}">
              <a16:creationId xmlns:a16="http://schemas.microsoft.com/office/drawing/2014/main" id="{AAA3237A-6BCA-45D3-AD09-0847D3123D67}"/>
            </a:ext>
          </a:extLst>
        </xdr:cNvPr>
        <xdr:cNvSpPr/>
      </xdr:nvSpPr>
      <xdr:spPr>
        <a:xfrm>
          <a:off x="8699500" y="14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152857</xdr:rowOff>
    </xdr:from>
    <xdr:to>
      <xdr:col>50</xdr:col>
      <xdr:colOff>114300</xdr:colOff>
      <xdr:row>85</xdr:row>
      <xdr:rowOff>154457</xdr:rowOff>
    </xdr:to>
    <xdr:cxnSp macro="">
      <xdr:nvCxnSpPr>
        <xdr:cNvPr id="243" name="直線コネクタ 242">
          <a:extLst>
            <a:ext uri="{FF2B5EF4-FFF2-40B4-BE49-F238E27FC236}">
              <a16:creationId xmlns:a16="http://schemas.microsoft.com/office/drawing/2014/main" id="{AD2BFC36-CE8D-4D4B-B2F3-2982299CC7A0}"/>
            </a:ext>
          </a:extLst>
        </xdr:cNvPr>
        <xdr:cNvCxnSpPr/>
      </xdr:nvCxnSpPr>
      <xdr:spPr>
        <a:xfrm flipV="1">
          <a:off x="8750300" y="1472610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23334</xdr:rowOff>
    </xdr:from>
    <xdr:ext cx="469744" cy="259045"/>
    <xdr:sp macro="" textlink="">
      <xdr:nvSpPr>
        <xdr:cNvPr id="244" name="n_1mainValue【福祉施設】&#10;一人当たり面積">
          <a:extLst>
            <a:ext uri="{FF2B5EF4-FFF2-40B4-BE49-F238E27FC236}">
              <a16:creationId xmlns:a16="http://schemas.microsoft.com/office/drawing/2014/main" id="{47251AEC-C394-46F2-8073-D695F2D9B421}"/>
            </a:ext>
          </a:extLst>
        </xdr:cNvPr>
        <xdr:cNvSpPr txBox="1"/>
      </xdr:nvSpPr>
      <xdr:spPr>
        <a:xfrm>
          <a:off x="93917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24934</xdr:rowOff>
    </xdr:from>
    <xdr:ext cx="469744" cy="259045"/>
    <xdr:sp macro="" textlink="">
      <xdr:nvSpPr>
        <xdr:cNvPr id="245" name="n_2mainValue【福祉施設】&#10;一人当たり面積">
          <a:extLst>
            <a:ext uri="{FF2B5EF4-FFF2-40B4-BE49-F238E27FC236}">
              <a16:creationId xmlns:a16="http://schemas.microsoft.com/office/drawing/2014/main" id="{F2602665-4766-4961-ACC4-48F18682879B}"/>
            </a:ext>
          </a:extLst>
        </xdr:cNvPr>
        <xdr:cNvSpPr txBox="1"/>
      </xdr:nvSpPr>
      <xdr:spPr>
        <a:xfrm>
          <a:off x="8515427" y="1476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BD49C176-4711-4528-98D3-B05F052982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BD547923-E6BB-45F6-9DB9-5A3C941511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A9BD11ED-51C7-4BC3-AD68-7E59F8E74A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B7575816-482F-4E6D-B496-201BD13A9B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7290B3F5-DCCE-42FA-98EC-59DC41B410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D6252FF0-27EC-4BB0-9259-727F4F8349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B0A00761-B061-4100-9444-31074F5214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879ABEEC-5846-4C7F-9FB5-C8E3A76BF8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8C144FAC-2E8D-44F3-9D33-3AAAAD3EA9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B286C64A-485E-401C-837E-BA9A940BB0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a:extLst>
            <a:ext uri="{FF2B5EF4-FFF2-40B4-BE49-F238E27FC236}">
              <a16:creationId xmlns:a16="http://schemas.microsoft.com/office/drawing/2014/main" id="{5A348496-A4A4-4E9C-8291-1E74836E162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a:extLst>
            <a:ext uri="{FF2B5EF4-FFF2-40B4-BE49-F238E27FC236}">
              <a16:creationId xmlns:a16="http://schemas.microsoft.com/office/drawing/2014/main" id="{AC8446EB-B00C-429A-9F03-D61143B50A2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a:extLst>
            <a:ext uri="{FF2B5EF4-FFF2-40B4-BE49-F238E27FC236}">
              <a16:creationId xmlns:a16="http://schemas.microsoft.com/office/drawing/2014/main" id="{BC225763-127D-49A3-85F2-BC3C1A69FF7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a:extLst>
            <a:ext uri="{FF2B5EF4-FFF2-40B4-BE49-F238E27FC236}">
              <a16:creationId xmlns:a16="http://schemas.microsoft.com/office/drawing/2014/main" id="{B8DD5ABD-189B-49FF-B8F6-A7464FCCF32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a:extLst>
            <a:ext uri="{FF2B5EF4-FFF2-40B4-BE49-F238E27FC236}">
              <a16:creationId xmlns:a16="http://schemas.microsoft.com/office/drawing/2014/main" id="{A0116F04-11B2-4CF5-9006-7583E01EE3F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a:extLst>
            <a:ext uri="{FF2B5EF4-FFF2-40B4-BE49-F238E27FC236}">
              <a16:creationId xmlns:a16="http://schemas.microsoft.com/office/drawing/2014/main" id="{A46884A6-CF64-4436-8F6E-EA6C8DE2C4D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a:extLst>
            <a:ext uri="{FF2B5EF4-FFF2-40B4-BE49-F238E27FC236}">
              <a16:creationId xmlns:a16="http://schemas.microsoft.com/office/drawing/2014/main" id="{F9445DC0-37FF-405C-A580-390986A8703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a:extLst>
            <a:ext uri="{FF2B5EF4-FFF2-40B4-BE49-F238E27FC236}">
              <a16:creationId xmlns:a16="http://schemas.microsoft.com/office/drawing/2014/main" id="{B76D5DAE-F3C6-47C2-8B78-14916988035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a:extLst>
            <a:ext uri="{FF2B5EF4-FFF2-40B4-BE49-F238E27FC236}">
              <a16:creationId xmlns:a16="http://schemas.microsoft.com/office/drawing/2014/main" id="{85FBA50C-2515-4247-85BC-5012C94A26A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a:extLst>
            <a:ext uri="{FF2B5EF4-FFF2-40B4-BE49-F238E27FC236}">
              <a16:creationId xmlns:a16="http://schemas.microsoft.com/office/drawing/2014/main" id="{CE14A791-7866-42AC-848E-29BA8BC53E5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a:extLst>
            <a:ext uri="{FF2B5EF4-FFF2-40B4-BE49-F238E27FC236}">
              <a16:creationId xmlns:a16="http://schemas.microsoft.com/office/drawing/2014/main" id="{DD8BA613-89E2-4966-A042-C4824E5AED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a:extLst>
            <a:ext uri="{FF2B5EF4-FFF2-40B4-BE49-F238E27FC236}">
              <a16:creationId xmlns:a16="http://schemas.microsoft.com/office/drawing/2014/main" id="{3D12FF7D-86BD-4B46-B3AB-763D8329B813}"/>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id="{692B2FEF-9BD3-4FEC-949D-909460767B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a:extLst>
            <a:ext uri="{FF2B5EF4-FFF2-40B4-BE49-F238E27FC236}">
              <a16:creationId xmlns:a16="http://schemas.microsoft.com/office/drawing/2014/main" id="{66006013-73F5-4D8B-A2C7-6F9529633AF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id="{407E26F4-59A3-48F9-BF66-11490FC73F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71" name="直線コネクタ 270">
          <a:extLst>
            <a:ext uri="{FF2B5EF4-FFF2-40B4-BE49-F238E27FC236}">
              <a16:creationId xmlns:a16="http://schemas.microsoft.com/office/drawing/2014/main" id="{066CBFCC-8C6B-4F6E-ACBD-255F1797A89E}"/>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72" name="【市民会館】&#10;有形固定資産減価償却率最小値テキスト">
          <a:extLst>
            <a:ext uri="{FF2B5EF4-FFF2-40B4-BE49-F238E27FC236}">
              <a16:creationId xmlns:a16="http://schemas.microsoft.com/office/drawing/2014/main" id="{6FF7DC27-6457-49E8-A526-596BAEDFDC6C}"/>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73" name="直線コネクタ 272">
          <a:extLst>
            <a:ext uri="{FF2B5EF4-FFF2-40B4-BE49-F238E27FC236}">
              <a16:creationId xmlns:a16="http://schemas.microsoft.com/office/drawing/2014/main" id="{605617B1-0C7E-449E-83C8-DDF7195A8F50}"/>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74" name="【市民会館】&#10;有形固定資産減価償却率最大値テキスト">
          <a:extLst>
            <a:ext uri="{FF2B5EF4-FFF2-40B4-BE49-F238E27FC236}">
              <a16:creationId xmlns:a16="http://schemas.microsoft.com/office/drawing/2014/main" id="{D1072685-09BF-4D21-B622-369421CA8E2A}"/>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75" name="直線コネクタ 274">
          <a:extLst>
            <a:ext uri="{FF2B5EF4-FFF2-40B4-BE49-F238E27FC236}">
              <a16:creationId xmlns:a16="http://schemas.microsoft.com/office/drawing/2014/main" id="{6F1D4566-7D8B-4BE8-A664-FA0DD4897BCC}"/>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76" name="【市民会館】&#10;有形固定資産減価償却率平均値テキスト">
          <a:extLst>
            <a:ext uri="{FF2B5EF4-FFF2-40B4-BE49-F238E27FC236}">
              <a16:creationId xmlns:a16="http://schemas.microsoft.com/office/drawing/2014/main" id="{0D0F38DF-BF9E-4E6C-B6ED-23AE727CE884}"/>
            </a:ext>
          </a:extLst>
        </xdr:cNvPr>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77" name="フローチャート: 判断 276">
          <a:extLst>
            <a:ext uri="{FF2B5EF4-FFF2-40B4-BE49-F238E27FC236}">
              <a16:creationId xmlns:a16="http://schemas.microsoft.com/office/drawing/2014/main" id="{DD3BD2B0-9C57-436E-9677-7A18FF0E44FD}"/>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78" name="フローチャート: 判断 277">
          <a:extLst>
            <a:ext uri="{FF2B5EF4-FFF2-40B4-BE49-F238E27FC236}">
              <a16:creationId xmlns:a16="http://schemas.microsoft.com/office/drawing/2014/main" id="{93FF1BAF-DC0D-468A-BEDD-AC49F9434A83}"/>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79" name="n_1aveValue【市民会館】&#10;有形固定資産減価償却率">
          <a:extLst>
            <a:ext uri="{FF2B5EF4-FFF2-40B4-BE49-F238E27FC236}">
              <a16:creationId xmlns:a16="http://schemas.microsoft.com/office/drawing/2014/main" id="{AC427282-E223-4C00-ABF2-D960C127592A}"/>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80" name="フローチャート: 判断 279">
          <a:extLst>
            <a:ext uri="{FF2B5EF4-FFF2-40B4-BE49-F238E27FC236}">
              <a16:creationId xmlns:a16="http://schemas.microsoft.com/office/drawing/2014/main" id="{D547729D-D360-467D-9DF7-F323B89B2B5A}"/>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281" name="n_2aveValue【市民会館】&#10;有形固定資産減価償却率">
          <a:extLst>
            <a:ext uri="{FF2B5EF4-FFF2-40B4-BE49-F238E27FC236}">
              <a16:creationId xmlns:a16="http://schemas.microsoft.com/office/drawing/2014/main" id="{18C0FAE9-AE13-476C-AFCE-9AB20AFE2D11}"/>
            </a:ext>
          </a:extLst>
        </xdr:cNvPr>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82" name="フローチャート: 判断 281">
          <a:extLst>
            <a:ext uri="{FF2B5EF4-FFF2-40B4-BE49-F238E27FC236}">
              <a16:creationId xmlns:a16="http://schemas.microsoft.com/office/drawing/2014/main" id="{7D6C35BE-B922-4B69-9C60-ACB64C8A3C41}"/>
            </a:ext>
          </a:extLst>
        </xdr:cNvPr>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283" name="n_3aveValue【市民会館】&#10;有形固定資産減価償却率">
          <a:extLst>
            <a:ext uri="{FF2B5EF4-FFF2-40B4-BE49-F238E27FC236}">
              <a16:creationId xmlns:a16="http://schemas.microsoft.com/office/drawing/2014/main" id="{30003892-49E9-4341-A7F4-98FF55EA198B}"/>
            </a:ext>
          </a:extLst>
        </xdr:cNvPr>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23246336-66A8-4635-88F5-3DD5736B0C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72216412-895C-4EB9-8EC7-2D7D7CF8DD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B01F1987-D450-4C2D-8DAC-EEB25148DCA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4AA6AD0E-3A40-4A05-8C69-00988BDA830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5C6BFD03-62C8-491C-B5D5-F190EC5F5D1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115207</xdr:rowOff>
    </xdr:from>
    <xdr:to>
      <xdr:col>15</xdr:col>
      <xdr:colOff>101600</xdr:colOff>
      <xdr:row>102</xdr:row>
      <xdr:rowOff>45357</xdr:rowOff>
    </xdr:to>
    <xdr:sp macro="" textlink="">
      <xdr:nvSpPr>
        <xdr:cNvPr id="289" name="楕円 288">
          <a:extLst>
            <a:ext uri="{FF2B5EF4-FFF2-40B4-BE49-F238E27FC236}">
              <a16:creationId xmlns:a16="http://schemas.microsoft.com/office/drawing/2014/main" id="{B68F6EA4-B58E-457C-AE95-9D87AE4855BB}"/>
            </a:ext>
          </a:extLst>
        </xdr:cNvPr>
        <xdr:cNvSpPr/>
      </xdr:nvSpPr>
      <xdr:spPr>
        <a:xfrm>
          <a:off x="2857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100</xdr:row>
      <xdr:rowOff>61884</xdr:rowOff>
    </xdr:from>
    <xdr:ext cx="405111" cy="259045"/>
    <xdr:sp macro="" textlink="">
      <xdr:nvSpPr>
        <xdr:cNvPr id="290" name="n_2mainValue【市民会館】&#10;有形固定資産減価償却率">
          <a:extLst>
            <a:ext uri="{FF2B5EF4-FFF2-40B4-BE49-F238E27FC236}">
              <a16:creationId xmlns:a16="http://schemas.microsoft.com/office/drawing/2014/main" id="{65603507-20A0-437A-AACC-D7CC48EDEFE6}"/>
            </a:ext>
          </a:extLst>
        </xdr:cNvPr>
        <xdr:cNvSpPr txBox="1"/>
      </xdr:nvSpPr>
      <xdr:spPr>
        <a:xfrm>
          <a:off x="2705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7A9CA45A-7EA9-4895-806F-C8CCEAD4ED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48C4F787-1C9E-4E25-8975-94BAFD0C86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4DA4D7B9-CD18-410C-ACE4-5FE81611C3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FB96FFA0-5B91-4D38-8EBB-1A73F6AE88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86D3DA3E-4A2B-418D-91A2-7C559F1963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DDAED172-0F5A-4964-9968-952F537C71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7FBE9151-A28B-4AEE-8DEF-9BFBE11561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E2223F21-D951-44B4-A1AA-949FDB7892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9" name="テキスト ボックス 298">
          <a:extLst>
            <a:ext uri="{FF2B5EF4-FFF2-40B4-BE49-F238E27FC236}">
              <a16:creationId xmlns:a16="http://schemas.microsoft.com/office/drawing/2014/main" id="{EAD582AF-D1C9-4762-A138-5F40D92E44C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0" name="直線コネクタ 299">
          <a:extLst>
            <a:ext uri="{FF2B5EF4-FFF2-40B4-BE49-F238E27FC236}">
              <a16:creationId xmlns:a16="http://schemas.microsoft.com/office/drawing/2014/main" id="{E9535848-7CAD-4633-B7A4-CFD31E97425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1" name="直線コネクタ 300">
          <a:extLst>
            <a:ext uri="{FF2B5EF4-FFF2-40B4-BE49-F238E27FC236}">
              <a16:creationId xmlns:a16="http://schemas.microsoft.com/office/drawing/2014/main" id="{6A8E57A7-47E1-46E7-81E3-71C9D216AFA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2" name="テキスト ボックス 301">
          <a:extLst>
            <a:ext uri="{FF2B5EF4-FFF2-40B4-BE49-F238E27FC236}">
              <a16:creationId xmlns:a16="http://schemas.microsoft.com/office/drawing/2014/main" id="{8684D923-B70A-4604-985E-BE5CE0D5FD7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3" name="直線コネクタ 302">
          <a:extLst>
            <a:ext uri="{FF2B5EF4-FFF2-40B4-BE49-F238E27FC236}">
              <a16:creationId xmlns:a16="http://schemas.microsoft.com/office/drawing/2014/main" id="{BE3863B7-575C-4422-9684-D444163F3B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4" name="テキスト ボックス 303">
          <a:extLst>
            <a:ext uri="{FF2B5EF4-FFF2-40B4-BE49-F238E27FC236}">
              <a16:creationId xmlns:a16="http://schemas.microsoft.com/office/drawing/2014/main" id="{9EF1EB04-3A2D-48A4-A8BB-B326DFAF6A5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5" name="直線コネクタ 304">
          <a:extLst>
            <a:ext uri="{FF2B5EF4-FFF2-40B4-BE49-F238E27FC236}">
              <a16:creationId xmlns:a16="http://schemas.microsoft.com/office/drawing/2014/main" id="{D345113E-E031-4F90-ADBE-12AB0D0C9CE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6" name="テキスト ボックス 305">
          <a:extLst>
            <a:ext uri="{FF2B5EF4-FFF2-40B4-BE49-F238E27FC236}">
              <a16:creationId xmlns:a16="http://schemas.microsoft.com/office/drawing/2014/main" id="{D418CED2-A017-4EC1-9EBC-F7EE6009A07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7" name="直線コネクタ 306">
          <a:extLst>
            <a:ext uri="{FF2B5EF4-FFF2-40B4-BE49-F238E27FC236}">
              <a16:creationId xmlns:a16="http://schemas.microsoft.com/office/drawing/2014/main" id="{2DFEBD47-E4C5-41A6-A43B-F616F8080E9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8" name="テキスト ボックス 307">
          <a:extLst>
            <a:ext uri="{FF2B5EF4-FFF2-40B4-BE49-F238E27FC236}">
              <a16:creationId xmlns:a16="http://schemas.microsoft.com/office/drawing/2014/main" id="{3CC0BA90-0356-45D0-B494-996DEE0D636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9" name="直線コネクタ 308">
          <a:extLst>
            <a:ext uri="{FF2B5EF4-FFF2-40B4-BE49-F238E27FC236}">
              <a16:creationId xmlns:a16="http://schemas.microsoft.com/office/drawing/2014/main" id="{56159E55-D624-4295-8AB5-BFFBED5B7C8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0" name="テキスト ボックス 309">
          <a:extLst>
            <a:ext uri="{FF2B5EF4-FFF2-40B4-BE49-F238E27FC236}">
              <a16:creationId xmlns:a16="http://schemas.microsoft.com/office/drawing/2014/main" id="{2D3B4469-8A7F-4339-BBE0-84A46F9D706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a:extLst>
            <a:ext uri="{FF2B5EF4-FFF2-40B4-BE49-F238E27FC236}">
              <a16:creationId xmlns:a16="http://schemas.microsoft.com/office/drawing/2014/main" id="{70C3A82C-F0BB-4179-A90D-AF7229943AC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a:extLst>
            <a:ext uri="{FF2B5EF4-FFF2-40B4-BE49-F238E27FC236}">
              <a16:creationId xmlns:a16="http://schemas.microsoft.com/office/drawing/2014/main" id="{8BE0FD8D-530C-4749-A72D-6667CD36C1B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a:extLst>
            <a:ext uri="{FF2B5EF4-FFF2-40B4-BE49-F238E27FC236}">
              <a16:creationId xmlns:a16="http://schemas.microsoft.com/office/drawing/2014/main" id="{A9DFB58E-A1EA-4E77-A9B6-6531199E59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14" name="直線コネクタ 313">
          <a:extLst>
            <a:ext uri="{FF2B5EF4-FFF2-40B4-BE49-F238E27FC236}">
              <a16:creationId xmlns:a16="http://schemas.microsoft.com/office/drawing/2014/main" id="{7E36BFD6-9CB3-447B-8D18-292294F62E7B}"/>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15" name="【市民会館】&#10;一人当たり面積最小値テキスト">
          <a:extLst>
            <a:ext uri="{FF2B5EF4-FFF2-40B4-BE49-F238E27FC236}">
              <a16:creationId xmlns:a16="http://schemas.microsoft.com/office/drawing/2014/main" id="{2D162AA4-C423-4880-A7F5-8FEE010BF54F}"/>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16" name="直線コネクタ 315">
          <a:extLst>
            <a:ext uri="{FF2B5EF4-FFF2-40B4-BE49-F238E27FC236}">
              <a16:creationId xmlns:a16="http://schemas.microsoft.com/office/drawing/2014/main" id="{22FC65B6-1D3E-45B4-9CEC-A4C20D9AD11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17" name="【市民会館】&#10;一人当たり面積最大値テキスト">
          <a:extLst>
            <a:ext uri="{FF2B5EF4-FFF2-40B4-BE49-F238E27FC236}">
              <a16:creationId xmlns:a16="http://schemas.microsoft.com/office/drawing/2014/main" id="{CAE589B0-4C06-40A2-84ED-59417F7397E7}"/>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18" name="直線コネクタ 317">
          <a:extLst>
            <a:ext uri="{FF2B5EF4-FFF2-40B4-BE49-F238E27FC236}">
              <a16:creationId xmlns:a16="http://schemas.microsoft.com/office/drawing/2014/main" id="{1DCB7972-0143-4514-B5BD-DDB48A6EA509}"/>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19" name="【市民会館】&#10;一人当たり面積平均値テキスト">
          <a:extLst>
            <a:ext uri="{FF2B5EF4-FFF2-40B4-BE49-F238E27FC236}">
              <a16:creationId xmlns:a16="http://schemas.microsoft.com/office/drawing/2014/main" id="{C02A6BF1-5FB9-478F-B666-255EEFBEACA4}"/>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20" name="フローチャート: 判断 319">
          <a:extLst>
            <a:ext uri="{FF2B5EF4-FFF2-40B4-BE49-F238E27FC236}">
              <a16:creationId xmlns:a16="http://schemas.microsoft.com/office/drawing/2014/main" id="{56F0B38A-82B5-4DCD-B926-CC3C3C26F567}"/>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21" name="フローチャート: 判断 320">
          <a:extLst>
            <a:ext uri="{FF2B5EF4-FFF2-40B4-BE49-F238E27FC236}">
              <a16:creationId xmlns:a16="http://schemas.microsoft.com/office/drawing/2014/main" id="{DAF2CCEB-A3D2-426A-B3BF-AE83D5BC715D}"/>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322" name="n_1aveValue【市民会館】&#10;一人当たり面積">
          <a:extLst>
            <a:ext uri="{FF2B5EF4-FFF2-40B4-BE49-F238E27FC236}">
              <a16:creationId xmlns:a16="http://schemas.microsoft.com/office/drawing/2014/main" id="{3C297826-B930-4781-936D-7E3EC5EF7A6E}"/>
            </a:ext>
          </a:extLst>
        </xdr:cNvPr>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23" name="フローチャート: 判断 322">
          <a:extLst>
            <a:ext uri="{FF2B5EF4-FFF2-40B4-BE49-F238E27FC236}">
              <a16:creationId xmlns:a16="http://schemas.microsoft.com/office/drawing/2014/main" id="{B6E007A5-D597-4F35-9256-1872808B7A2D}"/>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324" name="n_2aveValue【市民会館】&#10;一人当たり面積">
          <a:extLst>
            <a:ext uri="{FF2B5EF4-FFF2-40B4-BE49-F238E27FC236}">
              <a16:creationId xmlns:a16="http://schemas.microsoft.com/office/drawing/2014/main" id="{0CB77A99-9D36-49AE-9F51-C81C80B41898}"/>
            </a:ext>
          </a:extLst>
        </xdr:cNvPr>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25" name="フローチャート: 判断 324">
          <a:extLst>
            <a:ext uri="{FF2B5EF4-FFF2-40B4-BE49-F238E27FC236}">
              <a16:creationId xmlns:a16="http://schemas.microsoft.com/office/drawing/2014/main" id="{2BCB1C88-1525-4328-92A9-E2F284647FB3}"/>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26" name="n_3aveValue【市民会館】&#10;一人当たり面積">
          <a:extLst>
            <a:ext uri="{FF2B5EF4-FFF2-40B4-BE49-F238E27FC236}">
              <a16:creationId xmlns:a16="http://schemas.microsoft.com/office/drawing/2014/main" id="{DAC0DAB8-5D10-4D85-BDCA-29DF08CA7564}"/>
            </a:ext>
          </a:extLst>
        </xdr:cNvPr>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448FAEAB-87F8-4E67-942D-90FB82942FB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A4212A0F-55D3-4841-A2FB-6F6F2730ED4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6441FE2A-843C-46CD-AD42-804467DF57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F9212BCC-1ECC-4696-BF39-217F07D11FB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C6C88709-957A-46C5-AF7C-734B9E2F93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118745</xdr:rowOff>
    </xdr:from>
    <xdr:to>
      <xdr:col>46</xdr:col>
      <xdr:colOff>38100</xdr:colOff>
      <xdr:row>108</xdr:row>
      <xdr:rowOff>48895</xdr:rowOff>
    </xdr:to>
    <xdr:sp macro="" textlink="">
      <xdr:nvSpPr>
        <xdr:cNvPr id="332" name="楕円 331">
          <a:extLst>
            <a:ext uri="{FF2B5EF4-FFF2-40B4-BE49-F238E27FC236}">
              <a16:creationId xmlns:a16="http://schemas.microsoft.com/office/drawing/2014/main" id="{441040AA-C422-44A3-81E8-B4AB1F47978B}"/>
            </a:ext>
          </a:extLst>
        </xdr:cNvPr>
        <xdr:cNvSpPr/>
      </xdr:nvSpPr>
      <xdr:spPr>
        <a:xfrm>
          <a:off x="8699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40022</xdr:rowOff>
    </xdr:from>
    <xdr:ext cx="469744" cy="259045"/>
    <xdr:sp macro="" textlink="">
      <xdr:nvSpPr>
        <xdr:cNvPr id="333" name="n_2mainValue【市民会館】&#10;一人当たり面積">
          <a:extLst>
            <a:ext uri="{FF2B5EF4-FFF2-40B4-BE49-F238E27FC236}">
              <a16:creationId xmlns:a16="http://schemas.microsoft.com/office/drawing/2014/main" id="{CADB1581-6310-47BC-9216-C775878F2E8A}"/>
            </a:ext>
          </a:extLst>
        </xdr:cNvPr>
        <xdr:cNvSpPr txBox="1"/>
      </xdr:nvSpPr>
      <xdr:spPr>
        <a:xfrm>
          <a:off x="8515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2AD7D009-AEBC-479C-A172-4DC2CF67FB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E37D9D80-E155-4E6D-BACB-54F2B92BAF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E561C3CC-4BEC-4DF7-8A89-BD5A403A3A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1DCF7CC4-2FDA-470E-A827-994D265E2E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471816D4-C846-4901-8154-8421D90860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805F3FAC-3F7B-4A7B-9BAA-A7A1AB3145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F88C848A-E521-4970-8AE0-0A60AD0923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ABE9B42F-915E-4F72-84B9-2EA6C8824D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D92139BA-9343-4C27-B40C-6832280338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E9763C9D-CA07-4288-A1F3-B87361EC8B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72E2C8D8-201D-4BA2-8A94-F4C9B59D7C0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5D8B8A2C-79F0-434F-BDE4-62018AC31A4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4BA8C6BD-A76C-47EA-82F9-7E6E57BFA9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92248917-B11A-4F80-9C93-22B8A9A9D0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75B54313-70A1-46BE-8516-8EE06515888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8C4D19AA-0984-498D-A8E1-6925B8E46A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15B3B20D-A9A6-4901-98CA-F51C148640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6CBC190A-23F8-4906-AA63-C20779C67D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1D4F210E-4CB9-45E9-9D49-47DCCBA864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D45B2EA5-BA2B-46EF-A214-ED7C471B694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23E33390-6391-4C75-BCDB-66015CFD1B3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F03DDA5C-288F-4C75-AED7-0E45E2D588A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4F8FB501-1EF7-44F7-8ED1-54ABC73DD1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26F87EE-43B0-4A5E-AD17-F63E3FF10A5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a:extLst>
            <a:ext uri="{FF2B5EF4-FFF2-40B4-BE49-F238E27FC236}">
              <a16:creationId xmlns:a16="http://schemas.microsoft.com/office/drawing/2014/main" id="{33F79D63-E3FB-4E86-A6BC-8AF1427B18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359" name="直線コネクタ 358">
          <a:extLst>
            <a:ext uri="{FF2B5EF4-FFF2-40B4-BE49-F238E27FC236}">
              <a16:creationId xmlns:a16="http://schemas.microsoft.com/office/drawing/2014/main" id="{0CE6258D-D6E6-4591-9881-92771395FDDA}"/>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60" name="【一般廃棄物処理施設】&#10;有形固定資産減価償却率最小値テキスト">
          <a:extLst>
            <a:ext uri="{FF2B5EF4-FFF2-40B4-BE49-F238E27FC236}">
              <a16:creationId xmlns:a16="http://schemas.microsoft.com/office/drawing/2014/main" id="{1F492BA4-1851-491B-BF71-173A1AD59B3E}"/>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61" name="直線コネクタ 360">
          <a:extLst>
            <a:ext uri="{FF2B5EF4-FFF2-40B4-BE49-F238E27FC236}">
              <a16:creationId xmlns:a16="http://schemas.microsoft.com/office/drawing/2014/main" id="{88EE958A-D9B4-4D1F-B644-BFB0D61390B4}"/>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62" name="【一般廃棄物処理施設】&#10;有形固定資産減価償却率最大値テキスト">
          <a:extLst>
            <a:ext uri="{FF2B5EF4-FFF2-40B4-BE49-F238E27FC236}">
              <a16:creationId xmlns:a16="http://schemas.microsoft.com/office/drawing/2014/main" id="{DE6C45EB-061F-4DE1-9E18-5D13C3F1728A}"/>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63" name="直線コネクタ 362">
          <a:extLst>
            <a:ext uri="{FF2B5EF4-FFF2-40B4-BE49-F238E27FC236}">
              <a16:creationId xmlns:a16="http://schemas.microsoft.com/office/drawing/2014/main" id="{0D63F6A0-04CE-4EFF-B94A-A79B328CF6DE}"/>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364" name="【一般廃棄物処理施設】&#10;有形固定資産減価償却率平均値テキスト">
          <a:extLst>
            <a:ext uri="{FF2B5EF4-FFF2-40B4-BE49-F238E27FC236}">
              <a16:creationId xmlns:a16="http://schemas.microsoft.com/office/drawing/2014/main" id="{4AC902FD-F304-460E-835F-E5D35C0EE983}"/>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65" name="フローチャート: 判断 364">
          <a:extLst>
            <a:ext uri="{FF2B5EF4-FFF2-40B4-BE49-F238E27FC236}">
              <a16:creationId xmlns:a16="http://schemas.microsoft.com/office/drawing/2014/main" id="{EE2D6D56-7BFC-45B8-9973-A4A703C53685}"/>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66" name="フローチャート: 判断 365">
          <a:extLst>
            <a:ext uri="{FF2B5EF4-FFF2-40B4-BE49-F238E27FC236}">
              <a16:creationId xmlns:a16="http://schemas.microsoft.com/office/drawing/2014/main" id="{48F5492C-DE47-4703-94FF-0F4A06922DB2}"/>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367" name="n_1aveValue【一般廃棄物処理施設】&#10;有形固定資産減価償却率">
          <a:extLst>
            <a:ext uri="{FF2B5EF4-FFF2-40B4-BE49-F238E27FC236}">
              <a16:creationId xmlns:a16="http://schemas.microsoft.com/office/drawing/2014/main" id="{4977494E-3014-4487-A12E-F83950170E79}"/>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68" name="フローチャート: 判断 367">
          <a:extLst>
            <a:ext uri="{FF2B5EF4-FFF2-40B4-BE49-F238E27FC236}">
              <a16:creationId xmlns:a16="http://schemas.microsoft.com/office/drawing/2014/main" id="{782649F4-1232-428F-8995-CF653696AAEC}"/>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69" name="n_2aveValue【一般廃棄物処理施設】&#10;有形固定資産減価償却率">
          <a:extLst>
            <a:ext uri="{FF2B5EF4-FFF2-40B4-BE49-F238E27FC236}">
              <a16:creationId xmlns:a16="http://schemas.microsoft.com/office/drawing/2014/main" id="{16CC39A9-83EC-4037-AC59-73135EC9EA13}"/>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70" name="フローチャート: 判断 369">
          <a:extLst>
            <a:ext uri="{FF2B5EF4-FFF2-40B4-BE49-F238E27FC236}">
              <a16:creationId xmlns:a16="http://schemas.microsoft.com/office/drawing/2014/main" id="{F94180E8-A602-4B7D-BDF3-9498F6198BF8}"/>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71" name="n_3aveValue【一般廃棄物処理施設】&#10;有形固定資産減価償却率">
          <a:extLst>
            <a:ext uri="{FF2B5EF4-FFF2-40B4-BE49-F238E27FC236}">
              <a16:creationId xmlns:a16="http://schemas.microsoft.com/office/drawing/2014/main" id="{73D43918-6DEA-4E14-84C7-4C60CAE98FDE}"/>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BED0C300-D9D7-4F9C-ABE2-384A8FFBEA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8217483-3A27-4D22-A13D-A6C7560473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3B905903-1055-4D83-85AA-C54099EFFF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E174460E-216D-48C8-9C02-3DF100835B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7D3EDA9-E4C2-4B5A-894A-F204CB36BE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100512</xdr:rowOff>
    </xdr:from>
    <xdr:to>
      <xdr:col>85</xdr:col>
      <xdr:colOff>177800</xdr:colOff>
      <xdr:row>41</xdr:row>
      <xdr:rowOff>30662</xdr:rowOff>
    </xdr:to>
    <xdr:sp macro="" textlink="">
      <xdr:nvSpPr>
        <xdr:cNvPr id="377" name="楕円 376">
          <a:extLst>
            <a:ext uri="{FF2B5EF4-FFF2-40B4-BE49-F238E27FC236}">
              <a16:creationId xmlns:a16="http://schemas.microsoft.com/office/drawing/2014/main" id="{1F025098-4C5D-42FF-8393-F307D9E15D0E}"/>
            </a:ext>
          </a:extLst>
        </xdr:cNvPr>
        <xdr:cNvSpPr/>
      </xdr:nvSpPr>
      <xdr:spPr>
        <a:xfrm>
          <a:off x="16268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78939</xdr:rowOff>
    </xdr:from>
    <xdr:ext cx="405111" cy="259045"/>
    <xdr:sp macro="" textlink="">
      <xdr:nvSpPr>
        <xdr:cNvPr id="378" name="【一般廃棄物処理施設】&#10;有形固定資産減価償却率該当値テキスト">
          <a:extLst>
            <a:ext uri="{FF2B5EF4-FFF2-40B4-BE49-F238E27FC236}">
              <a16:creationId xmlns:a16="http://schemas.microsoft.com/office/drawing/2014/main" id="{E7B0218C-B3A1-4686-AB9B-91218F1DA8B6}"/>
            </a:ext>
          </a:extLst>
        </xdr:cNvPr>
        <xdr:cNvSpPr txBox="1"/>
      </xdr:nvSpPr>
      <xdr:spPr>
        <a:xfrm>
          <a:off x="16357600"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379" name="楕円 378">
          <a:extLst>
            <a:ext uri="{FF2B5EF4-FFF2-40B4-BE49-F238E27FC236}">
              <a16:creationId xmlns:a16="http://schemas.microsoft.com/office/drawing/2014/main" id="{B5359FAA-44A7-4AD1-BD3F-C24CC1C6AEF7}"/>
            </a:ext>
          </a:extLst>
        </xdr:cNvPr>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40</xdr:row>
      <xdr:rowOff>151312</xdr:rowOff>
    </xdr:to>
    <xdr:cxnSp macro="">
      <xdr:nvCxnSpPr>
        <xdr:cNvPr id="380" name="直線コネクタ 379">
          <a:extLst>
            <a:ext uri="{FF2B5EF4-FFF2-40B4-BE49-F238E27FC236}">
              <a16:creationId xmlns:a16="http://schemas.microsoft.com/office/drawing/2014/main" id="{2D622F70-2237-4D63-916D-AA7798A4F820}"/>
            </a:ext>
          </a:extLst>
        </xdr:cNvPr>
        <xdr:cNvCxnSpPr/>
      </xdr:nvCxnSpPr>
      <xdr:spPr>
        <a:xfrm>
          <a:off x="15481300" y="6124303"/>
          <a:ext cx="838200" cy="88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381" name="楕円 380">
          <a:extLst>
            <a:ext uri="{FF2B5EF4-FFF2-40B4-BE49-F238E27FC236}">
              <a16:creationId xmlns:a16="http://schemas.microsoft.com/office/drawing/2014/main" id="{C566EB7E-CF4F-42DB-A9AC-851948139E40}"/>
            </a:ext>
          </a:extLst>
        </xdr:cNvPr>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37</xdr:row>
      <xdr:rowOff>141514</xdr:rowOff>
    </xdr:to>
    <xdr:cxnSp macro="">
      <xdr:nvCxnSpPr>
        <xdr:cNvPr id="382" name="直線コネクタ 381">
          <a:extLst>
            <a:ext uri="{FF2B5EF4-FFF2-40B4-BE49-F238E27FC236}">
              <a16:creationId xmlns:a16="http://schemas.microsoft.com/office/drawing/2014/main" id="{C9BC3530-7EB0-474A-BB27-9446888B052E}"/>
            </a:ext>
          </a:extLst>
        </xdr:cNvPr>
        <xdr:cNvCxnSpPr/>
      </xdr:nvCxnSpPr>
      <xdr:spPr>
        <a:xfrm flipV="1">
          <a:off x="14592300" y="6124303"/>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19430</xdr:rowOff>
    </xdr:from>
    <xdr:ext cx="405111" cy="259045"/>
    <xdr:sp macro="" textlink="">
      <xdr:nvSpPr>
        <xdr:cNvPr id="383" name="n_1mainValue【一般廃棄物処理施設】&#10;有形固定資産減価償却率">
          <a:extLst>
            <a:ext uri="{FF2B5EF4-FFF2-40B4-BE49-F238E27FC236}">
              <a16:creationId xmlns:a16="http://schemas.microsoft.com/office/drawing/2014/main" id="{C037B7AC-5172-4590-9E4A-74D43E00FB1D}"/>
            </a:ext>
          </a:extLst>
        </xdr:cNvPr>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384" name="n_2mainValue【一般廃棄物処理施設】&#10;有形固定資産減価償却率">
          <a:extLst>
            <a:ext uri="{FF2B5EF4-FFF2-40B4-BE49-F238E27FC236}">
              <a16:creationId xmlns:a16="http://schemas.microsoft.com/office/drawing/2014/main" id="{E5ED3578-F77F-4749-B815-5B8BEC9BD2FE}"/>
            </a:ext>
          </a:extLst>
        </xdr:cNvPr>
        <xdr:cNvSpPr txBox="1"/>
      </xdr:nvSpPr>
      <xdr:spPr>
        <a:xfrm>
          <a:off x="14389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92F95FE5-F9F2-4390-B7C3-2DA62E315F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D3B3F305-A5ED-480C-9A6D-BF54F160DB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BB76B87B-B040-4588-8FB3-71B35595AE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B0C9FBDB-C9BF-43A3-9E29-2E55DC6ABA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BD0AD1D3-B3E3-4318-AC74-EBB045D1FB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4BB29104-6CC4-43B6-8A89-67ACD71A5B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43D29B16-0D3A-4609-B234-05C43A1D53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9483E3C6-7A5A-483D-9430-C452D69D29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FD1E0A0F-E4B9-4839-92BC-F6146D70F5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F1831A04-7B10-49ED-B38A-CBAAFA862B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a:extLst>
            <a:ext uri="{FF2B5EF4-FFF2-40B4-BE49-F238E27FC236}">
              <a16:creationId xmlns:a16="http://schemas.microsoft.com/office/drawing/2014/main" id="{E8C9F721-AB1E-4B69-801B-B0D41E3E652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6" name="テキスト ボックス 395">
          <a:extLst>
            <a:ext uri="{FF2B5EF4-FFF2-40B4-BE49-F238E27FC236}">
              <a16:creationId xmlns:a16="http://schemas.microsoft.com/office/drawing/2014/main" id="{DA4B51ED-564A-4CDC-A615-FC78E67CB33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a:extLst>
            <a:ext uri="{FF2B5EF4-FFF2-40B4-BE49-F238E27FC236}">
              <a16:creationId xmlns:a16="http://schemas.microsoft.com/office/drawing/2014/main" id="{1E8866F6-96B2-45DF-8436-D173098390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8" name="テキスト ボックス 397">
          <a:extLst>
            <a:ext uri="{FF2B5EF4-FFF2-40B4-BE49-F238E27FC236}">
              <a16:creationId xmlns:a16="http://schemas.microsoft.com/office/drawing/2014/main" id="{8B781C68-6871-43A2-82C9-E968A01FBF5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a:extLst>
            <a:ext uri="{FF2B5EF4-FFF2-40B4-BE49-F238E27FC236}">
              <a16:creationId xmlns:a16="http://schemas.microsoft.com/office/drawing/2014/main" id="{88D04576-64EB-4DF5-9504-9212965265B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00" name="テキスト ボックス 399">
          <a:extLst>
            <a:ext uri="{FF2B5EF4-FFF2-40B4-BE49-F238E27FC236}">
              <a16:creationId xmlns:a16="http://schemas.microsoft.com/office/drawing/2014/main" id="{A507CD60-817F-4E51-9866-C7F33D7B9937}"/>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a:extLst>
            <a:ext uri="{FF2B5EF4-FFF2-40B4-BE49-F238E27FC236}">
              <a16:creationId xmlns:a16="http://schemas.microsoft.com/office/drawing/2014/main" id="{F7EFADED-5327-4F53-82E1-26FBAEE34B8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02" name="テキスト ボックス 401">
          <a:extLst>
            <a:ext uri="{FF2B5EF4-FFF2-40B4-BE49-F238E27FC236}">
              <a16:creationId xmlns:a16="http://schemas.microsoft.com/office/drawing/2014/main" id="{CC8796F0-809F-414D-885F-CCB564A1CA1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a:extLst>
            <a:ext uri="{FF2B5EF4-FFF2-40B4-BE49-F238E27FC236}">
              <a16:creationId xmlns:a16="http://schemas.microsoft.com/office/drawing/2014/main" id="{DCA3FDAE-430D-4F1A-9CDD-65C0B25EC5D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4" name="テキスト ボックス 403">
          <a:extLst>
            <a:ext uri="{FF2B5EF4-FFF2-40B4-BE49-F238E27FC236}">
              <a16:creationId xmlns:a16="http://schemas.microsoft.com/office/drawing/2014/main" id="{494A79F7-85B1-44A1-82F0-232C626DD80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9B506A4C-FD6A-4A96-8028-1BF4650FAB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6" name="テキスト ボックス 405">
          <a:extLst>
            <a:ext uri="{FF2B5EF4-FFF2-40B4-BE49-F238E27FC236}">
              <a16:creationId xmlns:a16="http://schemas.microsoft.com/office/drawing/2014/main" id="{743B668D-E40A-478F-AC6F-0002FDBCF96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5CEE929A-5F61-4CD0-97DD-828C8D8EFF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08" name="直線コネクタ 407">
          <a:extLst>
            <a:ext uri="{FF2B5EF4-FFF2-40B4-BE49-F238E27FC236}">
              <a16:creationId xmlns:a16="http://schemas.microsoft.com/office/drawing/2014/main" id="{7EB8E514-A3BD-4FEE-8654-D6F9E33A2DE2}"/>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09" name="【一般廃棄物処理施設】&#10;一人当たり有形固定資産（償却資産）額最小値テキスト">
          <a:extLst>
            <a:ext uri="{FF2B5EF4-FFF2-40B4-BE49-F238E27FC236}">
              <a16:creationId xmlns:a16="http://schemas.microsoft.com/office/drawing/2014/main" id="{CDE0838A-E60D-4CD3-BC5D-12C9AB83AD91}"/>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10" name="直線コネクタ 409">
          <a:extLst>
            <a:ext uri="{FF2B5EF4-FFF2-40B4-BE49-F238E27FC236}">
              <a16:creationId xmlns:a16="http://schemas.microsoft.com/office/drawing/2014/main" id="{6F0058D2-0A16-4A5D-9334-0A4C5D626C07}"/>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11" name="【一般廃棄物処理施設】&#10;一人当たり有形固定資産（償却資産）額最大値テキスト">
          <a:extLst>
            <a:ext uri="{FF2B5EF4-FFF2-40B4-BE49-F238E27FC236}">
              <a16:creationId xmlns:a16="http://schemas.microsoft.com/office/drawing/2014/main" id="{6C58E6F9-7FE3-4326-9243-265336A76554}"/>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12" name="直線コネクタ 411">
          <a:extLst>
            <a:ext uri="{FF2B5EF4-FFF2-40B4-BE49-F238E27FC236}">
              <a16:creationId xmlns:a16="http://schemas.microsoft.com/office/drawing/2014/main" id="{2D64B0E9-B887-41C3-A68A-77EE39E21F25}"/>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413" name="【一般廃棄物処理施設】&#10;一人当たり有形固定資産（償却資産）額平均値テキスト">
          <a:extLst>
            <a:ext uri="{FF2B5EF4-FFF2-40B4-BE49-F238E27FC236}">
              <a16:creationId xmlns:a16="http://schemas.microsoft.com/office/drawing/2014/main" id="{8F322919-A7B2-4997-9378-8568739A5E23}"/>
            </a:ext>
          </a:extLst>
        </xdr:cNvPr>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14" name="フローチャート: 判断 413">
          <a:extLst>
            <a:ext uri="{FF2B5EF4-FFF2-40B4-BE49-F238E27FC236}">
              <a16:creationId xmlns:a16="http://schemas.microsoft.com/office/drawing/2014/main" id="{0387B99E-B968-4874-976A-17F20E734C7C}"/>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15" name="フローチャート: 判断 414">
          <a:extLst>
            <a:ext uri="{FF2B5EF4-FFF2-40B4-BE49-F238E27FC236}">
              <a16:creationId xmlns:a16="http://schemas.microsoft.com/office/drawing/2014/main" id="{4F39D2AD-A59A-4CBB-88D8-E2C1B6593B7E}"/>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416" name="n_1aveValue【一般廃棄物処理施設】&#10;一人当たり有形固定資産（償却資産）額">
          <a:extLst>
            <a:ext uri="{FF2B5EF4-FFF2-40B4-BE49-F238E27FC236}">
              <a16:creationId xmlns:a16="http://schemas.microsoft.com/office/drawing/2014/main" id="{D598684C-DC2E-4495-997E-5860CAF18A70}"/>
            </a:ext>
          </a:extLst>
        </xdr:cNvPr>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417" name="フローチャート: 判断 416">
          <a:extLst>
            <a:ext uri="{FF2B5EF4-FFF2-40B4-BE49-F238E27FC236}">
              <a16:creationId xmlns:a16="http://schemas.microsoft.com/office/drawing/2014/main" id="{9AC7FAF0-BC1F-4280-824E-1827D8CEC641}"/>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418" name="n_2aveValue【一般廃棄物処理施設】&#10;一人当たり有形固定資産（償却資産）額">
          <a:extLst>
            <a:ext uri="{FF2B5EF4-FFF2-40B4-BE49-F238E27FC236}">
              <a16:creationId xmlns:a16="http://schemas.microsoft.com/office/drawing/2014/main" id="{FA57A5CD-ED51-4AD4-8613-80A36FECDD8F}"/>
            </a:ext>
          </a:extLst>
        </xdr:cNvPr>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419" name="フローチャート: 判断 418">
          <a:extLst>
            <a:ext uri="{FF2B5EF4-FFF2-40B4-BE49-F238E27FC236}">
              <a16:creationId xmlns:a16="http://schemas.microsoft.com/office/drawing/2014/main" id="{1C80200D-2CD2-40B6-976E-06BF8255ED66}"/>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420" name="n_3aveValue【一般廃棄物処理施設】&#10;一人当たり有形固定資産（償却資産）額">
          <a:extLst>
            <a:ext uri="{FF2B5EF4-FFF2-40B4-BE49-F238E27FC236}">
              <a16:creationId xmlns:a16="http://schemas.microsoft.com/office/drawing/2014/main" id="{0531EC46-A09B-4AA6-861E-E3291E464C3F}"/>
            </a:ext>
          </a:extLst>
        </xdr:cNvPr>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C2EDC83-C6F9-4104-91D8-B4A903F66A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E4E310A-BF3A-4682-BC55-FCE31CA162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302A75D-A712-4C6C-80D7-DE16A52E45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DCE392A8-319C-47A3-8511-A005636A4D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1417218-B017-4ECE-847F-AF670116AD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49254</xdr:rowOff>
    </xdr:from>
    <xdr:to>
      <xdr:col>116</xdr:col>
      <xdr:colOff>114300</xdr:colOff>
      <xdr:row>41</xdr:row>
      <xdr:rowOff>150854</xdr:rowOff>
    </xdr:to>
    <xdr:sp macro="" textlink="">
      <xdr:nvSpPr>
        <xdr:cNvPr id="426" name="楕円 425">
          <a:extLst>
            <a:ext uri="{FF2B5EF4-FFF2-40B4-BE49-F238E27FC236}">
              <a16:creationId xmlns:a16="http://schemas.microsoft.com/office/drawing/2014/main" id="{B01203BE-7E17-4A53-BCC2-874F3E96750C}"/>
            </a:ext>
          </a:extLst>
        </xdr:cNvPr>
        <xdr:cNvSpPr/>
      </xdr:nvSpPr>
      <xdr:spPr>
        <a:xfrm>
          <a:off x="22110700" y="70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160709</xdr:rowOff>
    </xdr:from>
    <xdr:ext cx="599010" cy="259045"/>
    <xdr:sp macro="" textlink="">
      <xdr:nvSpPr>
        <xdr:cNvPr id="427" name="【一般廃棄物処理施設】&#10;一人当たり有形固定資産（償却資産）額該当値テキスト">
          <a:extLst>
            <a:ext uri="{FF2B5EF4-FFF2-40B4-BE49-F238E27FC236}">
              <a16:creationId xmlns:a16="http://schemas.microsoft.com/office/drawing/2014/main" id="{EAE4BB58-3E55-4B3E-97D9-359E7C9683B4}"/>
            </a:ext>
          </a:extLst>
        </xdr:cNvPr>
        <xdr:cNvSpPr txBox="1"/>
      </xdr:nvSpPr>
      <xdr:spPr>
        <a:xfrm>
          <a:off x="22199600" y="70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133624</xdr:rowOff>
    </xdr:from>
    <xdr:to>
      <xdr:col>112</xdr:col>
      <xdr:colOff>38100</xdr:colOff>
      <xdr:row>42</xdr:row>
      <xdr:rowOff>63774</xdr:rowOff>
    </xdr:to>
    <xdr:sp macro="" textlink="">
      <xdr:nvSpPr>
        <xdr:cNvPr id="428" name="楕円 427">
          <a:extLst>
            <a:ext uri="{FF2B5EF4-FFF2-40B4-BE49-F238E27FC236}">
              <a16:creationId xmlns:a16="http://schemas.microsoft.com/office/drawing/2014/main" id="{3ECA0FB7-6F96-4F76-8D38-33A1CCA423B1}"/>
            </a:ext>
          </a:extLst>
        </xdr:cNvPr>
        <xdr:cNvSpPr/>
      </xdr:nvSpPr>
      <xdr:spPr>
        <a:xfrm>
          <a:off x="21272500" y="71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100054</xdr:rowOff>
    </xdr:from>
    <xdr:to>
      <xdr:col>116</xdr:col>
      <xdr:colOff>63500</xdr:colOff>
      <xdr:row>42</xdr:row>
      <xdr:rowOff>12974</xdr:rowOff>
    </xdr:to>
    <xdr:cxnSp macro="">
      <xdr:nvCxnSpPr>
        <xdr:cNvPr id="429" name="直線コネクタ 428">
          <a:extLst>
            <a:ext uri="{FF2B5EF4-FFF2-40B4-BE49-F238E27FC236}">
              <a16:creationId xmlns:a16="http://schemas.microsoft.com/office/drawing/2014/main" id="{99DC0CA4-0590-4C24-ACFB-1760AD1FEEAA}"/>
            </a:ext>
          </a:extLst>
        </xdr:cNvPr>
        <xdr:cNvCxnSpPr/>
      </xdr:nvCxnSpPr>
      <xdr:spPr>
        <a:xfrm flipV="1">
          <a:off x="21323300" y="7129504"/>
          <a:ext cx="838200" cy="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134289</xdr:rowOff>
    </xdr:from>
    <xdr:to>
      <xdr:col>107</xdr:col>
      <xdr:colOff>101600</xdr:colOff>
      <xdr:row>42</xdr:row>
      <xdr:rowOff>64439</xdr:rowOff>
    </xdr:to>
    <xdr:sp macro="" textlink="">
      <xdr:nvSpPr>
        <xdr:cNvPr id="430" name="楕円 429">
          <a:extLst>
            <a:ext uri="{FF2B5EF4-FFF2-40B4-BE49-F238E27FC236}">
              <a16:creationId xmlns:a16="http://schemas.microsoft.com/office/drawing/2014/main" id="{C0D75756-757D-4D2D-AF6F-18F085A30862}"/>
            </a:ext>
          </a:extLst>
        </xdr:cNvPr>
        <xdr:cNvSpPr/>
      </xdr:nvSpPr>
      <xdr:spPr>
        <a:xfrm>
          <a:off x="20383500" y="71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12974</xdr:rowOff>
    </xdr:from>
    <xdr:to>
      <xdr:col>111</xdr:col>
      <xdr:colOff>177800</xdr:colOff>
      <xdr:row>42</xdr:row>
      <xdr:rowOff>13639</xdr:rowOff>
    </xdr:to>
    <xdr:cxnSp macro="">
      <xdr:nvCxnSpPr>
        <xdr:cNvPr id="431" name="直線コネクタ 430">
          <a:extLst>
            <a:ext uri="{FF2B5EF4-FFF2-40B4-BE49-F238E27FC236}">
              <a16:creationId xmlns:a16="http://schemas.microsoft.com/office/drawing/2014/main" id="{2ABEEC12-1CFC-43E2-8C1F-DF4A05D65CB6}"/>
            </a:ext>
          </a:extLst>
        </xdr:cNvPr>
        <xdr:cNvCxnSpPr/>
      </xdr:nvCxnSpPr>
      <xdr:spPr>
        <a:xfrm flipV="1">
          <a:off x="20434300" y="7213874"/>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54901</xdr:rowOff>
    </xdr:from>
    <xdr:ext cx="534377" cy="259045"/>
    <xdr:sp macro="" textlink="">
      <xdr:nvSpPr>
        <xdr:cNvPr id="432" name="n_1mainValue【一般廃棄物処理施設】&#10;一人当たり有形固定資産（償却資産）額">
          <a:extLst>
            <a:ext uri="{FF2B5EF4-FFF2-40B4-BE49-F238E27FC236}">
              <a16:creationId xmlns:a16="http://schemas.microsoft.com/office/drawing/2014/main" id="{BC8EB153-6BFE-4AEF-B913-FD053DC05E36}"/>
            </a:ext>
          </a:extLst>
        </xdr:cNvPr>
        <xdr:cNvSpPr txBox="1"/>
      </xdr:nvSpPr>
      <xdr:spPr>
        <a:xfrm>
          <a:off x="21043411" y="72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55566</xdr:rowOff>
    </xdr:from>
    <xdr:ext cx="534377" cy="259045"/>
    <xdr:sp macro="" textlink="">
      <xdr:nvSpPr>
        <xdr:cNvPr id="433" name="n_2mainValue【一般廃棄物処理施設】&#10;一人当たり有形固定資産（償却資産）額">
          <a:extLst>
            <a:ext uri="{FF2B5EF4-FFF2-40B4-BE49-F238E27FC236}">
              <a16:creationId xmlns:a16="http://schemas.microsoft.com/office/drawing/2014/main" id="{70462F8E-7CA9-4F4C-8DA8-B8D62D6FEE2C}"/>
            </a:ext>
          </a:extLst>
        </xdr:cNvPr>
        <xdr:cNvSpPr txBox="1"/>
      </xdr:nvSpPr>
      <xdr:spPr>
        <a:xfrm>
          <a:off x="20167111" y="72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7F33512A-E5E4-4942-92BC-2682BB0AF8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5EB2EC0D-DC98-4C42-8557-3EC642C1E0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128E7B31-376B-4B90-BA0F-81BE12E210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BABC7C68-78CC-4D50-805F-6742EE7F92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1C06C9FB-5645-49A5-B88A-1661A03CA9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E46252FE-99D2-4514-8C1E-099E401162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EE8BA9C3-F6B7-4E7D-A061-6A58412657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9800A44E-B385-4A21-BF1A-08F0599FADE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3B76CBDA-DA6C-4EEB-B3E8-104C3C3A46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6652915E-8AD4-4486-A833-5D09C2A034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1845ED6A-B360-49E1-BBC8-8C355529C2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3ADE7C75-D4FC-414F-9306-55DB529DCE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A20A81EF-5687-40D0-BE59-C63B7A2FD0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DCE7045D-E1F9-4937-A2AF-47364E2E47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4398B480-6A87-4E63-924F-5BB1A691D0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3510A8B3-FC61-40AA-BEEC-F3E1EA86DB6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a:extLst>
            <a:ext uri="{FF2B5EF4-FFF2-40B4-BE49-F238E27FC236}">
              <a16:creationId xmlns:a16="http://schemas.microsoft.com/office/drawing/2014/main" id="{9B657D32-F034-47C5-A9AF-3FA82F0275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a:extLst>
            <a:ext uri="{FF2B5EF4-FFF2-40B4-BE49-F238E27FC236}">
              <a16:creationId xmlns:a16="http://schemas.microsoft.com/office/drawing/2014/main" id="{D301322A-039A-4F6A-B78E-0150505E48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a:extLst>
            <a:ext uri="{FF2B5EF4-FFF2-40B4-BE49-F238E27FC236}">
              <a16:creationId xmlns:a16="http://schemas.microsoft.com/office/drawing/2014/main" id="{8FE16A5D-2274-45D4-A6A8-F52A70EE43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a:extLst>
            <a:ext uri="{FF2B5EF4-FFF2-40B4-BE49-F238E27FC236}">
              <a16:creationId xmlns:a16="http://schemas.microsoft.com/office/drawing/2014/main" id="{0AA4B042-ECCB-4B0A-8BEB-164DAEB51A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a:extLst>
            <a:ext uri="{FF2B5EF4-FFF2-40B4-BE49-F238E27FC236}">
              <a16:creationId xmlns:a16="http://schemas.microsoft.com/office/drawing/2014/main" id="{D49CD687-8394-4888-AE5C-9B926635C3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a:extLst>
            <a:ext uri="{FF2B5EF4-FFF2-40B4-BE49-F238E27FC236}">
              <a16:creationId xmlns:a16="http://schemas.microsoft.com/office/drawing/2014/main" id="{BF20A58D-D43A-47CF-B6EC-7A61E5A540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a:extLst>
            <a:ext uri="{FF2B5EF4-FFF2-40B4-BE49-F238E27FC236}">
              <a16:creationId xmlns:a16="http://schemas.microsoft.com/office/drawing/2014/main" id="{25499737-0FC5-4B4D-93DF-1EF9C58EC7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a:extLst>
            <a:ext uri="{FF2B5EF4-FFF2-40B4-BE49-F238E27FC236}">
              <a16:creationId xmlns:a16="http://schemas.microsoft.com/office/drawing/2014/main" id="{ECE8A4EB-E830-4A1C-86FD-2CE4218C26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a:extLst>
            <a:ext uri="{FF2B5EF4-FFF2-40B4-BE49-F238E27FC236}">
              <a16:creationId xmlns:a16="http://schemas.microsoft.com/office/drawing/2014/main" id="{DD46A48B-B221-4166-AB2A-5E2F844B88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a:extLst>
            <a:ext uri="{FF2B5EF4-FFF2-40B4-BE49-F238E27FC236}">
              <a16:creationId xmlns:a16="http://schemas.microsoft.com/office/drawing/2014/main" id="{727776BB-3973-47D2-8D3E-5BF0295D3A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0" name="直線コネクタ 459">
          <a:extLst>
            <a:ext uri="{FF2B5EF4-FFF2-40B4-BE49-F238E27FC236}">
              <a16:creationId xmlns:a16="http://schemas.microsoft.com/office/drawing/2014/main" id="{98E0427E-BC0E-4D8E-82E9-B00B699A42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1" name="テキスト ボックス 460">
          <a:extLst>
            <a:ext uri="{FF2B5EF4-FFF2-40B4-BE49-F238E27FC236}">
              <a16:creationId xmlns:a16="http://schemas.microsoft.com/office/drawing/2014/main" id="{3B54C883-7F65-4642-9406-6C2C2BACB16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2" name="直線コネクタ 461">
          <a:extLst>
            <a:ext uri="{FF2B5EF4-FFF2-40B4-BE49-F238E27FC236}">
              <a16:creationId xmlns:a16="http://schemas.microsoft.com/office/drawing/2014/main" id="{2251B4E7-4453-4C02-99BE-3A09D204418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3" name="テキスト ボックス 462">
          <a:extLst>
            <a:ext uri="{FF2B5EF4-FFF2-40B4-BE49-F238E27FC236}">
              <a16:creationId xmlns:a16="http://schemas.microsoft.com/office/drawing/2014/main" id="{F73C1FEF-3C0F-4520-A22E-744079D5A3D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4" name="直線コネクタ 463">
          <a:extLst>
            <a:ext uri="{FF2B5EF4-FFF2-40B4-BE49-F238E27FC236}">
              <a16:creationId xmlns:a16="http://schemas.microsoft.com/office/drawing/2014/main" id="{73C01C79-B911-467A-894F-08A9F0EE53B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5" name="テキスト ボックス 464">
          <a:extLst>
            <a:ext uri="{FF2B5EF4-FFF2-40B4-BE49-F238E27FC236}">
              <a16:creationId xmlns:a16="http://schemas.microsoft.com/office/drawing/2014/main" id="{6686821E-8E7B-486D-9372-10D871FBAC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6" name="直線コネクタ 465">
          <a:extLst>
            <a:ext uri="{FF2B5EF4-FFF2-40B4-BE49-F238E27FC236}">
              <a16:creationId xmlns:a16="http://schemas.microsoft.com/office/drawing/2014/main" id="{A86F7CF0-188E-4F34-B972-C84D79FEC5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7" name="テキスト ボックス 466">
          <a:extLst>
            <a:ext uri="{FF2B5EF4-FFF2-40B4-BE49-F238E27FC236}">
              <a16:creationId xmlns:a16="http://schemas.microsoft.com/office/drawing/2014/main" id="{63A7B4A0-E4C2-451F-BD68-B9674F0977E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8" name="直線コネクタ 467">
          <a:extLst>
            <a:ext uri="{FF2B5EF4-FFF2-40B4-BE49-F238E27FC236}">
              <a16:creationId xmlns:a16="http://schemas.microsoft.com/office/drawing/2014/main" id="{D5287AEA-256D-426B-A2D1-35E88CA66F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9" name="テキスト ボックス 468">
          <a:extLst>
            <a:ext uri="{FF2B5EF4-FFF2-40B4-BE49-F238E27FC236}">
              <a16:creationId xmlns:a16="http://schemas.microsoft.com/office/drawing/2014/main" id="{02B9979F-61A3-4DA0-AF11-62C81AB1A2C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0" name="直線コネクタ 469">
          <a:extLst>
            <a:ext uri="{FF2B5EF4-FFF2-40B4-BE49-F238E27FC236}">
              <a16:creationId xmlns:a16="http://schemas.microsoft.com/office/drawing/2014/main" id="{0EA744E0-C821-48C5-8B31-1B263BF1388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1" name="テキスト ボックス 470">
          <a:extLst>
            <a:ext uri="{FF2B5EF4-FFF2-40B4-BE49-F238E27FC236}">
              <a16:creationId xmlns:a16="http://schemas.microsoft.com/office/drawing/2014/main" id="{BEC9426C-E3C7-4F4D-8089-9CD2963A7CA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a:extLst>
            <a:ext uri="{FF2B5EF4-FFF2-40B4-BE49-F238E27FC236}">
              <a16:creationId xmlns:a16="http://schemas.microsoft.com/office/drawing/2014/main" id="{0CCEBB59-C8B8-497B-B0B3-244008AD0E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a:extLst>
            <a:ext uri="{FF2B5EF4-FFF2-40B4-BE49-F238E27FC236}">
              <a16:creationId xmlns:a16="http://schemas.microsoft.com/office/drawing/2014/main" id="{AC880D4B-59BC-4987-8160-7A0C5A17333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a:extLst>
            <a:ext uri="{FF2B5EF4-FFF2-40B4-BE49-F238E27FC236}">
              <a16:creationId xmlns:a16="http://schemas.microsoft.com/office/drawing/2014/main" id="{B11271E5-2D60-4CF1-827B-8E1C1F8D21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75" name="直線コネクタ 474">
          <a:extLst>
            <a:ext uri="{FF2B5EF4-FFF2-40B4-BE49-F238E27FC236}">
              <a16:creationId xmlns:a16="http://schemas.microsoft.com/office/drawing/2014/main" id="{6D21FA28-1595-497B-BF8B-DCCE54E66A02}"/>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76" name="【消防施設】&#10;有形固定資産減価償却率最小値テキスト">
          <a:extLst>
            <a:ext uri="{FF2B5EF4-FFF2-40B4-BE49-F238E27FC236}">
              <a16:creationId xmlns:a16="http://schemas.microsoft.com/office/drawing/2014/main" id="{D7D2C512-9D21-4B7D-9D2C-3F7A4199FFDF}"/>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77" name="直線コネクタ 476">
          <a:extLst>
            <a:ext uri="{FF2B5EF4-FFF2-40B4-BE49-F238E27FC236}">
              <a16:creationId xmlns:a16="http://schemas.microsoft.com/office/drawing/2014/main" id="{5D20C41C-4981-4C2F-BA34-424B6A2ACF76}"/>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8" name="【消防施設】&#10;有形固定資産減価償却率最大値テキスト">
          <a:extLst>
            <a:ext uri="{FF2B5EF4-FFF2-40B4-BE49-F238E27FC236}">
              <a16:creationId xmlns:a16="http://schemas.microsoft.com/office/drawing/2014/main" id="{713BA94A-AE9C-40D9-8922-68298C700EF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9" name="直線コネクタ 478">
          <a:extLst>
            <a:ext uri="{FF2B5EF4-FFF2-40B4-BE49-F238E27FC236}">
              <a16:creationId xmlns:a16="http://schemas.microsoft.com/office/drawing/2014/main" id="{1B6E41B2-2DAA-4DE2-ABB0-245937057C5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480" name="【消防施設】&#10;有形固定資産減価償却率平均値テキスト">
          <a:extLst>
            <a:ext uri="{FF2B5EF4-FFF2-40B4-BE49-F238E27FC236}">
              <a16:creationId xmlns:a16="http://schemas.microsoft.com/office/drawing/2014/main" id="{EF6C5B35-9ABC-4716-8E13-AD11C8CAACE4}"/>
            </a:ext>
          </a:extLst>
        </xdr:cNvPr>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81" name="フローチャート: 判断 480">
          <a:extLst>
            <a:ext uri="{FF2B5EF4-FFF2-40B4-BE49-F238E27FC236}">
              <a16:creationId xmlns:a16="http://schemas.microsoft.com/office/drawing/2014/main" id="{914D741C-D784-4223-97D4-C9D319A5142D}"/>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82" name="フローチャート: 判断 481">
          <a:extLst>
            <a:ext uri="{FF2B5EF4-FFF2-40B4-BE49-F238E27FC236}">
              <a16:creationId xmlns:a16="http://schemas.microsoft.com/office/drawing/2014/main" id="{53D7D0E2-E738-42C3-917A-6E98A91AFD0A}"/>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483" name="n_1aveValue【消防施設】&#10;有形固定資産減価償却率">
          <a:extLst>
            <a:ext uri="{FF2B5EF4-FFF2-40B4-BE49-F238E27FC236}">
              <a16:creationId xmlns:a16="http://schemas.microsoft.com/office/drawing/2014/main" id="{F1849919-5126-421B-9014-2B1B210BE939}"/>
            </a:ext>
          </a:extLst>
        </xdr:cNvPr>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84" name="フローチャート: 判断 483">
          <a:extLst>
            <a:ext uri="{FF2B5EF4-FFF2-40B4-BE49-F238E27FC236}">
              <a16:creationId xmlns:a16="http://schemas.microsoft.com/office/drawing/2014/main" id="{66287ECA-CFDA-4AA9-8B71-60C7CA8270A8}"/>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485" name="n_2aveValue【消防施設】&#10;有形固定資産減価償却率">
          <a:extLst>
            <a:ext uri="{FF2B5EF4-FFF2-40B4-BE49-F238E27FC236}">
              <a16:creationId xmlns:a16="http://schemas.microsoft.com/office/drawing/2014/main" id="{82AEE522-3DC1-4B83-926C-168E7B767D15}"/>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86" name="フローチャート: 判断 485">
          <a:extLst>
            <a:ext uri="{FF2B5EF4-FFF2-40B4-BE49-F238E27FC236}">
              <a16:creationId xmlns:a16="http://schemas.microsoft.com/office/drawing/2014/main" id="{A0D2EE14-4342-460F-B400-B603068A682B}"/>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487" name="n_3aveValue【消防施設】&#10;有形固定資産減価償却率">
          <a:extLst>
            <a:ext uri="{FF2B5EF4-FFF2-40B4-BE49-F238E27FC236}">
              <a16:creationId xmlns:a16="http://schemas.microsoft.com/office/drawing/2014/main" id="{5BFBC15E-FE27-459E-9201-51D89CAAF85A}"/>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7CE4609A-E696-46DE-9992-B7D7469BB9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8DCEA991-C7F7-46B8-B0D8-8615C7D267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56902EEA-C197-4115-B181-0458D55D08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C465BE35-2957-4660-BC78-1373DF27D3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70C38DE3-BEB7-4F14-97EA-D05182BA2F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493" name="楕円 492">
          <a:extLst>
            <a:ext uri="{FF2B5EF4-FFF2-40B4-BE49-F238E27FC236}">
              <a16:creationId xmlns:a16="http://schemas.microsoft.com/office/drawing/2014/main" id="{B90840D6-4334-4763-B8AC-BDE6BB49CAC8}"/>
            </a:ext>
          </a:extLst>
        </xdr:cNvPr>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78395</xdr:rowOff>
    </xdr:from>
    <xdr:ext cx="405111" cy="259045"/>
    <xdr:sp macro="" textlink="">
      <xdr:nvSpPr>
        <xdr:cNvPr id="494" name="【消防施設】&#10;有形固定資産減価償却率該当値テキスト">
          <a:extLst>
            <a:ext uri="{FF2B5EF4-FFF2-40B4-BE49-F238E27FC236}">
              <a16:creationId xmlns:a16="http://schemas.microsoft.com/office/drawing/2014/main" id="{E85402B3-69F9-4547-9F9D-6D206F0D7BE9}"/>
            </a:ext>
          </a:extLst>
        </xdr:cNvPr>
        <xdr:cNvSpPr txBox="1"/>
      </xdr:nvSpPr>
      <xdr:spPr>
        <a:xfrm>
          <a:off x="16357600"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495" name="楕円 494">
          <a:extLst>
            <a:ext uri="{FF2B5EF4-FFF2-40B4-BE49-F238E27FC236}">
              <a16:creationId xmlns:a16="http://schemas.microsoft.com/office/drawing/2014/main" id="{0C2ACE56-E155-4347-A108-CD98722E42C5}"/>
            </a:ext>
          </a:extLst>
        </xdr:cNvPr>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57694</xdr:rowOff>
    </xdr:from>
    <xdr:to>
      <xdr:col>85</xdr:col>
      <xdr:colOff>127000</xdr:colOff>
      <xdr:row>81</xdr:row>
      <xdr:rowOff>150768</xdr:rowOff>
    </xdr:to>
    <xdr:cxnSp macro="">
      <xdr:nvCxnSpPr>
        <xdr:cNvPr id="496" name="直線コネクタ 495">
          <a:extLst>
            <a:ext uri="{FF2B5EF4-FFF2-40B4-BE49-F238E27FC236}">
              <a16:creationId xmlns:a16="http://schemas.microsoft.com/office/drawing/2014/main" id="{872B8078-EA4B-43F7-BF65-B99A1B6AB81F}"/>
            </a:ext>
          </a:extLst>
        </xdr:cNvPr>
        <xdr:cNvCxnSpPr/>
      </xdr:nvCxnSpPr>
      <xdr:spPr>
        <a:xfrm>
          <a:off x="15481300" y="13945144"/>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121194</xdr:rowOff>
    </xdr:from>
    <xdr:to>
      <xdr:col>76</xdr:col>
      <xdr:colOff>165100</xdr:colOff>
      <xdr:row>82</xdr:row>
      <xdr:rowOff>51344</xdr:rowOff>
    </xdr:to>
    <xdr:sp macro="" textlink="">
      <xdr:nvSpPr>
        <xdr:cNvPr id="497" name="楕円 496">
          <a:extLst>
            <a:ext uri="{FF2B5EF4-FFF2-40B4-BE49-F238E27FC236}">
              <a16:creationId xmlns:a16="http://schemas.microsoft.com/office/drawing/2014/main" id="{9B93D39E-53B2-4A3F-8A86-EC667E7EB7EE}"/>
            </a:ext>
          </a:extLst>
        </xdr:cNvPr>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57694</xdr:rowOff>
    </xdr:from>
    <xdr:to>
      <xdr:col>81</xdr:col>
      <xdr:colOff>50800</xdr:colOff>
      <xdr:row>82</xdr:row>
      <xdr:rowOff>544</xdr:rowOff>
    </xdr:to>
    <xdr:cxnSp macro="">
      <xdr:nvCxnSpPr>
        <xdr:cNvPr id="498" name="直線コネクタ 497">
          <a:extLst>
            <a:ext uri="{FF2B5EF4-FFF2-40B4-BE49-F238E27FC236}">
              <a16:creationId xmlns:a16="http://schemas.microsoft.com/office/drawing/2014/main" id="{E5542B0F-71B1-4658-BBA8-EA93CA4B2B24}"/>
            </a:ext>
          </a:extLst>
        </xdr:cNvPr>
        <xdr:cNvCxnSpPr/>
      </xdr:nvCxnSpPr>
      <xdr:spPr>
        <a:xfrm flipV="1">
          <a:off x="14592300" y="139451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99621</xdr:rowOff>
    </xdr:from>
    <xdr:ext cx="405111" cy="259045"/>
    <xdr:sp macro="" textlink="">
      <xdr:nvSpPr>
        <xdr:cNvPr id="499" name="n_1mainValue【消防施設】&#10;有形固定資産減価償却率">
          <a:extLst>
            <a:ext uri="{FF2B5EF4-FFF2-40B4-BE49-F238E27FC236}">
              <a16:creationId xmlns:a16="http://schemas.microsoft.com/office/drawing/2014/main" id="{3A7471FB-8B78-4F16-BB35-E11C6F328FC6}"/>
            </a:ext>
          </a:extLst>
        </xdr:cNvPr>
        <xdr:cNvSpPr txBox="1"/>
      </xdr:nvSpPr>
      <xdr:spPr>
        <a:xfrm>
          <a:off x="15266044"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42471</xdr:rowOff>
    </xdr:from>
    <xdr:ext cx="405111" cy="259045"/>
    <xdr:sp macro="" textlink="">
      <xdr:nvSpPr>
        <xdr:cNvPr id="500" name="n_2mainValue【消防施設】&#10;有形固定資産減価償却率">
          <a:extLst>
            <a:ext uri="{FF2B5EF4-FFF2-40B4-BE49-F238E27FC236}">
              <a16:creationId xmlns:a16="http://schemas.microsoft.com/office/drawing/2014/main" id="{C8B0815A-1796-4EC4-97C0-957B38B1431E}"/>
            </a:ext>
          </a:extLst>
        </xdr:cNvPr>
        <xdr:cNvSpPr txBox="1"/>
      </xdr:nvSpPr>
      <xdr:spPr>
        <a:xfrm>
          <a:off x="14389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3AB0E5B7-4B82-4853-9F8E-7B61D93F3C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474637E4-3F81-4BE4-9C3D-CA5ABB318F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E79B8147-FC59-4C3A-B657-88320AAD52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C48D203A-75A9-4EC9-804A-239F8FF405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74B44912-ABEC-4667-BA09-85F72E9484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D18C955D-AE0F-4DB8-BD72-0CD2490728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A74EC6E7-C260-4858-B831-E5A47185BC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C18B82EB-7812-4DC8-96DF-92F59B5397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a:extLst>
            <a:ext uri="{FF2B5EF4-FFF2-40B4-BE49-F238E27FC236}">
              <a16:creationId xmlns:a16="http://schemas.microsoft.com/office/drawing/2014/main" id="{CDF3BC5A-BA11-4139-867E-085758E5AA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a:extLst>
            <a:ext uri="{FF2B5EF4-FFF2-40B4-BE49-F238E27FC236}">
              <a16:creationId xmlns:a16="http://schemas.microsoft.com/office/drawing/2014/main" id="{0FFC7B92-8B3F-4E6D-97FA-106DC6FAB8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1" name="直線コネクタ 510">
          <a:extLst>
            <a:ext uri="{FF2B5EF4-FFF2-40B4-BE49-F238E27FC236}">
              <a16:creationId xmlns:a16="http://schemas.microsoft.com/office/drawing/2014/main" id="{C3FFB0A5-629F-4163-BFA9-28DF8237467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2" name="テキスト ボックス 511">
          <a:extLst>
            <a:ext uri="{FF2B5EF4-FFF2-40B4-BE49-F238E27FC236}">
              <a16:creationId xmlns:a16="http://schemas.microsoft.com/office/drawing/2014/main" id="{7C666116-95B5-4459-94D6-45F0727500F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3" name="直線コネクタ 512">
          <a:extLst>
            <a:ext uri="{FF2B5EF4-FFF2-40B4-BE49-F238E27FC236}">
              <a16:creationId xmlns:a16="http://schemas.microsoft.com/office/drawing/2014/main" id="{8F2D09E4-70E7-4784-BC3E-6E49A0329AB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4" name="テキスト ボックス 513">
          <a:extLst>
            <a:ext uri="{FF2B5EF4-FFF2-40B4-BE49-F238E27FC236}">
              <a16:creationId xmlns:a16="http://schemas.microsoft.com/office/drawing/2014/main" id="{110BBF35-6541-442E-90A5-BA7762A947E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5" name="直線コネクタ 514">
          <a:extLst>
            <a:ext uri="{FF2B5EF4-FFF2-40B4-BE49-F238E27FC236}">
              <a16:creationId xmlns:a16="http://schemas.microsoft.com/office/drawing/2014/main" id="{32C88C31-7F18-4964-BF20-613C1B55438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6" name="テキスト ボックス 515">
          <a:extLst>
            <a:ext uri="{FF2B5EF4-FFF2-40B4-BE49-F238E27FC236}">
              <a16:creationId xmlns:a16="http://schemas.microsoft.com/office/drawing/2014/main" id="{1B34DDF1-471A-4E43-A73B-83FEBAAEE2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7" name="直線コネクタ 516">
          <a:extLst>
            <a:ext uri="{FF2B5EF4-FFF2-40B4-BE49-F238E27FC236}">
              <a16:creationId xmlns:a16="http://schemas.microsoft.com/office/drawing/2014/main" id="{13C58525-CB0C-4A8A-A943-14E96A87834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8" name="テキスト ボックス 517">
          <a:extLst>
            <a:ext uri="{FF2B5EF4-FFF2-40B4-BE49-F238E27FC236}">
              <a16:creationId xmlns:a16="http://schemas.microsoft.com/office/drawing/2014/main" id="{EE69764B-19AF-4228-AE70-E4600577F8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9" name="直線コネクタ 518">
          <a:extLst>
            <a:ext uri="{FF2B5EF4-FFF2-40B4-BE49-F238E27FC236}">
              <a16:creationId xmlns:a16="http://schemas.microsoft.com/office/drawing/2014/main" id="{BE9AB746-41D7-4B80-8EE2-1922E24603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0" name="テキスト ボックス 519">
          <a:extLst>
            <a:ext uri="{FF2B5EF4-FFF2-40B4-BE49-F238E27FC236}">
              <a16:creationId xmlns:a16="http://schemas.microsoft.com/office/drawing/2014/main" id="{20228658-C106-4279-97FA-946D4FFD8CA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a:extLst>
            <a:ext uri="{FF2B5EF4-FFF2-40B4-BE49-F238E27FC236}">
              <a16:creationId xmlns:a16="http://schemas.microsoft.com/office/drawing/2014/main" id="{D56719B2-AD0E-47FE-AF34-FD137788F8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22" name="テキスト ボックス 521">
          <a:extLst>
            <a:ext uri="{FF2B5EF4-FFF2-40B4-BE49-F238E27FC236}">
              <a16:creationId xmlns:a16="http://schemas.microsoft.com/office/drawing/2014/main" id="{3FAB58D8-D2E8-41C9-9444-2779A652607B}"/>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消防施設】&#10;一人当たり面積グラフ枠">
          <a:extLst>
            <a:ext uri="{FF2B5EF4-FFF2-40B4-BE49-F238E27FC236}">
              <a16:creationId xmlns:a16="http://schemas.microsoft.com/office/drawing/2014/main" id="{16965B76-22E3-4A96-8170-A6CB120B823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24" name="直線コネクタ 523">
          <a:extLst>
            <a:ext uri="{FF2B5EF4-FFF2-40B4-BE49-F238E27FC236}">
              <a16:creationId xmlns:a16="http://schemas.microsoft.com/office/drawing/2014/main" id="{8397A893-184A-4D41-8CBB-845400DDAF12}"/>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25" name="【消防施設】&#10;一人当たり面積最小値テキスト">
          <a:extLst>
            <a:ext uri="{FF2B5EF4-FFF2-40B4-BE49-F238E27FC236}">
              <a16:creationId xmlns:a16="http://schemas.microsoft.com/office/drawing/2014/main" id="{ACC3731C-C8A3-48BC-B9EE-4BDFBEFBD027}"/>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26" name="直線コネクタ 525">
          <a:extLst>
            <a:ext uri="{FF2B5EF4-FFF2-40B4-BE49-F238E27FC236}">
              <a16:creationId xmlns:a16="http://schemas.microsoft.com/office/drawing/2014/main" id="{4E3AEEBC-0003-435C-9DF9-4D5A743FBB61}"/>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27" name="【消防施設】&#10;一人当たり面積最大値テキスト">
          <a:extLst>
            <a:ext uri="{FF2B5EF4-FFF2-40B4-BE49-F238E27FC236}">
              <a16:creationId xmlns:a16="http://schemas.microsoft.com/office/drawing/2014/main" id="{360E20C9-10B3-493F-AB39-8F6F2EBE088A}"/>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28" name="直線コネクタ 527">
          <a:extLst>
            <a:ext uri="{FF2B5EF4-FFF2-40B4-BE49-F238E27FC236}">
              <a16:creationId xmlns:a16="http://schemas.microsoft.com/office/drawing/2014/main" id="{C663DEEA-3001-4460-87E0-940B2B1D61CC}"/>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29" name="【消防施設】&#10;一人当たり面積平均値テキスト">
          <a:extLst>
            <a:ext uri="{FF2B5EF4-FFF2-40B4-BE49-F238E27FC236}">
              <a16:creationId xmlns:a16="http://schemas.microsoft.com/office/drawing/2014/main" id="{2519F73C-4BDC-4455-8E59-0A2BDEDF8A9B}"/>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30" name="フローチャート: 判断 529">
          <a:extLst>
            <a:ext uri="{FF2B5EF4-FFF2-40B4-BE49-F238E27FC236}">
              <a16:creationId xmlns:a16="http://schemas.microsoft.com/office/drawing/2014/main" id="{C43CF5D3-562A-4BE1-B6B7-3D9FDD069167}"/>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31" name="フローチャート: 判断 530">
          <a:extLst>
            <a:ext uri="{FF2B5EF4-FFF2-40B4-BE49-F238E27FC236}">
              <a16:creationId xmlns:a16="http://schemas.microsoft.com/office/drawing/2014/main" id="{097D61E2-BD1B-4654-A6BB-96669222B33C}"/>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32" name="n_1aveValue【消防施設】&#10;一人当たり面積">
          <a:extLst>
            <a:ext uri="{FF2B5EF4-FFF2-40B4-BE49-F238E27FC236}">
              <a16:creationId xmlns:a16="http://schemas.microsoft.com/office/drawing/2014/main" id="{CC84B8B1-A128-4D48-8084-C3809573EEB6}"/>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33" name="フローチャート: 判断 532">
          <a:extLst>
            <a:ext uri="{FF2B5EF4-FFF2-40B4-BE49-F238E27FC236}">
              <a16:creationId xmlns:a16="http://schemas.microsoft.com/office/drawing/2014/main" id="{81F738CD-7FD7-4829-8CCA-2DCE4CBCD3FD}"/>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534" name="n_2aveValue【消防施設】&#10;一人当たり面積">
          <a:extLst>
            <a:ext uri="{FF2B5EF4-FFF2-40B4-BE49-F238E27FC236}">
              <a16:creationId xmlns:a16="http://schemas.microsoft.com/office/drawing/2014/main" id="{3C20E348-9EAF-451D-A0AD-7C9C98F5F684}"/>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35" name="フローチャート: 判断 534">
          <a:extLst>
            <a:ext uri="{FF2B5EF4-FFF2-40B4-BE49-F238E27FC236}">
              <a16:creationId xmlns:a16="http://schemas.microsoft.com/office/drawing/2014/main" id="{40EF28F2-CA5A-4C50-85F6-1E637FC414D5}"/>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36" name="n_3aveValue【消防施設】&#10;一人当たり面積">
          <a:extLst>
            <a:ext uri="{FF2B5EF4-FFF2-40B4-BE49-F238E27FC236}">
              <a16:creationId xmlns:a16="http://schemas.microsoft.com/office/drawing/2014/main" id="{BEF7414C-94E6-446B-B1B2-A1B3A5E2058B}"/>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DED8FAE6-7D4D-43FF-86BA-5CA3925FE2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CB6CEB6-8286-412C-8237-984FF68ACF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C53E010E-7080-42EB-B75A-97E3A9BA83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8B89B7E-D70E-414F-AE81-0A2C72CC52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B9F9738C-CAA5-41D8-B5A2-EB154062D29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16447</xdr:rowOff>
    </xdr:from>
    <xdr:to>
      <xdr:col>116</xdr:col>
      <xdr:colOff>114300</xdr:colOff>
      <xdr:row>86</xdr:row>
      <xdr:rowOff>118047</xdr:rowOff>
    </xdr:to>
    <xdr:sp macro="" textlink="">
      <xdr:nvSpPr>
        <xdr:cNvPr id="542" name="楕円 541">
          <a:extLst>
            <a:ext uri="{FF2B5EF4-FFF2-40B4-BE49-F238E27FC236}">
              <a16:creationId xmlns:a16="http://schemas.microsoft.com/office/drawing/2014/main" id="{D47FEA2A-4C4B-4D10-AC6B-E6CF70E58455}"/>
            </a:ext>
          </a:extLst>
        </xdr:cNvPr>
        <xdr:cNvSpPr/>
      </xdr:nvSpPr>
      <xdr:spPr>
        <a:xfrm>
          <a:off x="22110700" y="147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103650</xdr:rowOff>
    </xdr:from>
    <xdr:ext cx="469744" cy="259045"/>
    <xdr:sp macro="" textlink="">
      <xdr:nvSpPr>
        <xdr:cNvPr id="543" name="【消防施設】&#10;一人当たり面積該当値テキスト">
          <a:extLst>
            <a:ext uri="{FF2B5EF4-FFF2-40B4-BE49-F238E27FC236}">
              <a16:creationId xmlns:a16="http://schemas.microsoft.com/office/drawing/2014/main" id="{21717B17-97B7-47F7-BEB7-F67570AB3539}"/>
            </a:ext>
          </a:extLst>
        </xdr:cNvPr>
        <xdr:cNvSpPr txBox="1"/>
      </xdr:nvSpPr>
      <xdr:spPr>
        <a:xfrm>
          <a:off x="22199600" y="146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17590</xdr:rowOff>
    </xdr:from>
    <xdr:to>
      <xdr:col>112</xdr:col>
      <xdr:colOff>38100</xdr:colOff>
      <xdr:row>86</xdr:row>
      <xdr:rowOff>119190</xdr:rowOff>
    </xdr:to>
    <xdr:sp macro="" textlink="">
      <xdr:nvSpPr>
        <xdr:cNvPr id="544" name="楕円 543">
          <a:extLst>
            <a:ext uri="{FF2B5EF4-FFF2-40B4-BE49-F238E27FC236}">
              <a16:creationId xmlns:a16="http://schemas.microsoft.com/office/drawing/2014/main" id="{A62A7063-F1BD-42F0-8945-81E15CC396C0}"/>
            </a:ext>
          </a:extLst>
        </xdr:cNvPr>
        <xdr:cNvSpPr/>
      </xdr:nvSpPr>
      <xdr:spPr>
        <a:xfrm>
          <a:off x="21272500" y="147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67247</xdr:rowOff>
    </xdr:from>
    <xdr:to>
      <xdr:col>116</xdr:col>
      <xdr:colOff>63500</xdr:colOff>
      <xdr:row>86</xdr:row>
      <xdr:rowOff>68390</xdr:rowOff>
    </xdr:to>
    <xdr:cxnSp macro="">
      <xdr:nvCxnSpPr>
        <xdr:cNvPr id="545" name="直線コネクタ 544">
          <a:extLst>
            <a:ext uri="{FF2B5EF4-FFF2-40B4-BE49-F238E27FC236}">
              <a16:creationId xmlns:a16="http://schemas.microsoft.com/office/drawing/2014/main" id="{A901AAC5-CD06-42C0-9EFF-5599B428A046}"/>
            </a:ext>
          </a:extLst>
        </xdr:cNvPr>
        <xdr:cNvCxnSpPr/>
      </xdr:nvCxnSpPr>
      <xdr:spPr>
        <a:xfrm flipV="1">
          <a:off x="21323300" y="1481194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46546</xdr:rowOff>
    </xdr:from>
    <xdr:to>
      <xdr:col>107</xdr:col>
      <xdr:colOff>101600</xdr:colOff>
      <xdr:row>86</xdr:row>
      <xdr:rowOff>148146</xdr:rowOff>
    </xdr:to>
    <xdr:sp macro="" textlink="">
      <xdr:nvSpPr>
        <xdr:cNvPr id="546" name="楕円 545">
          <a:extLst>
            <a:ext uri="{FF2B5EF4-FFF2-40B4-BE49-F238E27FC236}">
              <a16:creationId xmlns:a16="http://schemas.microsoft.com/office/drawing/2014/main" id="{4EED93FF-5A62-4693-A590-C6884B88078B}"/>
            </a:ext>
          </a:extLst>
        </xdr:cNvPr>
        <xdr:cNvSpPr/>
      </xdr:nvSpPr>
      <xdr:spPr>
        <a:xfrm>
          <a:off x="20383500" y="147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68390</xdr:rowOff>
    </xdr:from>
    <xdr:to>
      <xdr:col>111</xdr:col>
      <xdr:colOff>177800</xdr:colOff>
      <xdr:row>86</xdr:row>
      <xdr:rowOff>97346</xdr:rowOff>
    </xdr:to>
    <xdr:cxnSp macro="">
      <xdr:nvCxnSpPr>
        <xdr:cNvPr id="547" name="直線コネクタ 546">
          <a:extLst>
            <a:ext uri="{FF2B5EF4-FFF2-40B4-BE49-F238E27FC236}">
              <a16:creationId xmlns:a16="http://schemas.microsoft.com/office/drawing/2014/main" id="{763AAA6C-8F6A-4CDF-B1C2-74BBB3E39A0B}"/>
            </a:ext>
          </a:extLst>
        </xdr:cNvPr>
        <xdr:cNvCxnSpPr/>
      </xdr:nvCxnSpPr>
      <xdr:spPr>
        <a:xfrm flipV="1">
          <a:off x="20434300" y="148130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110317</xdr:rowOff>
    </xdr:from>
    <xdr:ext cx="469744" cy="259045"/>
    <xdr:sp macro="" textlink="">
      <xdr:nvSpPr>
        <xdr:cNvPr id="548" name="n_1mainValue【消防施設】&#10;一人当たり面積">
          <a:extLst>
            <a:ext uri="{FF2B5EF4-FFF2-40B4-BE49-F238E27FC236}">
              <a16:creationId xmlns:a16="http://schemas.microsoft.com/office/drawing/2014/main" id="{B4EAD4B6-E2EE-4E2A-BD1F-07D0982FCB81}"/>
            </a:ext>
          </a:extLst>
        </xdr:cNvPr>
        <xdr:cNvSpPr txBox="1"/>
      </xdr:nvSpPr>
      <xdr:spPr>
        <a:xfrm>
          <a:off x="21075727" y="1485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139273</xdr:rowOff>
    </xdr:from>
    <xdr:ext cx="469744" cy="259045"/>
    <xdr:sp macro="" textlink="">
      <xdr:nvSpPr>
        <xdr:cNvPr id="549" name="n_2mainValue【消防施設】&#10;一人当たり面積">
          <a:extLst>
            <a:ext uri="{FF2B5EF4-FFF2-40B4-BE49-F238E27FC236}">
              <a16:creationId xmlns:a16="http://schemas.microsoft.com/office/drawing/2014/main" id="{394BC825-086E-4FF4-9631-A5514EB70515}"/>
            </a:ext>
          </a:extLst>
        </xdr:cNvPr>
        <xdr:cNvSpPr txBox="1"/>
      </xdr:nvSpPr>
      <xdr:spPr>
        <a:xfrm>
          <a:off x="20199427" y="148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81A0B4B7-9847-4CB7-B191-5D7BD35743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A3C220B1-06A8-4960-BE3E-FA5FE635F5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3ECD06B3-9C23-4BE2-8A06-7B8D684E78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BE83A93D-DAE2-4AF5-8A85-5789253071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D4F4CFC2-FBDC-4728-A226-A9189BA7AD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92B9F371-3B13-4180-9141-FED858D35F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26692BBD-030E-4F68-BCC0-576628B21E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A2241ADF-A3BA-49E7-AE4B-EBA14AA3B7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a:extLst>
            <a:ext uri="{FF2B5EF4-FFF2-40B4-BE49-F238E27FC236}">
              <a16:creationId xmlns:a16="http://schemas.microsoft.com/office/drawing/2014/main" id="{8F37C211-E6D8-4F11-8EA5-B99F3422DC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a:extLst>
            <a:ext uri="{FF2B5EF4-FFF2-40B4-BE49-F238E27FC236}">
              <a16:creationId xmlns:a16="http://schemas.microsoft.com/office/drawing/2014/main" id="{5C95B596-4FCC-4544-9DCB-7220B116BB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a:extLst>
            <a:ext uri="{FF2B5EF4-FFF2-40B4-BE49-F238E27FC236}">
              <a16:creationId xmlns:a16="http://schemas.microsoft.com/office/drawing/2014/main" id="{A6EE2EA7-2322-4803-A445-D823C5D716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1" name="テキスト ボックス 560">
          <a:extLst>
            <a:ext uri="{FF2B5EF4-FFF2-40B4-BE49-F238E27FC236}">
              <a16:creationId xmlns:a16="http://schemas.microsoft.com/office/drawing/2014/main" id="{38B447FA-3410-47D0-95A1-F90FB34F557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a:extLst>
            <a:ext uri="{FF2B5EF4-FFF2-40B4-BE49-F238E27FC236}">
              <a16:creationId xmlns:a16="http://schemas.microsoft.com/office/drawing/2014/main" id="{065BD43E-C1A7-4867-A3DD-F974AC43FD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a:extLst>
            <a:ext uri="{FF2B5EF4-FFF2-40B4-BE49-F238E27FC236}">
              <a16:creationId xmlns:a16="http://schemas.microsoft.com/office/drawing/2014/main" id="{6CCAF4CF-464D-4C41-A936-65AD4C353AB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a:extLst>
            <a:ext uri="{FF2B5EF4-FFF2-40B4-BE49-F238E27FC236}">
              <a16:creationId xmlns:a16="http://schemas.microsoft.com/office/drawing/2014/main" id="{D1BC434D-8A1A-4360-BDC2-DC035B79FDA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a:extLst>
            <a:ext uri="{FF2B5EF4-FFF2-40B4-BE49-F238E27FC236}">
              <a16:creationId xmlns:a16="http://schemas.microsoft.com/office/drawing/2014/main" id="{2791BC6E-54B7-4E4A-A131-92A838347F6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a:extLst>
            <a:ext uri="{FF2B5EF4-FFF2-40B4-BE49-F238E27FC236}">
              <a16:creationId xmlns:a16="http://schemas.microsoft.com/office/drawing/2014/main" id="{2A2DA12C-23AC-46EC-A5A1-17FED96039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a:extLst>
            <a:ext uri="{FF2B5EF4-FFF2-40B4-BE49-F238E27FC236}">
              <a16:creationId xmlns:a16="http://schemas.microsoft.com/office/drawing/2014/main" id="{4EF700CE-D8FF-4F4C-8F52-0A344145243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a:extLst>
            <a:ext uri="{FF2B5EF4-FFF2-40B4-BE49-F238E27FC236}">
              <a16:creationId xmlns:a16="http://schemas.microsoft.com/office/drawing/2014/main" id="{556FBBF9-0FF7-417D-897E-7F5D73EB30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a:extLst>
            <a:ext uri="{FF2B5EF4-FFF2-40B4-BE49-F238E27FC236}">
              <a16:creationId xmlns:a16="http://schemas.microsoft.com/office/drawing/2014/main" id="{A1702178-5D9C-4B87-921A-10B4F61446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a:extLst>
            <a:ext uri="{FF2B5EF4-FFF2-40B4-BE49-F238E27FC236}">
              <a16:creationId xmlns:a16="http://schemas.microsoft.com/office/drawing/2014/main" id="{DDD3C379-97C7-434D-A659-DAF3A38958B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1" name="テキスト ボックス 570">
          <a:extLst>
            <a:ext uri="{FF2B5EF4-FFF2-40B4-BE49-F238E27FC236}">
              <a16:creationId xmlns:a16="http://schemas.microsoft.com/office/drawing/2014/main" id="{3607F89E-A1D3-4AB3-B627-C5B60BE9763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925BEBFE-8562-428F-A9FF-A25C573F9C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305EFE3D-F732-430B-B069-E8FAEB6C6C6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a:extLst>
            <a:ext uri="{FF2B5EF4-FFF2-40B4-BE49-F238E27FC236}">
              <a16:creationId xmlns:a16="http://schemas.microsoft.com/office/drawing/2014/main" id="{B6C7194B-1E79-47A6-83E2-707B8BADDC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75" name="直線コネクタ 574">
          <a:extLst>
            <a:ext uri="{FF2B5EF4-FFF2-40B4-BE49-F238E27FC236}">
              <a16:creationId xmlns:a16="http://schemas.microsoft.com/office/drawing/2014/main" id="{1B7429FD-AF2B-4579-9B4B-7EF8A0A1E1E3}"/>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76" name="【庁舎】&#10;有形固定資産減価償却率最小値テキスト">
          <a:extLst>
            <a:ext uri="{FF2B5EF4-FFF2-40B4-BE49-F238E27FC236}">
              <a16:creationId xmlns:a16="http://schemas.microsoft.com/office/drawing/2014/main" id="{F52DECCC-E97C-416E-B824-76A5773A3AAF}"/>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7" name="直線コネクタ 576">
          <a:extLst>
            <a:ext uri="{FF2B5EF4-FFF2-40B4-BE49-F238E27FC236}">
              <a16:creationId xmlns:a16="http://schemas.microsoft.com/office/drawing/2014/main" id="{A096FE3A-FDED-4ADF-B0BC-F4ECC7723EB6}"/>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78" name="【庁舎】&#10;有形固定資産減価償却率最大値テキスト">
          <a:extLst>
            <a:ext uri="{FF2B5EF4-FFF2-40B4-BE49-F238E27FC236}">
              <a16:creationId xmlns:a16="http://schemas.microsoft.com/office/drawing/2014/main" id="{39C8E643-D95A-4BAB-B55F-FE7DA138045D}"/>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79" name="直線コネクタ 578">
          <a:extLst>
            <a:ext uri="{FF2B5EF4-FFF2-40B4-BE49-F238E27FC236}">
              <a16:creationId xmlns:a16="http://schemas.microsoft.com/office/drawing/2014/main" id="{ABEDD3A2-8329-4A5D-B2B7-68969E81ECE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80" name="【庁舎】&#10;有形固定資産減価償却率平均値テキスト">
          <a:extLst>
            <a:ext uri="{FF2B5EF4-FFF2-40B4-BE49-F238E27FC236}">
              <a16:creationId xmlns:a16="http://schemas.microsoft.com/office/drawing/2014/main" id="{C4B5A99B-4AC9-4AAF-8811-503E731048E9}"/>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81" name="フローチャート: 判断 580">
          <a:extLst>
            <a:ext uri="{FF2B5EF4-FFF2-40B4-BE49-F238E27FC236}">
              <a16:creationId xmlns:a16="http://schemas.microsoft.com/office/drawing/2014/main" id="{94A23F35-D802-4591-AF93-FB5CB37900BB}"/>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82" name="フローチャート: 判断 581">
          <a:extLst>
            <a:ext uri="{FF2B5EF4-FFF2-40B4-BE49-F238E27FC236}">
              <a16:creationId xmlns:a16="http://schemas.microsoft.com/office/drawing/2014/main" id="{7D6C145D-A9F6-4BE8-BFA9-0F62820A8FDC}"/>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83" name="n_1aveValue【庁舎】&#10;有形固定資産減価償却率">
          <a:extLst>
            <a:ext uri="{FF2B5EF4-FFF2-40B4-BE49-F238E27FC236}">
              <a16:creationId xmlns:a16="http://schemas.microsoft.com/office/drawing/2014/main" id="{63690FDE-B498-4CDA-B010-EA31A6B3D73E}"/>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84" name="フローチャート: 判断 583">
          <a:extLst>
            <a:ext uri="{FF2B5EF4-FFF2-40B4-BE49-F238E27FC236}">
              <a16:creationId xmlns:a16="http://schemas.microsoft.com/office/drawing/2014/main" id="{360214D7-556C-4AC1-8EAD-E071156691F8}"/>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85" name="n_2aveValue【庁舎】&#10;有形固定資産減価償却率">
          <a:extLst>
            <a:ext uri="{FF2B5EF4-FFF2-40B4-BE49-F238E27FC236}">
              <a16:creationId xmlns:a16="http://schemas.microsoft.com/office/drawing/2014/main" id="{7D431E1C-9A94-4F79-AAAD-36490C6553CB}"/>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86" name="フローチャート: 判断 585">
          <a:extLst>
            <a:ext uri="{FF2B5EF4-FFF2-40B4-BE49-F238E27FC236}">
              <a16:creationId xmlns:a16="http://schemas.microsoft.com/office/drawing/2014/main" id="{556413AC-C895-48DF-954A-8EC9D9E2BCB1}"/>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587" name="n_3aveValue【庁舎】&#10;有形固定資産減価償却率">
          <a:extLst>
            <a:ext uri="{FF2B5EF4-FFF2-40B4-BE49-F238E27FC236}">
              <a16:creationId xmlns:a16="http://schemas.microsoft.com/office/drawing/2014/main" id="{8AC8474B-4B0C-44EC-B9EF-9B0C1741E25D}"/>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BBB7232D-F798-4146-8675-4BF07B6568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53901872-FBC6-4120-AA67-E9C61A708E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1F41EEED-69CA-4523-9B3A-FB4BB2D4B6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E1C751FB-8916-4A0C-BF5C-BDAD5915A0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43447BC7-B981-442C-9561-5D696C859A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593" name="楕円 592">
          <a:extLst>
            <a:ext uri="{FF2B5EF4-FFF2-40B4-BE49-F238E27FC236}">
              <a16:creationId xmlns:a16="http://schemas.microsoft.com/office/drawing/2014/main" id="{C8477187-EAA1-4DC9-A30B-C555C8740C0F}"/>
            </a:ext>
          </a:extLst>
        </xdr:cNvPr>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594" name="【庁舎】&#10;有形固定資産減価償却率該当値テキスト">
          <a:extLst>
            <a:ext uri="{FF2B5EF4-FFF2-40B4-BE49-F238E27FC236}">
              <a16:creationId xmlns:a16="http://schemas.microsoft.com/office/drawing/2014/main" id="{805E3EEF-6F2D-4D1D-9260-D00791C2F638}"/>
            </a:ext>
          </a:extLst>
        </xdr:cNvPr>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595" name="楕円 594">
          <a:extLst>
            <a:ext uri="{FF2B5EF4-FFF2-40B4-BE49-F238E27FC236}">
              <a16:creationId xmlns:a16="http://schemas.microsoft.com/office/drawing/2014/main" id="{905F5B3E-A7F9-46A1-A739-6D906862626C}"/>
            </a:ext>
          </a:extLst>
        </xdr:cNvPr>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102</xdr:row>
      <xdr:rowOff>92529</xdr:rowOff>
    </xdr:to>
    <xdr:cxnSp macro="">
      <xdr:nvCxnSpPr>
        <xdr:cNvPr id="596" name="直線コネクタ 595">
          <a:extLst>
            <a:ext uri="{FF2B5EF4-FFF2-40B4-BE49-F238E27FC236}">
              <a16:creationId xmlns:a16="http://schemas.microsoft.com/office/drawing/2014/main" id="{3F5D677D-DF39-4953-81FF-44B8A3AAC045}"/>
            </a:ext>
          </a:extLst>
        </xdr:cNvPr>
        <xdr:cNvCxnSpPr/>
      </xdr:nvCxnSpPr>
      <xdr:spPr>
        <a:xfrm flipV="1">
          <a:off x="15481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72752</xdr:rowOff>
    </xdr:from>
    <xdr:to>
      <xdr:col>76</xdr:col>
      <xdr:colOff>165100</xdr:colOff>
      <xdr:row>103</xdr:row>
      <xdr:rowOff>2902</xdr:rowOff>
    </xdr:to>
    <xdr:sp macro="" textlink="">
      <xdr:nvSpPr>
        <xdr:cNvPr id="597" name="楕円 596">
          <a:extLst>
            <a:ext uri="{FF2B5EF4-FFF2-40B4-BE49-F238E27FC236}">
              <a16:creationId xmlns:a16="http://schemas.microsoft.com/office/drawing/2014/main" id="{FA5B2F70-0C88-4A78-BA1D-6444CE707C19}"/>
            </a:ext>
          </a:extLst>
        </xdr:cNvPr>
        <xdr:cNvSpPr/>
      </xdr:nvSpPr>
      <xdr:spPr>
        <a:xfrm>
          <a:off x="14541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123552</xdr:rowOff>
    </xdr:to>
    <xdr:cxnSp macro="">
      <xdr:nvCxnSpPr>
        <xdr:cNvPr id="598" name="直線コネクタ 597">
          <a:extLst>
            <a:ext uri="{FF2B5EF4-FFF2-40B4-BE49-F238E27FC236}">
              <a16:creationId xmlns:a16="http://schemas.microsoft.com/office/drawing/2014/main" id="{704C6B9D-F92C-4EBA-AE93-00DBF09EF553}"/>
            </a:ext>
          </a:extLst>
        </xdr:cNvPr>
        <xdr:cNvCxnSpPr/>
      </xdr:nvCxnSpPr>
      <xdr:spPr>
        <a:xfrm flipV="1">
          <a:off x="14592300" y="175804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159856</xdr:rowOff>
    </xdr:from>
    <xdr:ext cx="405111" cy="259045"/>
    <xdr:sp macro="" textlink="">
      <xdr:nvSpPr>
        <xdr:cNvPr id="599" name="n_1mainValue【庁舎】&#10;有形固定資産減価償却率">
          <a:extLst>
            <a:ext uri="{FF2B5EF4-FFF2-40B4-BE49-F238E27FC236}">
              <a16:creationId xmlns:a16="http://schemas.microsoft.com/office/drawing/2014/main" id="{A7A589C4-B11E-4AA7-B175-E17708F8D8F6}"/>
            </a:ext>
          </a:extLst>
        </xdr:cNvPr>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19429</xdr:rowOff>
    </xdr:from>
    <xdr:ext cx="405111" cy="259045"/>
    <xdr:sp macro="" textlink="">
      <xdr:nvSpPr>
        <xdr:cNvPr id="600" name="n_2mainValue【庁舎】&#10;有形固定資産減価償却率">
          <a:extLst>
            <a:ext uri="{FF2B5EF4-FFF2-40B4-BE49-F238E27FC236}">
              <a16:creationId xmlns:a16="http://schemas.microsoft.com/office/drawing/2014/main" id="{4D12B695-1243-4A83-8523-E5797EC6FA24}"/>
            </a:ext>
          </a:extLst>
        </xdr:cNvPr>
        <xdr:cNvSpPr txBox="1"/>
      </xdr:nvSpPr>
      <xdr:spPr>
        <a:xfrm>
          <a:off x="14389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C60DDAE2-2F9D-4F52-BAF2-CE3AD73BC1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27CB049C-41C6-4EDD-809D-AB01B0E6ED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B7244B2-C406-4F65-8961-AF0CFAE3E9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1CC78CDD-7FC8-4F1B-9D7D-A64F6EEBC2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A92E5305-AB4D-47CA-AE66-5DB53301BC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64CEBD3-719C-4CB3-9A6E-45AA1A27F2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89BBFA05-72E4-40D1-BC94-044D7AE2FF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13FCF7E-51A1-4229-A88A-E97B2A2D63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7E7BFD67-AAFC-4E25-A29E-B49DC16AE2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38DEFEA3-3654-4366-8C31-BA92A986D8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2CF97355-5130-4DE9-9A24-5C67DB35567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3D6EABB-C26F-46FC-97F3-2B31E2E2857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80673035-EE6A-4F3F-9606-C12352DDD65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757A7D64-411F-4A87-864D-FB85D39527D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6026E304-C1D3-4F99-83AA-D4F4DDC3518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16B15BD0-0773-49F7-AA68-495F6CC6145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E37AF2F3-08BA-4AC5-97C6-BA03C43F249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E8CA1C02-FE59-4B9F-9BCA-633973454CE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56E3A40C-ADD9-47ED-9E64-1A6EEACA3B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E1D6E116-1635-4301-BB81-473905045E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228C9468-8303-400B-9CD4-7A7A27091D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22" name="直線コネクタ 621">
          <a:extLst>
            <a:ext uri="{FF2B5EF4-FFF2-40B4-BE49-F238E27FC236}">
              <a16:creationId xmlns:a16="http://schemas.microsoft.com/office/drawing/2014/main" id="{A87349AC-F951-4330-A77E-99C538312522}"/>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23" name="【庁舎】&#10;一人当たり面積最小値テキスト">
          <a:extLst>
            <a:ext uri="{FF2B5EF4-FFF2-40B4-BE49-F238E27FC236}">
              <a16:creationId xmlns:a16="http://schemas.microsoft.com/office/drawing/2014/main" id="{C6676C68-D85F-401D-A5AE-3D5059AC3CF1}"/>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24" name="直線コネクタ 623">
          <a:extLst>
            <a:ext uri="{FF2B5EF4-FFF2-40B4-BE49-F238E27FC236}">
              <a16:creationId xmlns:a16="http://schemas.microsoft.com/office/drawing/2014/main" id="{B9D43C51-C9EE-4932-BB68-78D25F0725FF}"/>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25" name="【庁舎】&#10;一人当たり面積最大値テキスト">
          <a:extLst>
            <a:ext uri="{FF2B5EF4-FFF2-40B4-BE49-F238E27FC236}">
              <a16:creationId xmlns:a16="http://schemas.microsoft.com/office/drawing/2014/main" id="{57BD6EDE-5184-4016-8EF8-0EC9860A722E}"/>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26" name="直線コネクタ 625">
          <a:extLst>
            <a:ext uri="{FF2B5EF4-FFF2-40B4-BE49-F238E27FC236}">
              <a16:creationId xmlns:a16="http://schemas.microsoft.com/office/drawing/2014/main" id="{8572DE74-EFC9-4CE3-9E26-0324F5A841A4}"/>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627" name="【庁舎】&#10;一人当たり面積平均値テキスト">
          <a:extLst>
            <a:ext uri="{FF2B5EF4-FFF2-40B4-BE49-F238E27FC236}">
              <a16:creationId xmlns:a16="http://schemas.microsoft.com/office/drawing/2014/main" id="{A84DD0F5-10A4-48FE-804C-3F4DE41E181F}"/>
            </a:ext>
          </a:extLst>
        </xdr:cNvPr>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28" name="フローチャート: 判断 627">
          <a:extLst>
            <a:ext uri="{FF2B5EF4-FFF2-40B4-BE49-F238E27FC236}">
              <a16:creationId xmlns:a16="http://schemas.microsoft.com/office/drawing/2014/main" id="{4C4E5E6F-4598-4A89-8644-F1F39843F1A0}"/>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29" name="フローチャート: 判断 628">
          <a:extLst>
            <a:ext uri="{FF2B5EF4-FFF2-40B4-BE49-F238E27FC236}">
              <a16:creationId xmlns:a16="http://schemas.microsoft.com/office/drawing/2014/main" id="{39A42606-8A8B-47E3-A3C6-4535A1518079}"/>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630" name="n_1aveValue【庁舎】&#10;一人当たり面積">
          <a:extLst>
            <a:ext uri="{FF2B5EF4-FFF2-40B4-BE49-F238E27FC236}">
              <a16:creationId xmlns:a16="http://schemas.microsoft.com/office/drawing/2014/main" id="{E6F708A8-3754-41D5-B7BB-831F7D22647F}"/>
            </a:ext>
          </a:extLst>
        </xdr:cNvPr>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31" name="フローチャート: 判断 630">
          <a:extLst>
            <a:ext uri="{FF2B5EF4-FFF2-40B4-BE49-F238E27FC236}">
              <a16:creationId xmlns:a16="http://schemas.microsoft.com/office/drawing/2014/main" id="{49CF828F-CC9D-4F64-9D60-216D53B8B1E6}"/>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632" name="n_2aveValue【庁舎】&#10;一人当たり面積">
          <a:extLst>
            <a:ext uri="{FF2B5EF4-FFF2-40B4-BE49-F238E27FC236}">
              <a16:creationId xmlns:a16="http://schemas.microsoft.com/office/drawing/2014/main" id="{F2CC8649-1882-4310-97C0-FD93FB382262}"/>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33" name="フローチャート: 判断 632">
          <a:extLst>
            <a:ext uri="{FF2B5EF4-FFF2-40B4-BE49-F238E27FC236}">
              <a16:creationId xmlns:a16="http://schemas.microsoft.com/office/drawing/2014/main" id="{4FB6AA2F-D3B4-4A84-85E6-C9BAC1E70308}"/>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634" name="n_3aveValue【庁舎】&#10;一人当たり面積">
          <a:extLst>
            <a:ext uri="{FF2B5EF4-FFF2-40B4-BE49-F238E27FC236}">
              <a16:creationId xmlns:a16="http://schemas.microsoft.com/office/drawing/2014/main" id="{CD9D5028-4134-4D57-980B-C39E10BE486D}"/>
            </a:ext>
          </a:extLst>
        </xdr:cNvPr>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5A902DA-F6B9-448D-AFEC-A400274589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C272336-6CE9-4F28-A77D-4F263873CB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FA762210-9E14-4052-8E4A-2F5AC974A7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8588360-0E94-4673-BBBF-09C1DC4A75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5569765-06F1-4516-91A2-E996C87C53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78893</xdr:rowOff>
    </xdr:from>
    <xdr:to>
      <xdr:col>116</xdr:col>
      <xdr:colOff>114300</xdr:colOff>
      <xdr:row>108</xdr:row>
      <xdr:rowOff>9043</xdr:rowOff>
    </xdr:to>
    <xdr:sp macro="" textlink="">
      <xdr:nvSpPr>
        <xdr:cNvPr id="640" name="楕円 639">
          <a:extLst>
            <a:ext uri="{FF2B5EF4-FFF2-40B4-BE49-F238E27FC236}">
              <a16:creationId xmlns:a16="http://schemas.microsoft.com/office/drawing/2014/main" id="{07C1357B-03D2-4ED4-A27F-4178E22EED96}"/>
            </a:ext>
          </a:extLst>
        </xdr:cNvPr>
        <xdr:cNvSpPr/>
      </xdr:nvSpPr>
      <xdr:spPr>
        <a:xfrm>
          <a:off x="22110700" y="18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165270</xdr:rowOff>
    </xdr:from>
    <xdr:ext cx="469744" cy="259045"/>
    <xdr:sp macro="" textlink="">
      <xdr:nvSpPr>
        <xdr:cNvPr id="641" name="【庁舎】&#10;一人当たり面積該当値テキスト">
          <a:extLst>
            <a:ext uri="{FF2B5EF4-FFF2-40B4-BE49-F238E27FC236}">
              <a16:creationId xmlns:a16="http://schemas.microsoft.com/office/drawing/2014/main" id="{6F7BD63C-BC2B-4CE9-B665-C6C781FC763C}"/>
            </a:ext>
          </a:extLst>
        </xdr:cNvPr>
        <xdr:cNvSpPr txBox="1"/>
      </xdr:nvSpPr>
      <xdr:spPr>
        <a:xfrm>
          <a:off x="22199600" y="1833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81407</xdr:rowOff>
    </xdr:from>
    <xdr:to>
      <xdr:col>112</xdr:col>
      <xdr:colOff>38100</xdr:colOff>
      <xdr:row>108</xdr:row>
      <xdr:rowOff>11557</xdr:rowOff>
    </xdr:to>
    <xdr:sp macro="" textlink="">
      <xdr:nvSpPr>
        <xdr:cNvPr id="642" name="楕円 641">
          <a:extLst>
            <a:ext uri="{FF2B5EF4-FFF2-40B4-BE49-F238E27FC236}">
              <a16:creationId xmlns:a16="http://schemas.microsoft.com/office/drawing/2014/main" id="{F198A455-B26C-4618-8D8C-358F980DAFAD}"/>
            </a:ext>
          </a:extLst>
        </xdr:cNvPr>
        <xdr:cNvSpPr/>
      </xdr:nvSpPr>
      <xdr:spPr>
        <a:xfrm>
          <a:off x="21272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129693</xdr:rowOff>
    </xdr:from>
    <xdr:to>
      <xdr:col>116</xdr:col>
      <xdr:colOff>63500</xdr:colOff>
      <xdr:row>107</xdr:row>
      <xdr:rowOff>132207</xdr:rowOff>
    </xdr:to>
    <xdr:cxnSp macro="">
      <xdr:nvCxnSpPr>
        <xdr:cNvPr id="643" name="直線コネクタ 642">
          <a:extLst>
            <a:ext uri="{FF2B5EF4-FFF2-40B4-BE49-F238E27FC236}">
              <a16:creationId xmlns:a16="http://schemas.microsoft.com/office/drawing/2014/main" id="{FD8BD67D-4E31-448D-91AB-A01A10B103F9}"/>
            </a:ext>
          </a:extLst>
        </xdr:cNvPr>
        <xdr:cNvCxnSpPr/>
      </xdr:nvCxnSpPr>
      <xdr:spPr>
        <a:xfrm flipV="1">
          <a:off x="21323300" y="18474843"/>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60604</xdr:rowOff>
    </xdr:from>
    <xdr:to>
      <xdr:col>107</xdr:col>
      <xdr:colOff>101600</xdr:colOff>
      <xdr:row>107</xdr:row>
      <xdr:rowOff>162204</xdr:rowOff>
    </xdr:to>
    <xdr:sp macro="" textlink="">
      <xdr:nvSpPr>
        <xdr:cNvPr id="644" name="楕円 643">
          <a:extLst>
            <a:ext uri="{FF2B5EF4-FFF2-40B4-BE49-F238E27FC236}">
              <a16:creationId xmlns:a16="http://schemas.microsoft.com/office/drawing/2014/main" id="{EF66CEA2-228B-4717-8D7C-C8491216BBDF}"/>
            </a:ext>
          </a:extLst>
        </xdr:cNvPr>
        <xdr:cNvSpPr/>
      </xdr:nvSpPr>
      <xdr:spPr>
        <a:xfrm>
          <a:off x="20383500" y="184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111404</xdr:rowOff>
    </xdr:from>
    <xdr:to>
      <xdr:col>111</xdr:col>
      <xdr:colOff>177800</xdr:colOff>
      <xdr:row>107</xdr:row>
      <xdr:rowOff>132207</xdr:rowOff>
    </xdr:to>
    <xdr:cxnSp macro="">
      <xdr:nvCxnSpPr>
        <xdr:cNvPr id="645" name="直線コネクタ 644">
          <a:extLst>
            <a:ext uri="{FF2B5EF4-FFF2-40B4-BE49-F238E27FC236}">
              <a16:creationId xmlns:a16="http://schemas.microsoft.com/office/drawing/2014/main" id="{048D828C-0F2F-4645-9057-7BE2DC006C80}"/>
            </a:ext>
          </a:extLst>
        </xdr:cNvPr>
        <xdr:cNvCxnSpPr/>
      </xdr:nvCxnSpPr>
      <xdr:spPr>
        <a:xfrm>
          <a:off x="20434300" y="1845655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2684</xdr:rowOff>
    </xdr:from>
    <xdr:ext cx="469744" cy="259045"/>
    <xdr:sp macro="" textlink="">
      <xdr:nvSpPr>
        <xdr:cNvPr id="646" name="n_1mainValue【庁舎】&#10;一人当たり面積">
          <a:extLst>
            <a:ext uri="{FF2B5EF4-FFF2-40B4-BE49-F238E27FC236}">
              <a16:creationId xmlns:a16="http://schemas.microsoft.com/office/drawing/2014/main" id="{2D64D4A1-EE6F-449B-8C30-09AA7BBCA867}"/>
            </a:ext>
          </a:extLst>
        </xdr:cNvPr>
        <xdr:cNvSpPr txBox="1"/>
      </xdr:nvSpPr>
      <xdr:spPr>
        <a:xfrm>
          <a:off x="21075727" y="185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153331</xdr:rowOff>
    </xdr:from>
    <xdr:ext cx="469744" cy="259045"/>
    <xdr:sp macro="" textlink="">
      <xdr:nvSpPr>
        <xdr:cNvPr id="647" name="n_2mainValue【庁舎】&#10;一人当たり面積">
          <a:extLst>
            <a:ext uri="{FF2B5EF4-FFF2-40B4-BE49-F238E27FC236}">
              <a16:creationId xmlns:a16="http://schemas.microsoft.com/office/drawing/2014/main" id="{63A98C7C-100A-4168-9317-0D980503131B}"/>
            </a:ext>
          </a:extLst>
        </xdr:cNvPr>
        <xdr:cNvSpPr txBox="1"/>
      </xdr:nvSpPr>
      <xdr:spPr>
        <a:xfrm>
          <a:off x="20199427" y="184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5EDA1782-722C-4255-86BF-F84FF13272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035228AB-BC82-4FDC-AC74-EE6CFC0C77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798EF096-8F39-4BF1-BE8E-CD22DC168B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体育館、福祉施設、会館施設については、建設から長期間が経過しているために各平均値を大幅に上回っているうえに、類似団体順位も上位となっている。一般廃棄物処理施設は更新計画に基づき実施</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平均を下回る水準とな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消防施設は住民生活の安全安心を確保するた目には必要不可欠なものである観点から定期的な更新と維持管理を実施していることから各平均値を下回っており今後も同水準を維持していくこととしている。町庁舎については類似団体内では順位が高く、平均をわずかに上回る水準となっているが、耐震等の調査で基準をクリアしていることから適正な維持管理により同水準を当面維持していくことと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3738441</v>
      </c>
      <c r="BO4" s="461"/>
      <c r="BP4" s="461"/>
      <c r="BQ4" s="461"/>
      <c r="BR4" s="461"/>
      <c r="BS4" s="461"/>
      <c r="BT4" s="461"/>
      <c r="BU4" s="462"/>
      <c r="BV4" s="460">
        <v>4074118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4.0999999999999996</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3598632</v>
      </c>
      <c r="BO5" s="466"/>
      <c r="BP5" s="466"/>
      <c r="BQ5" s="466"/>
      <c r="BR5" s="466"/>
      <c r="BS5" s="466"/>
      <c r="BT5" s="466"/>
      <c r="BU5" s="467"/>
      <c r="BV5" s="465">
        <v>3926564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85.5</v>
      </c>
      <c r="CU5" s="436"/>
      <c r="CV5" s="436"/>
      <c r="CW5" s="436"/>
      <c r="CX5" s="436"/>
      <c r="CY5" s="436"/>
      <c r="CZ5" s="436"/>
      <c r="DA5" s="437"/>
      <c r="DB5" s="435">
        <v>84.9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139809</v>
      </c>
      <c r="BO6" s="466"/>
      <c r="BP6" s="466"/>
      <c r="BQ6" s="466"/>
      <c r="BR6" s="466"/>
      <c r="BS6" s="466"/>
      <c r="BT6" s="466"/>
      <c r="BU6" s="467"/>
      <c r="BV6" s="465">
        <v>147554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85.5</v>
      </c>
      <c r="CU6" s="616"/>
      <c r="CV6" s="616"/>
      <c r="CW6" s="616"/>
      <c r="CX6" s="616"/>
      <c r="CY6" s="616"/>
      <c r="CZ6" s="616"/>
      <c r="DA6" s="617"/>
      <c r="DB6" s="615">
        <v>84.9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41843</v>
      </c>
      <c r="BO7" s="466"/>
      <c r="BP7" s="466"/>
      <c r="BQ7" s="466"/>
      <c r="BR7" s="466"/>
      <c r="BS7" s="466"/>
      <c r="BT7" s="466"/>
      <c r="BU7" s="467"/>
      <c r="BV7" s="465">
        <v>55757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2361883</v>
      </c>
      <c r="CU7" s="466"/>
      <c r="CV7" s="466"/>
      <c r="CW7" s="466"/>
      <c r="CX7" s="466"/>
      <c r="CY7" s="466"/>
      <c r="CZ7" s="466"/>
      <c r="DA7" s="467"/>
      <c r="DB7" s="465">
        <v>2424998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101</v>
      </c>
      <c r="AV8" s="523"/>
      <c r="AW8" s="523"/>
      <c r="AX8" s="523"/>
      <c r="AY8" s="445" t="s">
        <v>108</v>
      </c>
      <c r="AZ8" s="446"/>
      <c r="BA8" s="446"/>
      <c r="BB8" s="446"/>
      <c r="BC8" s="446"/>
      <c r="BD8" s="446"/>
      <c r="BE8" s="446"/>
      <c r="BF8" s="446"/>
      <c r="BG8" s="446"/>
      <c r="BH8" s="446"/>
      <c r="BI8" s="446"/>
      <c r="BJ8" s="446"/>
      <c r="BK8" s="446"/>
      <c r="BL8" s="446"/>
      <c r="BM8" s="447"/>
      <c r="BN8" s="465">
        <v>97966</v>
      </c>
      <c r="BO8" s="466"/>
      <c r="BP8" s="466"/>
      <c r="BQ8" s="466"/>
      <c r="BR8" s="466"/>
      <c r="BS8" s="466"/>
      <c r="BT8" s="466"/>
      <c r="BU8" s="467"/>
      <c r="BV8" s="465">
        <v>91797</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0.24</v>
      </c>
      <c r="CU8" s="579"/>
      <c r="CV8" s="579"/>
      <c r="CW8" s="579"/>
      <c r="CX8" s="579"/>
      <c r="CY8" s="579"/>
      <c r="CZ8" s="579"/>
      <c r="DA8" s="580"/>
      <c r="DB8" s="578">
        <v>0.24</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4313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6169</v>
      </c>
      <c r="BO9" s="466"/>
      <c r="BP9" s="466"/>
      <c r="BQ9" s="466"/>
      <c r="BR9" s="466"/>
      <c r="BS9" s="466"/>
      <c r="BT9" s="466"/>
      <c r="BU9" s="467"/>
      <c r="BV9" s="465">
        <v>25653</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16.3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4810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10</v>
      </c>
      <c r="BO10" s="466"/>
      <c r="BP10" s="466"/>
      <c r="BQ10" s="466"/>
      <c r="BR10" s="466"/>
      <c r="BS10" s="466"/>
      <c r="BT10" s="466"/>
      <c r="BU10" s="467"/>
      <c r="BV10" s="465">
        <v>21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31264</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4138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69000</v>
      </c>
      <c r="BO12" s="466"/>
      <c r="BP12" s="466"/>
      <c r="BQ12" s="466"/>
      <c r="BR12" s="466"/>
      <c r="BS12" s="466"/>
      <c r="BT12" s="466"/>
      <c r="BU12" s="467"/>
      <c r="BV12" s="465">
        <v>35700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4116</v>
      </c>
      <c r="S13" s="569"/>
      <c r="T13" s="569"/>
      <c r="U13" s="569"/>
      <c r="V13" s="570"/>
      <c r="W13" s="556" t="s">
        <v>141</v>
      </c>
      <c r="X13" s="478"/>
      <c r="Y13" s="478"/>
      <c r="Z13" s="478"/>
      <c r="AA13" s="478"/>
      <c r="AB13" s="479"/>
      <c r="AC13" s="441">
        <v>210</v>
      </c>
      <c r="AD13" s="442"/>
      <c r="AE13" s="442"/>
      <c r="AF13" s="442"/>
      <c r="AG13" s="443"/>
      <c r="AH13" s="441">
        <v>145</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-62821</v>
      </c>
      <c r="BO13" s="466"/>
      <c r="BP13" s="466"/>
      <c r="BQ13" s="466"/>
      <c r="BR13" s="466"/>
      <c r="BS13" s="466"/>
      <c r="BT13" s="466"/>
      <c r="BU13" s="467"/>
      <c r="BV13" s="465">
        <v>21238</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6.5</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4229</v>
      </c>
      <c r="S14" s="569"/>
      <c r="T14" s="569"/>
      <c r="U14" s="569"/>
      <c r="V14" s="570"/>
      <c r="W14" s="571"/>
      <c r="X14" s="481"/>
      <c r="Y14" s="481"/>
      <c r="Z14" s="481"/>
      <c r="AA14" s="481"/>
      <c r="AB14" s="482"/>
      <c r="AC14" s="561">
        <v>9.3000000000000007</v>
      </c>
      <c r="AD14" s="562"/>
      <c r="AE14" s="562"/>
      <c r="AF14" s="562"/>
      <c r="AG14" s="563"/>
      <c r="AH14" s="561">
        <v>6.3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18.8</v>
      </c>
      <c r="CU14" s="573"/>
      <c r="CV14" s="573"/>
      <c r="CW14" s="573"/>
      <c r="CX14" s="573"/>
      <c r="CY14" s="573"/>
      <c r="CZ14" s="573"/>
      <c r="DA14" s="574"/>
      <c r="DB14" s="572">
        <v>12.4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4198</v>
      </c>
      <c r="S15" s="569"/>
      <c r="T15" s="569"/>
      <c r="U15" s="569"/>
      <c r="V15" s="570"/>
      <c r="W15" s="556" t="s">
        <v>148</v>
      </c>
      <c r="X15" s="478"/>
      <c r="Y15" s="478"/>
      <c r="Z15" s="478"/>
      <c r="AA15" s="478"/>
      <c r="AB15" s="479"/>
      <c r="AC15" s="441">
        <v>796</v>
      </c>
      <c r="AD15" s="442"/>
      <c r="AE15" s="442"/>
      <c r="AF15" s="442"/>
      <c r="AG15" s="443"/>
      <c r="AH15" s="441">
        <v>856</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532351</v>
      </c>
      <c r="BO15" s="461"/>
      <c r="BP15" s="461"/>
      <c r="BQ15" s="461"/>
      <c r="BR15" s="461"/>
      <c r="BS15" s="461"/>
      <c r="BT15" s="461"/>
      <c r="BU15" s="462"/>
      <c r="BV15" s="460">
        <v>532663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35.299999999999997</v>
      </c>
      <c r="AD16" s="562"/>
      <c r="AE16" s="562"/>
      <c r="AF16" s="562"/>
      <c r="AG16" s="563"/>
      <c r="AH16" s="561">
        <v>37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2128308</v>
      </c>
      <c r="BO16" s="466"/>
      <c r="BP16" s="466"/>
      <c r="BQ16" s="466"/>
      <c r="BR16" s="466"/>
      <c r="BS16" s="466"/>
      <c r="BT16" s="466"/>
      <c r="BU16" s="467"/>
      <c r="BV16" s="465">
        <v>2185532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1252</v>
      </c>
      <c r="AD17" s="442"/>
      <c r="AE17" s="442"/>
      <c r="AF17" s="442"/>
      <c r="AG17" s="443"/>
      <c r="AH17" s="441">
        <v>1314</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669575</v>
      </c>
      <c r="BO17" s="466"/>
      <c r="BP17" s="466"/>
      <c r="BQ17" s="466"/>
      <c r="BR17" s="466"/>
      <c r="BS17" s="466"/>
      <c r="BT17" s="466"/>
      <c r="BU17" s="467"/>
      <c r="BV17" s="465">
        <v>671420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215.93</v>
      </c>
      <c r="M18" s="530"/>
      <c r="N18" s="530"/>
      <c r="O18" s="530"/>
      <c r="P18" s="530"/>
      <c r="Q18" s="530"/>
      <c r="R18" s="531"/>
      <c r="S18" s="531"/>
      <c r="T18" s="531"/>
      <c r="U18" s="531"/>
      <c r="V18" s="532"/>
      <c r="W18" s="546"/>
      <c r="X18" s="547"/>
      <c r="Y18" s="547"/>
      <c r="Z18" s="547"/>
      <c r="AA18" s="547"/>
      <c r="AB18" s="557"/>
      <c r="AC18" s="429">
        <v>55.4</v>
      </c>
      <c r="AD18" s="430"/>
      <c r="AE18" s="430"/>
      <c r="AF18" s="430"/>
      <c r="AG18" s="533"/>
      <c r="AH18" s="429">
        <v>56.8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2008127</v>
      </c>
      <c r="BO18" s="466"/>
      <c r="BP18" s="466"/>
      <c r="BQ18" s="466"/>
      <c r="BR18" s="466"/>
      <c r="BS18" s="466"/>
      <c r="BT18" s="466"/>
      <c r="BU18" s="467"/>
      <c r="BV18" s="465">
        <v>2053543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2753405</v>
      </c>
      <c r="BO19" s="466"/>
      <c r="BP19" s="466"/>
      <c r="BQ19" s="466"/>
      <c r="BR19" s="466"/>
      <c r="BS19" s="466"/>
      <c r="BT19" s="466"/>
      <c r="BU19" s="467"/>
      <c r="BV19" s="465">
        <v>2849457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1713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3756510</v>
      </c>
      <c r="BO23" s="466"/>
      <c r="BP23" s="466"/>
      <c r="BQ23" s="466"/>
      <c r="BR23" s="466"/>
      <c r="BS23" s="466"/>
      <c r="BT23" s="466"/>
      <c r="BU23" s="467"/>
      <c r="BV23" s="465">
        <v>3849340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5900</v>
      </c>
      <c r="R24" s="442"/>
      <c r="S24" s="442"/>
      <c r="T24" s="442"/>
      <c r="U24" s="442"/>
      <c r="V24" s="443"/>
      <c r="W24" s="507"/>
      <c r="X24" s="498"/>
      <c r="Y24" s="499"/>
      <c r="Z24" s="438" t="s">
        <v>172</v>
      </c>
      <c r="AA24" s="439"/>
      <c r="AB24" s="439"/>
      <c r="AC24" s="439"/>
      <c r="AD24" s="439"/>
      <c r="AE24" s="439"/>
      <c r="AF24" s="439"/>
      <c r="AG24" s="440"/>
      <c r="AH24" s="441">
        <v>79</v>
      </c>
      <c r="AI24" s="442"/>
      <c r="AJ24" s="442"/>
      <c r="AK24" s="442"/>
      <c r="AL24" s="443"/>
      <c r="AM24" s="441">
        <v>237790</v>
      </c>
      <c r="AN24" s="442"/>
      <c r="AO24" s="442"/>
      <c r="AP24" s="442"/>
      <c r="AQ24" s="442"/>
      <c r="AR24" s="443"/>
      <c r="AS24" s="441">
        <v>3010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3749490</v>
      </c>
      <c r="BO24" s="466"/>
      <c r="BP24" s="466"/>
      <c r="BQ24" s="466"/>
      <c r="BR24" s="466"/>
      <c r="BS24" s="466"/>
      <c r="BT24" s="466"/>
      <c r="BU24" s="467"/>
      <c r="BV24" s="465">
        <v>3841127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5500</v>
      </c>
      <c r="R25" s="442"/>
      <c r="S25" s="442"/>
      <c r="T25" s="442"/>
      <c r="U25" s="442"/>
      <c r="V25" s="443"/>
      <c r="W25" s="507"/>
      <c r="X25" s="498"/>
      <c r="Y25" s="499"/>
      <c r="Z25" s="438" t="s">
        <v>175</v>
      </c>
      <c r="AA25" s="439"/>
      <c r="AB25" s="439"/>
      <c r="AC25" s="439"/>
      <c r="AD25" s="439"/>
      <c r="AE25" s="439"/>
      <c r="AF25" s="439"/>
      <c r="AG25" s="440"/>
      <c r="AH25" s="441" t="s">
        <v>139</v>
      </c>
      <c r="AI25" s="442"/>
      <c r="AJ25" s="442"/>
      <c r="AK25" s="442"/>
      <c r="AL25" s="443"/>
      <c r="AM25" s="441" t="s">
        <v>176</v>
      </c>
      <c r="AN25" s="442"/>
      <c r="AO25" s="442"/>
      <c r="AP25" s="442"/>
      <c r="AQ25" s="442"/>
      <c r="AR25" s="443"/>
      <c r="AS25" s="441" t="s">
        <v>139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3932</v>
      </c>
      <c r="BO25" s="461"/>
      <c r="BP25" s="461"/>
      <c r="BQ25" s="461"/>
      <c r="BR25" s="461"/>
      <c r="BS25" s="461"/>
      <c r="BT25" s="461"/>
      <c r="BU25" s="462"/>
      <c r="BV25" s="460">
        <v>8700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5300</v>
      </c>
      <c r="R26" s="442"/>
      <c r="S26" s="442"/>
      <c r="T26" s="442"/>
      <c r="U26" s="442"/>
      <c r="V26" s="443"/>
      <c r="W26" s="507"/>
      <c r="X26" s="498"/>
      <c r="Y26" s="499"/>
      <c r="Z26" s="438" t="s">
        <v>179</v>
      </c>
      <c r="AA26" s="520"/>
      <c r="AB26" s="520"/>
      <c r="AC26" s="520"/>
      <c r="AD26" s="520"/>
      <c r="AE26" s="520"/>
      <c r="AF26" s="520"/>
      <c r="AG26" s="521"/>
      <c r="AH26" s="441">
        <v>3</v>
      </c>
      <c r="AI26" s="442"/>
      <c r="AJ26" s="442"/>
      <c r="AK26" s="442"/>
      <c r="AL26" s="443"/>
      <c r="AM26" s="441">
        <v>8208</v>
      </c>
      <c r="AN26" s="442"/>
      <c r="AO26" s="442"/>
      <c r="AP26" s="442"/>
      <c r="AQ26" s="442"/>
      <c r="AR26" s="443"/>
      <c r="AS26" s="441">
        <v>2736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2420</v>
      </c>
      <c r="R27" s="442"/>
      <c r="S27" s="442"/>
      <c r="T27" s="442"/>
      <c r="U27" s="442"/>
      <c r="V27" s="443"/>
      <c r="W27" s="507"/>
      <c r="X27" s="498"/>
      <c r="Y27" s="499"/>
      <c r="Z27" s="438" t="s">
        <v>183</v>
      </c>
      <c r="AA27" s="439"/>
      <c r="AB27" s="439"/>
      <c r="AC27" s="439"/>
      <c r="AD27" s="439"/>
      <c r="AE27" s="439"/>
      <c r="AF27" s="439"/>
      <c r="AG27" s="440"/>
      <c r="AH27" s="441" t="s">
        <v>128</v>
      </c>
      <c r="AI27" s="442"/>
      <c r="AJ27" s="442"/>
      <c r="AK27" s="442"/>
      <c r="AL27" s="443"/>
      <c r="AM27" s="441" t="s">
        <v>128</v>
      </c>
      <c r="AN27" s="442"/>
      <c r="AO27" s="442"/>
      <c r="AP27" s="442"/>
      <c r="AQ27" s="442"/>
      <c r="AR27" s="443"/>
      <c r="AS27" s="441" t="s">
        <v>181</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89000</v>
      </c>
      <c r="BO27" s="469"/>
      <c r="BP27" s="469"/>
      <c r="BQ27" s="469"/>
      <c r="BR27" s="469"/>
      <c r="BS27" s="469"/>
      <c r="BT27" s="469"/>
      <c r="BU27" s="470"/>
      <c r="BV27" s="468">
        <v>89000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1700</v>
      </c>
      <c r="R28" s="442"/>
      <c r="S28" s="442"/>
      <c r="T28" s="442"/>
      <c r="U28" s="442"/>
      <c r="V28" s="443"/>
      <c r="W28" s="507"/>
      <c r="X28" s="498"/>
      <c r="Y28" s="499"/>
      <c r="Z28" s="438" t="s">
        <v>186</v>
      </c>
      <c r="AA28" s="439"/>
      <c r="AB28" s="439"/>
      <c r="AC28" s="439"/>
      <c r="AD28" s="439"/>
      <c r="AE28" s="439"/>
      <c r="AF28" s="439"/>
      <c r="AG28" s="440"/>
      <c r="AH28" s="441" t="s">
        <v>128</v>
      </c>
      <c r="AI28" s="442"/>
      <c r="AJ28" s="442"/>
      <c r="AK28" s="442"/>
      <c r="AL28" s="443"/>
      <c r="AM28" s="441" t="s">
        <v>139</v>
      </c>
      <c r="AN28" s="442"/>
      <c r="AO28" s="442"/>
      <c r="AP28" s="442"/>
      <c r="AQ28" s="442"/>
      <c r="AR28" s="443"/>
      <c r="AS28" s="441" t="s">
        <v>139</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757754</v>
      </c>
      <c r="BO28" s="461"/>
      <c r="BP28" s="461"/>
      <c r="BQ28" s="461"/>
      <c r="BR28" s="461"/>
      <c r="BS28" s="461"/>
      <c r="BT28" s="461"/>
      <c r="BU28" s="462"/>
      <c r="BV28" s="460">
        <v>779744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8</v>
      </c>
      <c r="M29" s="442"/>
      <c r="N29" s="442"/>
      <c r="O29" s="442"/>
      <c r="P29" s="443"/>
      <c r="Q29" s="441">
        <v>1500</v>
      </c>
      <c r="R29" s="442"/>
      <c r="S29" s="442"/>
      <c r="T29" s="442"/>
      <c r="U29" s="442"/>
      <c r="V29" s="443"/>
      <c r="W29" s="508"/>
      <c r="X29" s="509"/>
      <c r="Y29" s="510"/>
      <c r="Z29" s="438" t="s">
        <v>189</v>
      </c>
      <c r="AA29" s="439"/>
      <c r="AB29" s="439"/>
      <c r="AC29" s="439"/>
      <c r="AD29" s="439"/>
      <c r="AE29" s="439"/>
      <c r="AF29" s="439"/>
      <c r="AG29" s="440"/>
      <c r="AH29" s="441">
        <v>79</v>
      </c>
      <c r="AI29" s="442"/>
      <c r="AJ29" s="442"/>
      <c r="AK29" s="442"/>
      <c r="AL29" s="443"/>
      <c r="AM29" s="441">
        <v>237790</v>
      </c>
      <c r="AN29" s="442"/>
      <c r="AO29" s="442"/>
      <c r="AP29" s="442"/>
      <c r="AQ29" s="442"/>
      <c r="AR29" s="443"/>
      <c r="AS29" s="441">
        <v>3010</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292681</v>
      </c>
      <c r="BO29" s="466"/>
      <c r="BP29" s="466"/>
      <c r="BQ29" s="466"/>
      <c r="BR29" s="466"/>
      <c r="BS29" s="466"/>
      <c r="BT29" s="466"/>
      <c r="BU29" s="467"/>
      <c r="BV29" s="465">
        <v>309157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564345</v>
      </c>
      <c r="BO30" s="469"/>
      <c r="BP30" s="469"/>
      <c r="BQ30" s="469"/>
      <c r="BR30" s="469"/>
      <c r="BS30" s="469"/>
      <c r="BT30" s="469"/>
      <c r="BU30" s="470"/>
      <c r="BV30" s="468">
        <v>677389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南木曽町国民健康保険特別会計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木曽広域連合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南木曽町後期高齢者医療特別会計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南木曽町下水道事業特別会計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　（一般会計）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南木曽町営妻籠宿有料駐車場特別会計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7</v>
      </c>
      <c r="BF36" s="424"/>
      <c r="BG36" s="423" t="str">
        <f>IF('各会計、関係団体の財政状況及び健全化判断比率'!B33="","",'各会計、関係団体の財政状況及び健全化判断比率'!B33)</f>
        <v>南木曽町農業集落排水事業特別会計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　（一般会計（下水道））</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8</v>
      </c>
      <c r="BF37" s="424"/>
      <c r="BG37" s="423" t="str">
        <f>IF('各会計、関係団体の財政状況及び健全化判断比率'!B34="","",'各会計、関係団体の財政状況及び健全化判断比率'!B34)</f>
        <v>南木曽町浄化槽市町村整備推進事業特別会計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　（介護保険特別会計）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9</v>
      </c>
      <c r="BF38" s="424"/>
      <c r="BG38" s="423" t="str">
        <f>IF('各会計、関係団体の財政状況及び健全化判断比率'!B35="","",'各会計、関係団体の財政状況及び健全化判断比率'!B35)</f>
        <v>南木曽町宅地造成事業特別会計</v>
      </c>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長野県市町村自治振興組合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長野県後期高齢者医療広域連合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　（一般会計）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　（後期高齢者医療事業会計）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長野県市町村総合事務組合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　（一般会計）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hvNOA0A0BIBLkHePovC6lIqUsxk/kUjP+q4c4dL/HWAKVAz4RJndOi188Vaxf0pV+DMjAgOHiAqiKz8jUgxQ==" saltValue="6WD09Gsn0eg8FCbZdyyz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592154</v>
      </c>
      <c r="S5" s="727"/>
      <c r="T5" s="727"/>
      <c r="U5" s="727"/>
      <c r="V5" s="727"/>
      <c r="W5" s="727"/>
      <c r="X5" s="727"/>
      <c r="Y5" s="773"/>
      <c r="Z5" s="791">
        <v>15.8</v>
      </c>
      <c r="AA5" s="791"/>
      <c r="AB5" s="791"/>
      <c r="AC5" s="791"/>
      <c r="AD5" s="792">
        <v>592154</v>
      </c>
      <c r="AE5" s="792"/>
      <c r="AF5" s="792"/>
      <c r="AG5" s="792"/>
      <c r="AH5" s="792"/>
      <c r="AI5" s="792"/>
      <c r="AJ5" s="792"/>
      <c r="AK5" s="792"/>
      <c r="AL5" s="774">
        <v>25.2</v>
      </c>
      <c r="AM5" s="743"/>
      <c r="AN5" s="743"/>
      <c r="AO5" s="775"/>
      <c r="AP5" s="760" t="s">
        <v>230</v>
      </c>
      <c r="AQ5" s="761"/>
      <c r="AR5" s="761"/>
      <c r="AS5" s="761"/>
      <c r="AT5" s="761"/>
      <c r="AU5" s="761"/>
      <c r="AV5" s="761"/>
      <c r="AW5" s="761"/>
      <c r="AX5" s="761"/>
      <c r="AY5" s="761"/>
      <c r="AZ5" s="761"/>
      <c r="BA5" s="761"/>
      <c r="BB5" s="761"/>
      <c r="BC5" s="761"/>
      <c r="BD5" s="761"/>
      <c r="BE5" s="761"/>
      <c r="BF5" s="762"/>
      <c r="BG5" s="661">
        <v>581177</v>
      </c>
      <c r="BH5" s="664"/>
      <c r="BI5" s="664"/>
      <c r="BJ5" s="664"/>
      <c r="BK5" s="664"/>
      <c r="BL5" s="664"/>
      <c r="BM5" s="664"/>
      <c r="BN5" s="665"/>
      <c r="BO5" s="723">
        <v>98.1</v>
      </c>
      <c r="BP5" s="723"/>
      <c r="BQ5" s="723"/>
      <c r="BR5" s="723"/>
      <c r="BS5" s="724">
        <v>47373</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40881</v>
      </c>
      <c r="S6" s="664"/>
      <c r="T6" s="664"/>
      <c r="U6" s="664"/>
      <c r="V6" s="664"/>
      <c r="W6" s="664"/>
      <c r="X6" s="664"/>
      <c r="Y6" s="665"/>
      <c r="Z6" s="723">
        <v>1.1000000000000001</v>
      </c>
      <c r="AA6" s="723"/>
      <c r="AB6" s="723"/>
      <c r="AC6" s="723"/>
      <c r="AD6" s="724">
        <v>40881</v>
      </c>
      <c r="AE6" s="724"/>
      <c r="AF6" s="724"/>
      <c r="AG6" s="724"/>
      <c r="AH6" s="724"/>
      <c r="AI6" s="724"/>
      <c r="AJ6" s="724"/>
      <c r="AK6" s="724"/>
      <c r="AL6" s="666">
        <v>1.7</v>
      </c>
      <c r="AM6" s="667"/>
      <c r="AN6" s="667"/>
      <c r="AO6" s="725"/>
      <c r="AP6" s="658" t="s">
        <v>235</v>
      </c>
      <c r="AQ6" s="659"/>
      <c r="AR6" s="659"/>
      <c r="AS6" s="659"/>
      <c r="AT6" s="659"/>
      <c r="AU6" s="659"/>
      <c r="AV6" s="659"/>
      <c r="AW6" s="659"/>
      <c r="AX6" s="659"/>
      <c r="AY6" s="659"/>
      <c r="AZ6" s="659"/>
      <c r="BA6" s="659"/>
      <c r="BB6" s="659"/>
      <c r="BC6" s="659"/>
      <c r="BD6" s="659"/>
      <c r="BE6" s="659"/>
      <c r="BF6" s="660"/>
      <c r="BG6" s="661">
        <v>581177</v>
      </c>
      <c r="BH6" s="664"/>
      <c r="BI6" s="664"/>
      <c r="BJ6" s="664"/>
      <c r="BK6" s="664"/>
      <c r="BL6" s="664"/>
      <c r="BM6" s="664"/>
      <c r="BN6" s="665"/>
      <c r="BO6" s="723">
        <v>98.1</v>
      </c>
      <c r="BP6" s="723"/>
      <c r="BQ6" s="723"/>
      <c r="BR6" s="723"/>
      <c r="BS6" s="724">
        <v>47373</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45378</v>
      </c>
      <c r="CS6" s="664"/>
      <c r="CT6" s="664"/>
      <c r="CU6" s="664"/>
      <c r="CV6" s="664"/>
      <c r="CW6" s="664"/>
      <c r="CX6" s="664"/>
      <c r="CY6" s="665"/>
      <c r="CZ6" s="774">
        <v>1.3</v>
      </c>
      <c r="DA6" s="743"/>
      <c r="DB6" s="743"/>
      <c r="DC6" s="777"/>
      <c r="DD6" s="669" t="s">
        <v>128</v>
      </c>
      <c r="DE6" s="664"/>
      <c r="DF6" s="664"/>
      <c r="DG6" s="664"/>
      <c r="DH6" s="664"/>
      <c r="DI6" s="664"/>
      <c r="DJ6" s="664"/>
      <c r="DK6" s="664"/>
      <c r="DL6" s="664"/>
      <c r="DM6" s="664"/>
      <c r="DN6" s="664"/>
      <c r="DO6" s="664"/>
      <c r="DP6" s="665"/>
      <c r="DQ6" s="669">
        <v>45378</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824</v>
      </c>
      <c r="S7" s="664"/>
      <c r="T7" s="664"/>
      <c r="U7" s="664"/>
      <c r="V7" s="664"/>
      <c r="W7" s="664"/>
      <c r="X7" s="664"/>
      <c r="Y7" s="665"/>
      <c r="Z7" s="723">
        <v>0</v>
      </c>
      <c r="AA7" s="723"/>
      <c r="AB7" s="723"/>
      <c r="AC7" s="723"/>
      <c r="AD7" s="724">
        <v>824</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187912</v>
      </c>
      <c r="BH7" s="664"/>
      <c r="BI7" s="664"/>
      <c r="BJ7" s="664"/>
      <c r="BK7" s="664"/>
      <c r="BL7" s="664"/>
      <c r="BM7" s="664"/>
      <c r="BN7" s="665"/>
      <c r="BO7" s="723">
        <v>31.7</v>
      </c>
      <c r="BP7" s="723"/>
      <c r="BQ7" s="723"/>
      <c r="BR7" s="723"/>
      <c r="BS7" s="724">
        <v>3123</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529440</v>
      </c>
      <c r="CS7" s="664"/>
      <c r="CT7" s="664"/>
      <c r="CU7" s="664"/>
      <c r="CV7" s="664"/>
      <c r="CW7" s="664"/>
      <c r="CX7" s="664"/>
      <c r="CY7" s="665"/>
      <c r="CZ7" s="723">
        <v>14.7</v>
      </c>
      <c r="DA7" s="723"/>
      <c r="DB7" s="723"/>
      <c r="DC7" s="723"/>
      <c r="DD7" s="669">
        <v>5514</v>
      </c>
      <c r="DE7" s="664"/>
      <c r="DF7" s="664"/>
      <c r="DG7" s="664"/>
      <c r="DH7" s="664"/>
      <c r="DI7" s="664"/>
      <c r="DJ7" s="664"/>
      <c r="DK7" s="664"/>
      <c r="DL7" s="664"/>
      <c r="DM7" s="664"/>
      <c r="DN7" s="664"/>
      <c r="DO7" s="664"/>
      <c r="DP7" s="665"/>
      <c r="DQ7" s="669">
        <v>452460</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1393</v>
      </c>
      <c r="S8" s="664"/>
      <c r="T8" s="664"/>
      <c r="U8" s="664"/>
      <c r="V8" s="664"/>
      <c r="W8" s="664"/>
      <c r="X8" s="664"/>
      <c r="Y8" s="665"/>
      <c r="Z8" s="723">
        <v>0</v>
      </c>
      <c r="AA8" s="723"/>
      <c r="AB8" s="723"/>
      <c r="AC8" s="723"/>
      <c r="AD8" s="724">
        <v>1393</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7231</v>
      </c>
      <c r="BH8" s="664"/>
      <c r="BI8" s="664"/>
      <c r="BJ8" s="664"/>
      <c r="BK8" s="664"/>
      <c r="BL8" s="664"/>
      <c r="BM8" s="664"/>
      <c r="BN8" s="665"/>
      <c r="BO8" s="723">
        <v>1.2</v>
      </c>
      <c r="BP8" s="723"/>
      <c r="BQ8" s="723"/>
      <c r="BR8" s="723"/>
      <c r="BS8" s="669" t="s">
        <v>242</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777389</v>
      </c>
      <c r="CS8" s="664"/>
      <c r="CT8" s="664"/>
      <c r="CU8" s="664"/>
      <c r="CV8" s="664"/>
      <c r="CW8" s="664"/>
      <c r="CX8" s="664"/>
      <c r="CY8" s="665"/>
      <c r="CZ8" s="723">
        <v>21.6</v>
      </c>
      <c r="DA8" s="723"/>
      <c r="DB8" s="723"/>
      <c r="DC8" s="723"/>
      <c r="DD8" s="669">
        <v>42053</v>
      </c>
      <c r="DE8" s="664"/>
      <c r="DF8" s="664"/>
      <c r="DG8" s="664"/>
      <c r="DH8" s="664"/>
      <c r="DI8" s="664"/>
      <c r="DJ8" s="664"/>
      <c r="DK8" s="664"/>
      <c r="DL8" s="664"/>
      <c r="DM8" s="664"/>
      <c r="DN8" s="664"/>
      <c r="DO8" s="664"/>
      <c r="DP8" s="665"/>
      <c r="DQ8" s="669">
        <v>480478</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1158</v>
      </c>
      <c r="S9" s="664"/>
      <c r="T9" s="664"/>
      <c r="U9" s="664"/>
      <c r="V9" s="664"/>
      <c r="W9" s="664"/>
      <c r="X9" s="664"/>
      <c r="Y9" s="665"/>
      <c r="Z9" s="723">
        <v>0</v>
      </c>
      <c r="AA9" s="723"/>
      <c r="AB9" s="723"/>
      <c r="AC9" s="723"/>
      <c r="AD9" s="724">
        <v>1158</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151552</v>
      </c>
      <c r="BH9" s="664"/>
      <c r="BI9" s="664"/>
      <c r="BJ9" s="664"/>
      <c r="BK9" s="664"/>
      <c r="BL9" s="664"/>
      <c r="BM9" s="664"/>
      <c r="BN9" s="665"/>
      <c r="BO9" s="723">
        <v>25.6</v>
      </c>
      <c r="BP9" s="723"/>
      <c r="BQ9" s="723"/>
      <c r="BR9" s="723"/>
      <c r="BS9" s="669" t="s">
        <v>128</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295309</v>
      </c>
      <c r="CS9" s="664"/>
      <c r="CT9" s="664"/>
      <c r="CU9" s="664"/>
      <c r="CV9" s="664"/>
      <c r="CW9" s="664"/>
      <c r="CX9" s="664"/>
      <c r="CY9" s="665"/>
      <c r="CZ9" s="723">
        <v>8.1999999999999993</v>
      </c>
      <c r="DA9" s="723"/>
      <c r="DB9" s="723"/>
      <c r="DC9" s="723"/>
      <c r="DD9" s="669">
        <v>16685</v>
      </c>
      <c r="DE9" s="664"/>
      <c r="DF9" s="664"/>
      <c r="DG9" s="664"/>
      <c r="DH9" s="664"/>
      <c r="DI9" s="664"/>
      <c r="DJ9" s="664"/>
      <c r="DK9" s="664"/>
      <c r="DL9" s="664"/>
      <c r="DM9" s="664"/>
      <c r="DN9" s="664"/>
      <c r="DO9" s="664"/>
      <c r="DP9" s="665"/>
      <c r="DQ9" s="669">
        <v>286661</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242</v>
      </c>
      <c r="AA10" s="723"/>
      <c r="AB10" s="723"/>
      <c r="AC10" s="723"/>
      <c r="AD10" s="724" t="s">
        <v>242</v>
      </c>
      <c r="AE10" s="724"/>
      <c r="AF10" s="724"/>
      <c r="AG10" s="724"/>
      <c r="AH10" s="724"/>
      <c r="AI10" s="724"/>
      <c r="AJ10" s="724"/>
      <c r="AK10" s="724"/>
      <c r="AL10" s="666" t="s">
        <v>128</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13383</v>
      </c>
      <c r="BH10" s="664"/>
      <c r="BI10" s="664"/>
      <c r="BJ10" s="664"/>
      <c r="BK10" s="664"/>
      <c r="BL10" s="664"/>
      <c r="BM10" s="664"/>
      <c r="BN10" s="665"/>
      <c r="BO10" s="723">
        <v>2.2999999999999998</v>
      </c>
      <c r="BP10" s="723"/>
      <c r="BQ10" s="723"/>
      <c r="BR10" s="723"/>
      <c r="BS10" s="669" t="s">
        <v>128</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2987</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987</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128</v>
      </c>
      <c r="AA11" s="723"/>
      <c r="AB11" s="723"/>
      <c r="AC11" s="723"/>
      <c r="AD11" s="724" t="s">
        <v>242</v>
      </c>
      <c r="AE11" s="724"/>
      <c r="AF11" s="724"/>
      <c r="AG11" s="724"/>
      <c r="AH11" s="724"/>
      <c r="AI11" s="724"/>
      <c r="AJ11" s="724"/>
      <c r="AK11" s="724"/>
      <c r="AL11" s="666" t="s">
        <v>128</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15746</v>
      </c>
      <c r="BH11" s="664"/>
      <c r="BI11" s="664"/>
      <c r="BJ11" s="664"/>
      <c r="BK11" s="664"/>
      <c r="BL11" s="664"/>
      <c r="BM11" s="664"/>
      <c r="BN11" s="665"/>
      <c r="BO11" s="723">
        <v>2.7</v>
      </c>
      <c r="BP11" s="723"/>
      <c r="BQ11" s="723"/>
      <c r="BR11" s="723"/>
      <c r="BS11" s="669">
        <v>3123</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241965</v>
      </c>
      <c r="CS11" s="664"/>
      <c r="CT11" s="664"/>
      <c r="CU11" s="664"/>
      <c r="CV11" s="664"/>
      <c r="CW11" s="664"/>
      <c r="CX11" s="664"/>
      <c r="CY11" s="665"/>
      <c r="CZ11" s="723">
        <v>6.7</v>
      </c>
      <c r="DA11" s="723"/>
      <c r="DB11" s="723"/>
      <c r="DC11" s="723"/>
      <c r="DD11" s="669">
        <v>85358</v>
      </c>
      <c r="DE11" s="664"/>
      <c r="DF11" s="664"/>
      <c r="DG11" s="664"/>
      <c r="DH11" s="664"/>
      <c r="DI11" s="664"/>
      <c r="DJ11" s="664"/>
      <c r="DK11" s="664"/>
      <c r="DL11" s="664"/>
      <c r="DM11" s="664"/>
      <c r="DN11" s="664"/>
      <c r="DO11" s="664"/>
      <c r="DP11" s="665"/>
      <c r="DQ11" s="669">
        <v>158474</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86368</v>
      </c>
      <c r="S12" s="664"/>
      <c r="T12" s="664"/>
      <c r="U12" s="664"/>
      <c r="V12" s="664"/>
      <c r="W12" s="664"/>
      <c r="X12" s="664"/>
      <c r="Y12" s="665"/>
      <c r="Z12" s="723">
        <v>2.2999999999999998</v>
      </c>
      <c r="AA12" s="723"/>
      <c r="AB12" s="723"/>
      <c r="AC12" s="723"/>
      <c r="AD12" s="724">
        <v>86368</v>
      </c>
      <c r="AE12" s="724"/>
      <c r="AF12" s="724"/>
      <c r="AG12" s="724"/>
      <c r="AH12" s="724"/>
      <c r="AI12" s="724"/>
      <c r="AJ12" s="724"/>
      <c r="AK12" s="724"/>
      <c r="AL12" s="666">
        <v>3.7</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363181</v>
      </c>
      <c r="BH12" s="664"/>
      <c r="BI12" s="664"/>
      <c r="BJ12" s="664"/>
      <c r="BK12" s="664"/>
      <c r="BL12" s="664"/>
      <c r="BM12" s="664"/>
      <c r="BN12" s="665"/>
      <c r="BO12" s="723">
        <v>61.3</v>
      </c>
      <c r="BP12" s="723"/>
      <c r="BQ12" s="723"/>
      <c r="BR12" s="723"/>
      <c r="BS12" s="669">
        <v>44250</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154590</v>
      </c>
      <c r="CS12" s="664"/>
      <c r="CT12" s="664"/>
      <c r="CU12" s="664"/>
      <c r="CV12" s="664"/>
      <c r="CW12" s="664"/>
      <c r="CX12" s="664"/>
      <c r="CY12" s="665"/>
      <c r="CZ12" s="723">
        <v>4.3</v>
      </c>
      <c r="DA12" s="723"/>
      <c r="DB12" s="723"/>
      <c r="DC12" s="723"/>
      <c r="DD12" s="669">
        <v>47671</v>
      </c>
      <c r="DE12" s="664"/>
      <c r="DF12" s="664"/>
      <c r="DG12" s="664"/>
      <c r="DH12" s="664"/>
      <c r="DI12" s="664"/>
      <c r="DJ12" s="664"/>
      <c r="DK12" s="664"/>
      <c r="DL12" s="664"/>
      <c r="DM12" s="664"/>
      <c r="DN12" s="664"/>
      <c r="DO12" s="664"/>
      <c r="DP12" s="665"/>
      <c r="DQ12" s="669">
        <v>81753</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338503</v>
      </c>
      <c r="BH13" s="664"/>
      <c r="BI13" s="664"/>
      <c r="BJ13" s="664"/>
      <c r="BK13" s="664"/>
      <c r="BL13" s="664"/>
      <c r="BM13" s="664"/>
      <c r="BN13" s="665"/>
      <c r="BO13" s="723">
        <v>57.2</v>
      </c>
      <c r="BP13" s="723"/>
      <c r="BQ13" s="723"/>
      <c r="BR13" s="723"/>
      <c r="BS13" s="669">
        <v>44250</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451307</v>
      </c>
      <c r="CS13" s="664"/>
      <c r="CT13" s="664"/>
      <c r="CU13" s="664"/>
      <c r="CV13" s="664"/>
      <c r="CW13" s="664"/>
      <c r="CX13" s="664"/>
      <c r="CY13" s="665"/>
      <c r="CZ13" s="723">
        <v>12.5</v>
      </c>
      <c r="DA13" s="723"/>
      <c r="DB13" s="723"/>
      <c r="DC13" s="723"/>
      <c r="DD13" s="669">
        <v>346838</v>
      </c>
      <c r="DE13" s="664"/>
      <c r="DF13" s="664"/>
      <c r="DG13" s="664"/>
      <c r="DH13" s="664"/>
      <c r="DI13" s="664"/>
      <c r="DJ13" s="664"/>
      <c r="DK13" s="664"/>
      <c r="DL13" s="664"/>
      <c r="DM13" s="664"/>
      <c r="DN13" s="664"/>
      <c r="DO13" s="664"/>
      <c r="DP13" s="665"/>
      <c r="DQ13" s="669">
        <v>186217</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13207</v>
      </c>
      <c r="BH14" s="664"/>
      <c r="BI14" s="664"/>
      <c r="BJ14" s="664"/>
      <c r="BK14" s="664"/>
      <c r="BL14" s="664"/>
      <c r="BM14" s="664"/>
      <c r="BN14" s="665"/>
      <c r="BO14" s="723">
        <v>2.2000000000000002</v>
      </c>
      <c r="BP14" s="723"/>
      <c r="BQ14" s="723"/>
      <c r="BR14" s="723"/>
      <c r="BS14" s="669" t="s">
        <v>128</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239541</v>
      </c>
      <c r="CS14" s="664"/>
      <c r="CT14" s="664"/>
      <c r="CU14" s="664"/>
      <c r="CV14" s="664"/>
      <c r="CW14" s="664"/>
      <c r="CX14" s="664"/>
      <c r="CY14" s="665"/>
      <c r="CZ14" s="723">
        <v>6.7</v>
      </c>
      <c r="DA14" s="723"/>
      <c r="DB14" s="723"/>
      <c r="DC14" s="723"/>
      <c r="DD14" s="669">
        <v>99170</v>
      </c>
      <c r="DE14" s="664"/>
      <c r="DF14" s="664"/>
      <c r="DG14" s="664"/>
      <c r="DH14" s="664"/>
      <c r="DI14" s="664"/>
      <c r="DJ14" s="664"/>
      <c r="DK14" s="664"/>
      <c r="DL14" s="664"/>
      <c r="DM14" s="664"/>
      <c r="DN14" s="664"/>
      <c r="DO14" s="664"/>
      <c r="DP14" s="665"/>
      <c r="DQ14" s="669">
        <v>157896</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9607</v>
      </c>
      <c r="S15" s="664"/>
      <c r="T15" s="664"/>
      <c r="U15" s="664"/>
      <c r="V15" s="664"/>
      <c r="W15" s="664"/>
      <c r="X15" s="664"/>
      <c r="Y15" s="665"/>
      <c r="Z15" s="723">
        <v>0.3</v>
      </c>
      <c r="AA15" s="723"/>
      <c r="AB15" s="723"/>
      <c r="AC15" s="723"/>
      <c r="AD15" s="724">
        <v>9607</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16877</v>
      </c>
      <c r="BH15" s="664"/>
      <c r="BI15" s="664"/>
      <c r="BJ15" s="664"/>
      <c r="BK15" s="664"/>
      <c r="BL15" s="664"/>
      <c r="BM15" s="664"/>
      <c r="BN15" s="665"/>
      <c r="BO15" s="723">
        <v>2.9</v>
      </c>
      <c r="BP15" s="723"/>
      <c r="BQ15" s="723"/>
      <c r="BR15" s="723"/>
      <c r="BS15" s="669" t="s">
        <v>242</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370925</v>
      </c>
      <c r="CS15" s="664"/>
      <c r="CT15" s="664"/>
      <c r="CU15" s="664"/>
      <c r="CV15" s="664"/>
      <c r="CW15" s="664"/>
      <c r="CX15" s="664"/>
      <c r="CY15" s="665"/>
      <c r="CZ15" s="723">
        <v>10.3</v>
      </c>
      <c r="DA15" s="723"/>
      <c r="DB15" s="723"/>
      <c r="DC15" s="723"/>
      <c r="DD15" s="669">
        <v>50290</v>
      </c>
      <c r="DE15" s="664"/>
      <c r="DF15" s="664"/>
      <c r="DG15" s="664"/>
      <c r="DH15" s="664"/>
      <c r="DI15" s="664"/>
      <c r="DJ15" s="664"/>
      <c r="DK15" s="664"/>
      <c r="DL15" s="664"/>
      <c r="DM15" s="664"/>
      <c r="DN15" s="664"/>
      <c r="DO15" s="664"/>
      <c r="DP15" s="665"/>
      <c r="DQ15" s="669">
        <v>302969</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242</v>
      </c>
      <c r="S16" s="664"/>
      <c r="T16" s="664"/>
      <c r="U16" s="664"/>
      <c r="V16" s="664"/>
      <c r="W16" s="664"/>
      <c r="X16" s="664"/>
      <c r="Y16" s="665"/>
      <c r="Z16" s="723" t="s">
        <v>242</v>
      </c>
      <c r="AA16" s="723"/>
      <c r="AB16" s="723"/>
      <c r="AC16" s="723"/>
      <c r="AD16" s="724" t="s">
        <v>128</v>
      </c>
      <c r="AE16" s="724"/>
      <c r="AF16" s="724"/>
      <c r="AG16" s="724"/>
      <c r="AH16" s="724"/>
      <c r="AI16" s="724"/>
      <c r="AJ16" s="724"/>
      <c r="AK16" s="724"/>
      <c r="AL16" s="666" t="s">
        <v>128</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80017</v>
      </c>
      <c r="CS16" s="664"/>
      <c r="CT16" s="664"/>
      <c r="CU16" s="664"/>
      <c r="CV16" s="664"/>
      <c r="CW16" s="664"/>
      <c r="CX16" s="664"/>
      <c r="CY16" s="665"/>
      <c r="CZ16" s="723">
        <v>2.2000000000000002</v>
      </c>
      <c r="DA16" s="723"/>
      <c r="DB16" s="723"/>
      <c r="DC16" s="723"/>
      <c r="DD16" s="669" t="s">
        <v>242</v>
      </c>
      <c r="DE16" s="664"/>
      <c r="DF16" s="664"/>
      <c r="DG16" s="664"/>
      <c r="DH16" s="664"/>
      <c r="DI16" s="664"/>
      <c r="DJ16" s="664"/>
      <c r="DK16" s="664"/>
      <c r="DL16" s="664"/>
      <c r="DM16" s="664"/>
      <c r="DN16" s="664"/>
      <c r="DO16" s="664"/>
      <c r="DP16" s="665"/>
      <c r="DQ16" s="669">
        <v>56616</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1305</v>
      </c>
      <c r="S17" s="664"/>
      <c r="T17" s="664"/>
      <c r="U17" s="664"/>
      <c r="V17" s="664"/>
      <c r="W17" s="664"/>
      <c r="X17" s="664"/>
      <c r="Y17" s="665"/>
      <c r="Z17" s="723">
        <v>0</v>
      </c>
      <c r="AA17" s="723"/>
      <c r="AB17" s="723"/>
      <c r="AC17" s="723"/>
      <c r="AD17" s="724">
        <v>1305</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242</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409784</v>
      </c>
      <c r="CS17" s="664"/>
      <c r="CT17" s="664"/>
      <c r="CU17" s="664"/>
      <c r="CV17" s="664"/>
      <c r="CW17" s="664"/>
      <c r="CX17" s="664"/>
      <c r="CY17" s="665"/>
      <c r="CZ17" s="723">
        <v>11.4</v>
      </c>
      <c r="DA17" s="723"/>
      <c r="DB17" s="723"/>
      <c r="DC17" s="723"/>
      <c r="DD17" s="669" t="s">
        <v>242</v>
      </c>
      <c r="DE17" s="664"/>
      <c r="DF17" s="664"/>
      <c r="DG17" s="664"/>
      <c r="DH17" s="664"/>
      <c r="DI17" s="664"/>
      <c r="DJ17" s="664"/>
      <c r="DK17" s="664"/>
      <c r="DL17" s="664"/>
      <c r="DM17" s="664"/>
      <c r="DN17" s="664"/>
      <c r="DO17" s="664"/>
      <c r="DP17" s="665"/>
      <c r="DQ17" s="669">
        <v>403867</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1730515</v>
      </c>
      <c r="S18" s="664"/>
      <c r="T18" s="664"/>
      <c r="U18" s="664"/>
      <c r="V18" s="664"/>
      <c r="W18" s="664"/>
      <c r="X18" s="664"/>
      <c r="Y18" s="665"/>
      <c r="Z18" s="723">
        <v>46.3</v>
      </c>
      <c r="AA18" s="723"/>
      <c r="AB18" s="723"/>
      <c r="AC18" s="723"/>
      <c r="AD18" s="724">
        <v>1595957</v>
      </c>
      <c r="AE18" s="724"/>
      <c r="AF18" s="724"/>
      <c r="AG18" s="724"/>
      <c r="AH18" s="724"/>
      <c r="AI18" s="724"/>
      <c r="AJ18" s="724"/>
      <c r="AK18" s="724"/>
      <c r="AL18" s="666">
        <v>68</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273</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242</v>
      </c>
      <c r="DA18" s="723"/>
      <c r="DB18" s="723"/>
      <c r="DC18" s="723"/>
      <c r="DD18" s="669" t="s">
        <v>128</v>
      </c>
      <c r="DE18" s="664"/>
      <c r="DF18" s="664"/>
      <c r="DG18" s="664"/>
      <c r="DH18" s="664"/>
      <c r="DI18" s="664"/>
      <c r="DJ18" s="664"/>
      <c r="DK18" s="664"/>
      <c r="DL18" s="664"/>
      <c r="DM18" s="664"/>
      <c r="DN18" s="664"/>
      <c r="DO18" s="664"/>
      <c r="DP18" s="665"/>
      <c r="DQ18" s="669" t="s">
        <v>242</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1595957</v>
      </c>
      <c r="S19" s="664"/>
      <c r="T19" s="664"/>
      <c r="U19" s="664"/>
      <c r="V19" s="664"/>
      <c r="W19" s="664"/>
      <c r="X19" s="664"/>
      <c r="Y19" s="665"/>
      <c r="Z19" s="723">
        <v>42.7</v>
      </c>
      <c r="AA19" s="723"/>
      <c r="AB19" s="723"/>
      <c r="AC19" s="723"/>
      <c r="AD19" s="724">
        <v>1595957</v>
      </c>
      <c r="AE19" s="724"/>
      <c r="AF19" s="724"/>
      <c r="AG19" s="724"/>
      <c r="AH19" s="724"/>
      <c r="AI19" s="724"/>
      <c r="AJ19" s="724"/>
      <c r="AK19" s="724"/>
      <c r="AL19" s="666">
        <v>68</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10977</v>
      </c>
      <c r="BH19" s="664"/>
      <c r="BI19" s="664"/>
      <c r="BJ19" s="664"/>
      <c r="BK19" s="664"/>
      <c r="BL19" s="664"/>
      <c r="BM19" s="664"/>
      <c r="BN19" s="665"/>
      <c r="BO19" s="723">
        <v>1.9</v>
      </c>
      <c r="BP19" s="723"/>
      <c r="BQ19" s="723"/>
      <c r="BR19" s="723"/>
      <c r="BS19" s="669" t="s">
        <v>128</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242</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134558</v>
      </c>
      <c r="S20" s="664"/>
      <c r="T20" s="664"/>
      <c r="U20" s="664"/>
      <c r="V20" s="664"/>
      <c r="W20" s="664"/>
      <c r="X20" s="664"/>
      <c r="Y20" s="665"/>
      <c r="Z20" s="723">
        <v>3.6</v>
      </c>
      <c r="AA20" s="723"/>
      <c r="AB20" s="723"/>
      <c r="AC20" s="723"/>
      <c r="AD20" s="724" t="s">
        <v>128</v>
      </c>
      <c r="AE20" s="724"/>
      <c r="AF20" s="724"/>
      <c r="AG20" s="724"/>
      <c r="AH20" s="724"/>
      <c r="AI20" s="724"/>
      <c r="AJ20" s="724"/>
      <c r="AK20" s="724"/>
      <c r="AL20" s="666" t="s">
        <v>242</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10977</v>
      </c>
      <c r="BH20" s="664"/>
      <c r="BI20" s="664"/>
      <c r="BJ20" s="664"/>
      <c r="BK20" s="664"/>
      <c r="BL20" s="664"/>
      <c r="BM20" s="664"/>
      <c r="BN20" s="665"/>
      <c r="BO20" s="723">
        <v>1.9</v>
      </c>
      <c r="BP20" s="723"/>
      <c r="BQ20" s="723"/>
      <c r="BR20" s="723"/>
      <c r="BS20" s="669" t="s">
        <v>128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3598632</v>
      </c>
      <c r="CS20" s="664"/>
      <c r="CT20" s="664"/>
      <c r="CU20" s="664"/>
      <c r="CV20" s="664"/>
      <c r="CW20" s="664"/>
      <c r="CX20" s="664"/>
      <c r="CY20" s="665"/>
      <c r="CZ20" s="723">
        <v>100</v>
      </c>
      <c r="DA20" s="723"/>
      <c r="DB20" s="723"/>
      <c r="DC20" s="723"/>
      <c r="DD20" s="669">
        <v>693579</v>
      </c>
      <c r="DE20" s="664"/>
      <c r="DF20" s="664"/>
      <c r="DG20" s="664"/>
      <c r="DH20" s="664"/>
      <c r="DI20" s="664"/>
      <c r="DJ20" s="664"/>
      <c r="DK20" s="664"/>
      <c r="DL20" s="664"/>
      <c r="DM20" s="664"/>
      <c r="DN20" s="664"/>
      <c r="DO20" s="664"/>
      <c r="DP20" s="665"/>
      <c r="DQ20" s="669">
        <v>2613756</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242</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10977</v>
      </c>
      <c r="BH21" s="664"/>
      <c r="BI21" s="664"/>
      <c r="BJ21" s="664"/>
      <c r="BK21" s="664"/>
      <c r="BL21" s="664"/>
      <c r="BM21" s="664"/>
      <c r="BN21" s="665"/>
      <c r="BO21" s="723">
        <v>1.9</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2464205</v>
      </c>
      <c r="S22" s="664"/>
      <c r="T22" s="664"/>
      <c r="U22" s="664"/>
      <c r="V22" s="664"/>
      <c r="W22" s="664"/>
      <c r="X22" s="664"/>
      <c r="Y22" s="665"/>
      <c r="Z22" s="723">
        <v>65.900000000000006</v>
      </c>
      <c r="AA22" s="723"/>
      <c r="AB22" s="723"/>
      <c r="AC22" s="723"/>
      <c r="AD22" s="724">
        <v>2329647</v>
      </c>
      <c r="AE22" s="724"/>
      <c r="AF22" s="724"/>
      <c r="AG22" s="724"/>
      <c r="AH22" s="724"/>
      <c r="AI22" s="724"/>
      <c r="AJ22" s="724"/>
      <c r="AK22" s="724"/>
      <c r="AL22" s="666">
        <v>99.2</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128</v>
      </c>
      <c r="BP22" s="723"/>
      <c r="BQ22" s="723"/>
      <c r="BR22" s="723"/>
      <c r="BS22" s="669" t="s">
        <v>242</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533</v>
      </c>
      <c r="S23" s="664"/>
      <c r="T23" s="664"/>
      <c r="U23" s="664"/>
      <c r="V23" s="664"/>
      <c r="W23" s="664"/>
      <c r="X23" s="664"/>
      <c r="Y23" s="665"/>
      <c r="Z23" s="723">
        <v>0</v>
      </c>
      <c r="AA23" s="723"/>
      <c r="AB23" s="723"/>
      <c r="AC23" s="723"/>
      <c r="AD23" s="724">
        <v>533</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273</v>
      </c>
      <c r="BH23" s="664"/>
      <c r="BI23" s="664"/>
      <c r="BJ23" s="664"/>
      <c r="BK23" s="664"/>
      <c r="BL23" s="664"/>
      <c r="BM23" s="664"/>
      <c r="BN23" s="665"/>
      <c r="BO23" s="723" t="s">
        <v>128</v>
      </c>
      <c r="BP23" s="723"/>
      <c r="BQ23" s="723"/>
      <c r="BR23" s="723"/>
      <c r="BS23" s="669" t="s">
        <v>242</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3601</v>
      </c>
      <c r="S24" s="664"/>
      <c r="T24" s="664"/>
      <c r="U24" s="664"/>
      <c r="V24" s="664"/>
      <c r="W24" s="664"/>
      <c r="X24" s="664"/>
      <c r="Y24" s="665"/>
      <c r="Z24" s="723">
        <v>0.1</v>
      </c>
      <c r="AA24" s="723"/>
      <c r="AB24" s="723"/>
      <c r="AC24" s="723"/>
      <c r="AD24" s="724" t="s">
        <v>273</v>
      </c>
      <c r="AE24" s="724"/>
      <c r="AF24" s="724"/>
      <c r="AG24" s="724"/>
      <c r="AH24" s="724"/>
      <c r="AI24" s="724"/>
      <c r="AJ24" s="724"/>
      <c r="AK24" s="724"/>
      <c r="AL24" s="666" t="s">
        <v>128</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1347756</v>
      </c>
      <c r="CS24" s="727"/>
      <c r="CT24" s="727"/>
      <c r="CU24" s="727"/>
      <c r="CV24" s="727"/>
      <c r="CW24" s="727"/>
      <c r="CX24" s="727"/>
      <c r="CY24" s="773"/>
      <c r="CZ24" s="774">
        <v>37.5</v>
      </c>
      <c r="DA24" s="743"/>
      <c r="DB24" s="743"/>
      <c r="DC24" s="777"/>
      <c r="DD24" s="772">
        <v>1104755</v>
      </c>
      <c r="DE24" s="727"/>
      <c r="DF24" s="727"/>
      <c r="DG24" s="727"/>
      <c r="DH24" s="727"/>
      <c r="DI24" s="727"/>
      <c r="DJ24" s="727"/>
      <c r="DK24" s="773"/>
      <c r="DL24" s="772">
        <v>1060145</v>
      </c>
      <c r="DM24" s="727"/>
      <c r="DN24" s="727"/>
      <c r="DO24" s="727"/>
      <c r="DP24" s="727"/>
      <c r="DQ24" s="727"/>
      <c r="DR24" s="727"/>
      <c r="DS24" s="727"/>
      <c r="DT24" s="727"/>
      <c r="DU24" s="727"/>
      <c r="DV24" s="773"/>
      <c r="DW24" s="774">
        <v>45.2</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112035</v>
      </c>
      <c r="S25" s="664"/>
      <c r="T25" s="664"/>
      <c r="U25" s="664"/>
      <c r="V25" s="664"/>
      <c r="W25" s="664"/>
      <c r="X25" s="664"/>
      <c r="Y25" s="665"/>
      <c r="Z25" s="723">
        <v>3</v>
      </c>
      <c r="AA25" s="723"/>
      <c r="AB25" s="723"/>
      <c r="AC25" s="723"/>
      <c r="AD25" s="724">
        <v>6990</v>
      </c>
      <c r="AE25" s="724"/>
      <c r="AF25" s="724"/>
      <c r="AG25" s="724"/>
      <c r="AH25" s="724"/>
      <c r="AI25" s="724"/>
      <c r="AJ25" s="724"/>
      <c r="AK25" s="724"/>
      <c r="AL25" s="666">
        <v>0.3</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678132</v>
      </c>
      <c r="CS25" s="662"/>
      <c r="CT25" s="662"/>
      <c r="CU25" s="662"/>
      <c r="CV25" s="662"/>
      <c r="CW25" s="662"/>
      <c r="CX25" s="662"/>
      <c r="CY25" s="663"/>
      <c r="CZ25" s="666">
        <v>18.8</v>
      </c>
      <c r="DA25" s="695"/>
      <c r="DB25" s="695"/>
      <c r="DC25" s="696"/>
      <c r="DD25" s="669">
        <v>609128</v>
      </c>
      <c r="DE25" s="662"/>
      <c r="DF25" s="662"/>
      <c r="DG25" s="662"/>
      <c r="DH25" s="662"/>
      <c r="DI25" s="662"/>
      <c r="DJ25" s="662"/>
      <c r="DK25" s="663"/>
      <c r="DL25" s="669">
        <v>572786</v>
      </c>
      <c r="DM25" s="662"/>
      <c r="DN25" s="662"/>
      <c r="DO25" s="662"/>
      <c r="DP25" s="662"/>
      <c r="DQ25" s="662"/>
      <c r="DR25" s="662"/>
      <c r="DS25" s="662"/>
      <c r="DT25" s="662"/>
      <c r="DU25" s="662"/>
      <c r="DV25" s="663"/>
      <c r="DW25" s="666">
        <v>24.4</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3072</v>
      </c>
      <c r="S26" s="664"/>
      <c r="T26" s="664"/>
      <c r="U26" s="664"/>
      <c r="V26" s="664"/>
      <c r="W26" s="664"/>
      <c r="X26" s="664"/>
      <c r="Y26" s="665"/>
      <c r="Z26" s="723">
        <v>0.1</v>
      </c>
      <c r="AA26" s="723"/>
      <c r="AB26" s="723"/>
      <c r="AC26" s="723"/>
      <c r="AD26" s="724" t="s">
        <v>242</v>
      </c>
      <c r="AE26" s="724"/>
      <c r="AF26" s="724"/>
      <c r="AG26" s="724"/>
      <c r="AH26" s="724"/>
      <c r="AI26" s="724"/>
      <c r="AJ26" s="724"/>
      <c r="AK26" s="724"/>
      <c r="AL26" s="666" t="s">
        <v>128</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433952</v>
      </c>
      <c r="CS26" s="664"/>
      <c r="CT26" s="664"/>
      <c r="CU26" s="664"/>
      <c r="CV26" s="664"/>
      <c r="CW26" s="664"/>
      <c r="CX26" s="664"/>
      <c r="CY26" s="665"/>
      <c r="CZ26" s="666">
        <v>12.1</v>
      </c>
      <c r="DA26" s="695"/>
      <c r="DB26" s="695"/>
      <c r="DC26" s="696"/>
      <c r="DD26" s="669">
        <v>369370</v>
      </c>
      <c r="DE26" s="664"/>
      <c r="DF26" s="664"/>
      <c r="DG26" s="664"/>
      <c r="DH26" s="664"/>
      <c r="DI26" s="664"/>
      <c r="DJ26" s="664"/>
      <c r="DK26" s="665"/>
      <c r="DL26" s="669" t="s">
        <v>242</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168524</v>
      </c>
      <c r="S27" s="664"/>
      <c r="T27" s="664"/>
      <c r="U27" s="664"/>
      <c r="V27" s="664"/>
      <c r="W27" s="664"/>
      <c r="X27" s="664"/>
      <c r="Y27" s="665"/>
      <c r="Z27" s="723">
        <v>4.5</v>
      </c>
      <c r="AA27" s="723"/>
      <c r="AB27" s="723"/>
      <c r="AC27" s="723"/>
      <c r="AD27" s="724" t="s">
        <v>242</v>
      </c>
      <c r="AE27" s="724"/>
      <c r="AF27" s="724"/>
      <c r="AG27" s="724"/>
      <c r="AH27" s="724"/>
      <c r="AI27" s="724"/>
      <c r="AJ27" s="724"/>
      <c r="AK27" s="724"/>
      <c r="AL27" s="666" t="s">
        <v>128</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592154</v>
      </c>
      <c r="BH27" s="664"/>
      <c r="BI27" s="664"/>
      <c r="BJ27" s="664"/>
      <c r="BK27" s="664"/>
      <c r="BL27" s="664"/>
      <c r="BM27" s="664"/>
      <c r="BN27" s="665"/>
      <c r="BO27" s="723">
        <v>100</v>
      </c>
      <c r="BP27" s="723"/>
      <c r="BQ27" s="723"/>
      <c r="BR27" s="723"/>
      <c r="BS27" s="669">
        <v>47373</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259840</v>
      </c>
      <c r="CS27" s="662"/>
      <c r="CT27" s="662"/>
      <c r="CU27" s="662"/>
      <c r="CV27" s="662"/>
      <c r="CW27" s="662"/>
      <c r="CX27" s="662"/>
      <c r="CY27" s="663"/>
      <c r="CZ27" s="666">
        <v>7.2</v>
      </c>
      <c r="DA27" s="695"/>
      <c r="DB27" s="695"/>
      <c r="DC27" s="696"/>
      <c r="DD27" s="669">
        <v>91760</v>
      </c>
      <c r="DE27" s="662"/>
      <c r="DF27" s="662"/>
      <c r="DG27" s="662"/>
      <c r="DH27" s="662"/>
      <c r="DI27" s="662"/>
      <c r="DJ27" s="662"/>
      <c r="DK27" s="663"/>
      <c r="DL27" s="669">
        <v>83492</v>
      </c>
      <c r="DM27" s="662"/>
      <c r="DN27" s="662"/>
      <c r="DO27" s="662"/>
      <c r="DP27" s="662"/>
      <c r="DQ27" s="662"/>
      <c r="DR27" s="662"/>
      <c r="DS27" s="662"/>
      <c r="DT27" s="662"/>
      <c r="DU27" s="662"/>
      <c r="DV27" s="663"/>
      <c r="DW27" s="666">
        <v>3.6</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409784</v>
      </c>
      <c r="CS28" s="664"/>
      <c r="CT28" s="664"/>
      <c r="CU28" s="664"/>
      <c r="CV28" s="664"/>
      <c r="CW28" s="664"/>
      <c r="CX28" s="664"/>
      <c r="CY28" s="665"/>
      <c r="CZ28" s="666">
        <v>11.4</v>
      </c>
      <c r="DA28" s="695"/>
      <c r="DB28" s="695"/>
      <c r="DC28" s="696"/>
      <c r="DD28" s="669">
        <v>403867</v>
      </c>
      <c r="DE28" s="664"/>
      <c r="DF28" s="664"/>
      <c r="DG28" s="664"/>
      <c r="DH28" s="664"/>
      <c r="DI28" s="664"/>
      <c r="DJ28" s="664"/>
      <c r="DK28" s="665"/>
      <c r="DL28" s="669">
        <v>403867</v>
      </c>
      <c r="DM28" s="664"/>
      <c r="DN28" s="664"/>
      <c r="DO28" s="664"/>
      <c r="DP28" s="664"/>
      <c r="DQ28" s="664"/>
      <c r="DR28" s="664"/>
      <c r="DS28" s="664"/>
      <c r="DT28" s="664"/>
      <c r="DU28" s="664"/>
      <c r="DV28" s="665"/>
      <c r="DW28" s="666">
        <v>17.2</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178603</v>
      </c>
      <c r="S29" s="664"/>
      <c r="T29" s="664"/>
      <c r="U29" s="664"/>
      <c r="V29" s="664"/>
      <c r="W29" s="664"/>
      <c r="X29" s="664"/>
      <c r="Y29" s="665"/>
      <c r="Z29" s="723">
        <v>4.8</v>
      </c>
      <c r="AA29" s="723"/>
      <c r="AB29" s="723"/>
      <c r="AC29" s="723"/>
      <c r="AD29" s="724" t="s">
        <v>128</v>
      </c>
      <c r="AE29" s="724"/>
      <c r="AF29" s="724"/>
      <c r="AG29" s="724"/>
      <c r="AH29" s="724"/>
      <c r="AI29" s="724"/>
      <c r="AJ29" s="724"/>
      <c r="AK29" s="724"/>
      <c r="AL29" s="666" t="s">
        <v>128</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409784</v>
      </c>
      <c r="CS29" s="662"/>
      <c r="CT29" s="662"/>
      <c r="CU29" s="662"/>
      <c r="CV29" s="662"/>
      <c r="CW29" s="662"/>
      <c r="CX29" s="662"/>
      <c r="CY29" s="663"/>
      <c r="CZ29" s="666">
        <v>11.4</v>
      </c>
      <c r="DA29" s="695"/>
      <c r="DB29" s="695"/>
      <c r="DC29" s="696"/>
      <c r="DD29" s="669">
        <v>403867</v>
      </c>
      <c r="DE29" s="662"/>
      <c r="DF29" s="662"/>
      <c r="DG29" s="662"/>
      <c r="DH29" s="662"/>
      <c r="DI29" s="662"/>
      <c r="DJ29" s="662"/>
      <c r="DK29" s="663"/>
      <c r="DL29" s="669">
        <v>403867</v>
      </c>
      <c r="DM29" s="662"/>
      <c r="DN29" s="662"/>
      <c r="DO29" s="662"/>
      <c r="DP29" s="662"/>
      <c r="DQ29" s="662"/>
      <c r="DR29" s="662"/>
      <c r="DS29" s="662"/>
      <c r="DT29" s="662"/>
      <c r="DU29" s="662"/>
      <c r="DV29" s="663"/>
      <c r="DW29" s="666">
        <v>17.2</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25171</v>
      </c>
      <c r="S30" s="664"/>
      <c r="T30" s="664"/>
      <c r="U30" s="664"/>
      <c r="V30" s="664"/>
      <c r="W30" s="664"/>
      <c r="X30" s="664"/>
      <c r="Y30" s="665"/>
      <c r="Z30" s="723">
        <v>0.7</v>
      </c>
      <c r="AA30" s="723"/>
      <c r="AB30" s="723"/>
      <c r="AC30" s="723"/>
      <c r="AD30" s="724">
        <v>8331</v>
      </c>
      <c r="AE30" s="724"/>
      <c r="AF30" s="724"/>
      <c r="AG30" s="724"/>
      <c r="AH30" s="724"/>
      <c r="AI30" s="724"/>
      <c r="AJ30" s="724"/>
      <c r="AK30" s="724"/>
      <c r="AL30" s="666">
        <v>0.4</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99.5</v>
      </c>
      <c r="BH30" s="742"/>
      <c r="BI30" s="742"/>
      <c r="BJ30" s="742"/>
      <c r="BK30" s="742"/>
      <c r="BL30" s="742"/>
      <c r="BM30" s="743">
        <v>96.3</v>
      </c>
      <c r="BN30" s="742"/>
      <c r="BO30" s="742"/>
      <c r="BP30" s="742"/>
      <c r="BQ30" s="744"/>
      <c r="BR30" s="741">
        <v>99.5</v>
      </c>
      <c r="BS30" s="742"/>
      <c r="BT30" s="742"/>
      <c r="BU30" s="742"/>
      <c r="BV30" s="742"/>
      <c r="BW30" s="742"/>
      <c r="BX30" s="743">
        <v>95.8</v>
      </c>
      <c r="BY30" s="742"/>
      <c r="BZ30" s="742"/>
      <c r="CA30" s="742"/>
      <c r="CB30" s="744"/>
      <c r="CD30" s="747"/>
      <c r="CE30" s="748"/>
      <c r="CF30" s="705" t="s">
        <v>315</v>
      </c>
      <c r="CG30" s="702"/>
      <c r="CH30" s="702"/>
      <c r="CI30" s="702"/>
      <c r="CJ30" s="702"/>
      <c r="CK30" s="702"/>
      <c r="CL30" s="702"/>
      <c r="CM30" s="702"/>
      <c r="CN30" s="702"/>
      <c r="CO30" s="702"/>
      <c r="CP30" s="702"/>
      <c r="CQ30" s="703"/>
      <c r="CR30" s="661">
        <v>387130</v>
      </c>
      <c r="CS30" s="664"/>
      <c r="CT30" s="664"/>
      <c r="CU30" s="664"/>
      <c r="CV30" s="664"/>
      <c r="CW30" s="664"/>
      <c r="CX30" s="664"/>
      <c r="CY30" s="665"/>
      <c r="CZ30" s="666">
        <v>10.8</v>
      </c>
      <c r="DA30" s="695"/>
      <c r="DB30" s="695"/>
      <c r="DC30" s="696"/>
      <c r="DD30" s="669">
        <v>381756</v>
      </c>
      <c r="DE30" s="664"/>
      <c r="DF30" s="664"/>
      <c r="DG30" s="664"/>
      <c r="DH30" s="664"/>
      <c r="DI30" s="664"/>
      <c r="DJ30" s="664"/>
      <c r="DK30" s="665"/>
      <c r="DL30" s="669">
        <v>381756</v>
      </c>
      <c r="DM30" s="664"/>
      <c r="DN30" s="664"/>
      <c r="DO30" s="664"/>
      <c r="DP30" s="664"/>
      <c r="DQ30" s="664"/>
      <c r="DR30" s="664"/>
      <c r="DS30" s="664"/>
      <c r="DT30" s="664"/>
      <c r="DU30" s="664"/>
      <c r="DV30" s="665"/>
      <c r="DW30" s="666">
        <v>16.3</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15160</v>
      </c>
      <c r="S31" s="664"/>
      <c r="T31" s="664"/>
      <c r="U31" s="664"/>
      <c r="V31" s="664"/>
      <c r="W31" s="664"/>
      <c r="X31" s="664"/>
      <c r="Y31" s="665"/>
      <c r="Z31" s="723">
        <v>0.4</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99.4</v>
      </c>
      <c r="BH31" s="662"/>
      <c r="BI31" s="662"/>
      <c r="BJ31" s="662"/>
      <c r="BK31" s="662"/>
      <c r="BL31" s="662"/>
      <c r="BM31" s="667">
        <v>97.1</v>
      </c>
      <c r="BN31" s="740"/>
      <c r="BO31" s="740"/>
      <c r="BP31" s="740"/>
      <c r="BQ31" s="701"/>
      <c r="BR31" s="739">
        <v>99.4</v>
      </c>
      <c r="BS31" s="662"/>
      <c r="BT31" s="662"/>
      <c r="BU31" s="662"/>
      <c r="BV31" s="662"/>
      <c r="BW31" s="662"/>
      <c r="BX31" s="667">
        <v>96.3</v>
      </c>
      <c r="BY31" s="740"/>
      <c r="BZ31" s="740"/>
      <c r="CA31" s="740"/>
      <c r="CB31" s="701"/>
      <c r="CD31" s="747"/>
      <c r="CE31" s="748"/>
      <c r="CF31" s="705" t="s">
        <v>319</v>
      </c>
      <c r="CG31" s="702"/>
      <c r="CH31" s="702"/>
      <c r="CI31" s="702"/>
      <c r="CJ31" s="702"/>
      <c r="CK31" s="702"/>
      <c r="CL31" s="702"/>
      <c r="CM31" s="702"/>
      <c r="CN31" s="702"/>
      <c r="CO31" s="702"/>
      <c r="CP31" s="702"/>
      <c r="CQ31" s="703"/>
      <c r="CR31" s="661">
        <v>22654</v>
      </c>
      <c r="CS31" s="662"/>
      <c r="CT31" s="662"/>
      <c r="CU31" s="662"/>
      <c r="CV31" s="662"/>
      <c r="CW31" s="662"/>
      <c r="CX31" s="662"/>
      <c r="CY31" s="663"/>
      <c r="CZ31" s="666">
        <v>0.6</v>
      </c>
      <c r="DA31" s="695"/>
      <c r="DB31" s="695"/>
      <c r="DC31" s="696"/>
      <c r="DD31" s="669">
        <v>22111</v>
      </c>
      <c r="DE31" s="662"/>
      <c r="DF31" s="662"/>
      <c r="DG31" s="662"/>
      <c r="DH31" s="662"/>
      <c r="DI31" s="662"/>
      <c r="DJ31" s="662"/>
      <c r="DK31" s="663"/>
      <c r="DL31" s="669">
        <v>22111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234871</v>
      </c>
      <c r="S32" s="664"/>
      <c r="T32" s="664"/>
      <c r="U32" s="664"/>
      <c r="V32" s="664"/>
      <c r="W32" s="664"/>
      <c r="X32" s="664"/>
      <c r="Y32" s="665"/>
      <c r="Z32" s="723">
        <v>6.3</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99.5</v>
      </c>
      <c r="BH32" s="677"/>
      <c r="BI32" s="677"/>
      <c r="BJ32" s="677"/>
      <c r="BK32" s="677"/>
      <c r="BL32" s="677"/>
      <c r="BM32" s="721">
        <v>95.2</v>
      </c>
      <c r="BN32" s="677"/>
      <c r="BO32" s="677"/>
      <c r="BP32" s="677"/>
      <c r="BQ32" s="714"/>
      <c r="BR32" s="738">
        <v>99.5</v>
      </c>
      <c r="BS32" s="677"/>
      <c r="BT32" s="677"/>
      <c r="BU32" s="677"/>
      <c r="BV32" s="677"/>
      <c r="BW32" s="677"/>
      <c r="BX32" s="721">
        <v>95.1</v>
      </c>
      <c r="BY32" s="677"/>
      <c r="BZ32" s="677"/>
      <c r="CA32" s="677"/>
      <c r="CB32" s="714"/>
      <c r="CD32" s="749"/>
      <c r="CE32" s="750"/>
      <c r="CF32" s="705" t="s">
        <v>322</v>
      </c>
      <c r="CG32" s="702"/>
      <c r="CH32" s="702"/>
      <c r="CI32" s="702"/>
      <c r="CJ32" s="702"/>
      <c r="CK32" s="702"/>
      <c r="CL32" s="702"/>
      <c r="CM32" s="702"/>
      <c r="CN32" s="702"/>
      <c r="CO32" s="702"/>
      <c r="CP32" s="702"/>
      <c r="CQ32" s="703"/>
      <c r="CR32" s="661" t="s">
        <v>273</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100554</v>
      </c>
      <c r="S33" s="664"/>
      <c r="T33" s="664"/>
      <c r="U33" s="664"/>
      <c r="V33" s="664"/>
      <c r="W33" s="664"/>
      <c r="X33" s="664"/>
      <c r="Y33" s="665"/>
      <c r="Z33" s="723">
        <v>2.7</v>
      </c>
      <c r="AA33" s="723"/>
      <c r="AB33" s="723"/>
      <c r="AC33" s="723"/>
      <c r="AD33" s="724" t="s">
        <v>128</v>
      </c>
      <c r="AE33" s="724"/>
      <c r="AF33" s="724"/>
      <c r="AG33" s="724"/>
      <c r="AH33" s="724"/>
      <c r="AI33" s="724"/>
      <c r="AJ33" s="724"/>
      <c r="AK33" s="724"/>
      <c r="AL33" s="666" t="s">
        <v>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1477280</v>
      </c>
      <c r="CS33" s="662"/>
      <c r="CT33" s="662"/>
      <c r="CU33" s="662"/>
      <c r="CV33" s="662"/>
      <c r="CW33" s="662"/>
      <c r="CX33" s="662"/>
      <c r="CY33" s="663"/>
      <c r="CZ33" s="666">
        <v>41.1</v>
      </c>
      <c r="DA33" s="695"/>
      <c r="DB33" s="695"/>
      <c r="DC33" s="696"/>
      <c r="DD33" s="669">
        <v>1244618</v>
      </c>
      <c r="DE33" s="662"/>
      <c r="DF33" s="662"/>
      <c r="DG33" s="662"/>
      <c r="DH33" s="662"/>
      <c r="DI33" s="662"/>
      <c r="DJ33" s="662"/>
      <c r="DK33" s="663"/>
      <c r="DL33" s="669">
        <v>947982</v>
      </c>
      <c r="DM33" s="662"/>
      <c r="DN33" s="662"/>
      <c r="DO33" s="662"/>
      <c r="DP33" s="662"/>
      <c r="DQ33" s="662"/>
      <c r="DR33" s="662"/>
      <c r="DS33" s="662"/>
      <c r="DT33" s="662"/>
      <c r="DU33" s="662"/>
      <c r="DV33" s="663"/>
      <c r="DW33" s="666">
        <v>40.4</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137812</v>
      </c>
      <c r="S34" s="664"/>
      <c r="T34" s="664"/>
      <c r="U34" s="664"/>
      <c r="V34" s="664"/>
      <c r="W34" s="664"/>
      <c r="X34" s="664"/>
      <c r="Y34" s="665"/>
      <c r="Z34" s="723">
        <v>3.7</v>
      </c>
      <c r="AA34" s="723"/>
      <c r="AB34" s="723"/>
      <c r="AC34" s="723"/>
      <c r="AD34" s="724">
        <v>2196</v>
      </c>
      <c r="AE34" s="724"/>
      <c r="AF34" s="724"/>
      <c r="AG34" s="724"/>
      <c r="AH34" s="724"/>
      <c r="AI34" s="724"/>
      <c r="AJ34" s="724"/>
      <c r="AK34" s="724"/>
      <c r="AL34" s="666">
        <v>0.1</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505825</v>
      </c>
      <c r="CS34" s="664"/>
      <c r="CT34" s="664"/>
      <c r="CU34" s="664"/>
      <c r="CV34" s="664"/>
      <c r="CW34" s="664"/>
      <c r="CX34" s="664"/>
      <c r="CY34" s="665"/>
      <c r="CZ34" s="666">
        <v>14.1</v>
      </c>
      <c r="DA34" s="695"/>
      <c r="DB34" s="695"/>
      <c r="DC34" s="696"/>
      <c r="DD34" s="669">
        <v>389682</v>
      </c>
      <c r="DE34" s="664"/>
      <c r="DF34" s="664"/>
      <c r="DG34" s="664"/>
      <c r="DH34" s="664"/>
      <c r="DI34" s="664"/>
      <c r="DJ34" s="664"/>
      <c r="DK34" s="665"/>
      <c r="DL34" s="669">
        <v>283137</v>
      </c>
      <c r="DM34" s="664"/>
      <c r="DN34" s="664"/>
      <c r="DO34" s="664"/>
      <c r="DP34" s="664"/>
      <c r="DQ34" s="664"/>
      <c r="DR34" s="664"/>
      <c r="DS34" s="664"/>
      <c r="DT34" s="664"/>
      <c r="DU34" s="664"/>
      <c r="DV34" s="665"/>
      <c r="DW34" s="666">
        <v>12.1</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294300</v>
      </c>
      <c r="S35" s="664"/>
      <c r="T35" s="664"/>
      <c r="U35" s="664"/>
      <c r="V35" s="664"/>
      <c r="W35" s="664"/>
      <c r="X35" s="664"/>
      <c r="Y35" s="665"/>
      <c r="Z35" s="723">
        <v>7.9</v>
      </c>
      <c r="AA35" s="723"/>
      <c r="AB35" s="723"/>
      <c r="AC35" s="723"/>
      <c r="AD35" s="724" t="s">
        <v>128</v>
      </c>
      <c r="AE35" s="724"/>
      <c r="AF35" s="724"/>
      <c r="AG35" s="724"/>
      <c r="AH35" s="724"/>
      <c r="AI35" s="724"/>
      <c r="AJ35" s="724"/>
      <c r="AK35" s="724"/>
      <c r="AL35" s="666" t="s">
        <v>128</v>
      </c>
      <c r="AM35" s="667"/>
      <c r="AN35" s="667"/>
      <c r="AO35" s="725"/>
      <c r="AP35" s="234"/>
      <c r="AQ35" s="729" t="s">
        <v>330</v>
      </c>
      <c r="AR35" s="730"/>
      <c r="AS35" s="730"/>
      <c r="AT35" s="730"/>
      <c r="AU35" s="730"/>
      <c r="AV35" s="730"/>
      <c r="AW35" s="730"/>
      <c r="AX35" s="730"/>
      <c r="AY35" s="731"/>
      <c r="AZ35" s="726">
        <v>426748</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20120</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33272</v>
      </c>
      <c r="CS35" s="662"/>
      <c r="CT35" s="662"/>
      <c r="CU35" s="662"/>
      <c r="CV35" s="662"/>
      <c r="CW35" s="662"/>
      <c r="CX35" s="662"/>
      <c r="CY35" s="663"/>
      <c r="CZ35" s="666">
        <v>0.9</v>
      </c>
      <c r="DA35" s="695"/>
      <c r="DB35" s="695"/>
      <c r="DC35" s="696"/>
      <c r="DD35" s="669">
        <v>27796</v>
      </c>
      <c r="DE35" s="662"/>
      <c r="DF35" s="662"/>
      <c r="DG35" s="662"/>
      <c r="DH35" s="662"/>
      <c r="DI35" s="662"/>
      <c r="DJ35" s="662"/>
      <c r="DK35" s="663"/>
      <c r="DL35" s="669">
        <v>21241</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242</v>
      </c>
      <c r="S36" s="664"/>
      <c r="T36" s="664"/>
      <c r="U36" s="664"/>
      <c r="V36" s="664"/>
      <c r="W36" s="664"/>
      <c r="X36" s="664"/>
      <c r="Y36" s="665"/>
      <c r="Z36" s="723" t="s">
        <v>128</v>
      </c>
      <c r="AA36" s="723"/>
      <c r="AB36" s="723"/>
      <c r="AC36" s="723"/>
      <c r="AD36" s="724" t="s">
        <v>242</v>
      </c>
      <c r="AE36" s="724"/>
      <c r="AF36" s="724"/>
      <c r="AG36" s="724"/>
      <c r="AH36" s="724"/>
      <c r="AI36" s="724"/>
      <c r="AJ36" s="724"/>
      <c r="AK36" s="724"/>
      <c r="AL36" s="666" t="s">
        <v>128</v>
      </c>
      <c r="AM36" s="667"/>
      <c r="AN36" s="667"/>
      <c r="AO36" s="725"/>
      <c r="AQ36" s="698" t="s">
        <v>334</v>
      </c>
      <c r="AR36" s="699"/>
      <c r="AS36" s="699"/>
      <c r="AT36" s="699"/>
      <c r="AU36" s="699"/>
      <c r="AV36" s="699"/>
      <c r="AW36" s="699"/>
      <c r="AX36" s="699"/>
      <c r="AY36" s="700"/>
      <c r="AZ36" s="661">
        <v>146656</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18585</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453998</v>
      </c>
      <c r="CS36" s="664"/>
      <c r="CT36" s="664"/>
      <c r="CU36" s="664"/>
      <c r="CV36" s="664"/>
      <c r="CW36" s="664"/>
      <c r="CX36" s="664"/>
      <c r="CY36" s="665"/>
      <c r="CZ36" s="666">
        <v>12.6</v>
      </c>
      <c r="DA36" s="695"/>
      <c r="DB36" s="695"/>
      <c r="DC36" s="696"/>
      <c r="DD36" s="669">
        <v>430452</v>
      </c>
      <c r="DE36" s="664"/>
      <c r="DF36" s="664"/>
      <c r="DG36" s="664"/>
      <c r="DH36" s="664"/>
      <c r="DI36" s="664"/>
      <c r="DJ36" s="664"/>
      <c r="DK36" s="665"/>
      <c r="DL36" s="669">
        <v>325272</v>
      </c>
      <c r="DM36" s="664"/>
      <c r="DN36" s="664"/>
      <c r="DO36" s="664"/>
      <c r="DP36" s="664"/>
      <c r="DQ36" s="664"/>
      <c r="DR36" s="664"/>
      <c r="DS36" s="664"/>
      <c r="DT36" s="664"/>
      <c r="DU36" s="664"/>
      <c r="DV36" s="665"/>
      <c r="DW36" s="666">
        <v>13.9</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128</v>
      </c>
      <c r="AA37" s="723"/>
      <c r="AB37" s="723"/>
      <c r="AC37" s="723"/>
      <c r="AD37" s="724" t="s">
        <v>128</v>
      </c>
      <c r="AE37" s="724"/>
      <c r="AF37" s="724"/>
      <c r="AG37" s="724"/>
      <c r="AH37" s="724"/>
      <c r="AI37" s="724"/>
      <c r="AJ37" s="724"/>
      <c r="AK37" s="724"/>
      <c r="AL37" s="666" t="s">
        <v>242</v>
      </c>
      <c r="AM37" s="667"/>
      <c r="AN37" s="667"/>
      <c r="AO37" s="725"/>
      <c r="AQ37" s="698" t="s">
        <v>338</v>
      </c>
      <c r="AR37" s="699"/>
      <c r="AS37" s="699"/>
      <c r="AT37" s="699"/>
      <c r="AU37" s="699"/>
      <c r="AV37" s="699"/>
      <c r="AW37" s="699"/>
      <c r="AX37" s="699"/>
      <c r="AY37" s="700"/>
      <c r="AZ37" s="661">
        <v>34333</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543</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281987</v>
      </c>
      <c r="CS37" s="662"/>
      <c r="CT37" s="662"/>
      <c r="CU37" s="662"/>
      <c r="CV37" s="662"/>
      <c r="CW37" s="662"/>
      <c r="CX37" s="662"/>
      <c r="CY37" s="663"/>
      <c r="CZ37" s="666">
        <v>7.8</v>
      </c>
      <c r="DA37" s="695"/>
      <c r="DB37" s="695"/>
      <c r="DC37" s="696"/>
      <c r="DD37" s="669">
        <v>279374</v>
      </c>
      <c r="DE37" s="662"/>
      <c r="DF37" s="662"/>
      <c r="DG37" s="662"/>
      <c r="DH37" s="662"/>
      <c r="DI37" s="662"/>
      <c r="DJ37" s="662"/>
      <c r="DK37" s="663"/>
      <c r="DL37" s="669">
        <v>234125</v>
      </c>
      <c r="DM37" s="662"/>
      <c r="DN37" s="662"/>
      <c r="DO37" s="662"/>
      <c r="DP37" s="662"/>
      <c r="DQ37" s="662"/>
      <c r="DR37" s="662"/>
      <c r="DS37" s="662"/>
      <c r="DT37" s="662"/>
      <c r="DU37" s="662"/>
      <c r="DV37" s="663"/>
      <c r="DW37" s="666">
        <v>10</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3738441</v>
      </c>
      <c r="S38" s="713"/>
      <c r="T38" s="713"/>
      <c r="U38" s="713"/>
      <c r="V38" s="713"/>
      <c r="W38" s="713"/>
      <c r="X38" s="713"/>
      <c r="Y38" s="718"/>
      <c r="Z38" s="719">
        <v>100</v>
      </c>
      <c r="AA38" s="719"/>
      <c r="AB38" s="719"/>
      <c r="AC38" s="719"/>
      <c r="AD38" s="720">
        <v>2347697</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6720</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841</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426748</v>
      </c>
      <c r="CS38" s="664"/>
      <c r="CT38" s="664"/>
      <c r="CU38" s="664"/>
      <c r="CV38" s="664"/>
      <c r="CW38" s="664"/>
      <c r="CX38" s="664"/>
      <c r="CY38" s="665"/>
      <c r="CZ38" s="666">
        <v>11.9</v>
      </c>
      <c r="DA38" s="695"/>
      <c r="DB38" s="695"/>
      <c r="DC38" s="696"/>
      <c r="DD38" s="669">
        <v>385789</v>
      </c>
      <c r="DE38" s="664"/>
      <c r="DF38" s="664"/>
      <c r="DG38" s="664"/>
      <c r="DH38" s="664"/>
      <c r="DI38" s="664"/>
      <c r="DJ38" s="664"/>
      <c r="DK38" s="665"/>
      <c r="DL38" s="669">
        <v>318332</v>
      </c>
      <c r="DM38" s="664"/>
      <c r="DN38" s="664"/>
      <c r="DO38" s="664"/>
      <c r="DP38" s="664"/>
      <c r="DQ38" s="664"/>
      <c r="DR38" s="664"/>
      <c r="DS38" s="664"/>
      <c r="DT38" s="664"/>
      <c r="DU38" s="664"/>
      <c r="DV38" s="665"/>
      <c r="DW38" s="666">
        <v>13.6</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v>6602</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104</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23937</v>
      </c>
      <c r="CS39" s="662"/>
      <c r="CT39" s="662"/>
      <c r="CU39" s="662"/>
      <c r="CV39" s="662"/>
      <c r="CW39" s="662"/>
      <c r="CX39" s="662"/>
      <c r="CY39" s="663"/>
      <c r="CZ39" s="666">
        <v>0.7</v>
      </c>
      <c r="DA39" s="695"/>
      <c r="DB39" s="695"/>
      <c r="DC39" s="696"/>
      <c r="DD39" s="669">
        <v>10899</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31091</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128</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33500</v>
      </c>
      <c r="CS40" s="664"/>
      <c r="CT40" s="664"/>
      <c r="CU40" s="664"/>
      <c r="CV40" s="664"/>
      <c r="CW40" s="664"/>
      <c r="CX40" s="664"/>
      <c r="CY40" s="665"/>
      <c r="CZ40" s="666">
        <v>0.9</v>
      </c>
      <c r="DA40" s="695"/>
      <c r="DB40" s="695"/>
      <c r="DC40" s="696"/>
      <c r="DD40" s="669" t="s">
        <v>273</v>
      </c>
      <c r="DE40" s="664"/>
      <c r="DF40" s="664"/>
      <c r="DG40" s="664"/>
      <c r="DH40" s="664"/>
      <c r="DI40" s="664"/>
      <c r="DJ40" s="664"/>
      <c r="DK40" s="665"/>
      <c r="DL40" s="669" t="s">
        <v>128</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201346</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316</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273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773596</v>
      </c>
      <c r="CS42" s="664"/>
      <c r="CT42" s="664"/>
      <c r="CU42" s="664"/>
      <c r="CV42" s="664"/>
      <c r="CW42" s="664"/>
      <c r="CX42" s="664"/>
      <c r="CY42" s="665"/>
      <c r="CZ42" s="666">
        <v>21.5</v>
      </c>
      <c r="DA42" s="667"/>
      <c r="DB42" s="667"/>
      <c r="DC42" s="668"/>
      <c r="DD42" s="669">
        <v>264383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11662</v>
      </c>
      <c r="CS43" s="662"/>
      <c r="CT43" s="662"/>
      <c r="CU43" s="662"/>
      <c r="CV43" s="662"/>
      <c r="CW43" s="662"/>
      <c r="CX43" s="662"/>
      <c r="CY43" s="663"/>
      <c r="CZ43" s="666">
        <v>0.3</v>
      </c>
      <c r="DA43" s="695"/>
      <c r="DB43" s="695"/>
      <c r="DC43" s="696"/>
      <c r="DD43" s="669">
        <v>11662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693579</v>
      </c>
      <c r="CS44" s="664"/>
      <c r="CT44" s="664"/>
      <c r="CU44" s="664"/>
      <c r="CV44" s="664"/>
      <c r="CW44" s="664"/>
      <c r="CX44" s="664"/>
      <c r="CY44" s="665"/>
      <c r="CZ44" s="666">
        <v>19.3</v>
      </c>
      <c r="DA44" s="667"/>
      <c r="DB44" s="667"/>
      <c r="DC44" s="668"/>
      <c r="DD44" s="669">
        <v>207767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198963</v>
      </c>
      <c r="CS45" s="662"/>
      <c r="CT45" s="662"/>
      <c r="CU45" s="662"/>
      <c r="CV45" s="662"/>
      <c r="CW45" s="662"/>
      <c r="CX45" s="662"/>
      <c r="CY45" s="663"/>
      <c r="CZ45" s="666">
        <v>5.5</v>
      </c>
      <c r="DA45" s="695"/>
      <c r="DB45" s="695"/>
      <c r="DC45" s="696"/>
      <c r="DD45" s="669">
        <v>28703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494616</v>
      </c>
      <c r="CS46" s="664"/>
      <c r="CT46" s="664"/>
      <c r="CU46" s="664"/>
      <c r="CV46" s="664"/>
      <c r="CW46" s="664"/>
      <c r="CX46" s="664"/>
      <c r="CY46" s="665"/>
      <c r="CZ46" s="666">
        <v>13.7</v>
      </c>
      <c r="DA46" s="667"/>
      <c r="DB46" s="667"/>
      <c r="DC46" s="668"/>
      <c r="DD46" s="669">
        <v>179064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80017</v>
      </c>
      <c r="CS47" s="662"/>
      <c r="CT47" s="662"/>
      <c r="CU47" s="662"/>
      <c r="CV47" s="662"/>
      <c r="CW47" s="662"/>
      <c r="CX47" s="662"/>
      <c r="CY47" s="663"/>
      <c r="CZ47" s="666">
        <v>2.2000000000000002</v>
      </c>
      <c r="DA47" s="695"/>
      <c r="DB47" s="695"/>
      <c r="DC47" s="696"/>
      <c r="DD47" s="669">
        <v>56616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3598632</v>
      </c>
      <c r="CS49" s="677"/>
      <c r="CT49" s="677"/>
      <c r="CU49" s="677"/>
      <c r="CV49" s="677"/>
      <c r="CW49" s="677"/>
      <c r="CX49" s="677"/>
      <c r="CY49" s="678"/>
      <c r="CZ49" s="679">
        <v>100</v>
      </c>
      <c r="DA49" s="680"/>
      <c r="DB49" s="680"/>
      <c r="DC49" s="681"/>
      <c r="DD49" s="682">
        <v>2613756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4LAPXm40TX7kqJ7jj74fHTvzkGH6AReMJ6LwuF+QLbJuC+ita9O0RE5ncoNieQw6gh2WFIp6RLy1hBNodZ+lw==" saltValue="3cZlHMLgLQQ1qXl/9sn6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3738</v>
      </c>
      <c r="R7" s="1194"/>
      <c r="S7" s="1194"/>
      <c r="T7" s="1194"/>
      <c r="U7" s="1194"/>
      <c r="V7" s="1194">
        <v>3599</v>
      </c>
      <c r="W7" s="1194"/>
      <c r="X7" s="1194"/>
      <c r="Y7" s="1194"/>
      <c r="Z7" s="1194"/>
      <c r="AA7" s="1194">
        <v>140</v>
      </c>
      <c r="AB7" s="1194"/>
      <c r="AC7" s="1194"/>
      <c r="AD7" s="1194"/>
      <c r="AE7" s="1195"/>
      <c r="AF7" s="1196">
        <v>98</v>
      </c>
      <c r="AG7" s="1197"/>
      <c r="AH7" s="1197"/>
      <c r="AI7" s="1197"/>
      <c r="AJ7" s="1198"/>
      <c r="AK7" s="1180">
        <v>235</v>
      </c>
      <c r="AL7" s="1181"/>
      <c r="AM7" s="1181"/>
      <c r="AN7" s="1181"/>
      <c r="AO7" s="1181"/>
      <c r="AP7" s="1181">
        <v>3757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98</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414</v>
      </c>
      <c r="R28" s="1143"/>
      <c r="S28" s="1143"/>
      <c r="T28" s="1143"/>
      <c r="U28" s="1143"/>
      <c r="V28" s="1143">
        <v>394</v>
      </c>
      <c r="W28" s="1143"/>
      <c r="X28" s="1143"/>
      <c r="Y28" s="1143"/>
      <c r="Z28" s="1143"/>
      <c r="AA28" s="1143">
        <v>20</v>
      </c>
      <c r="AB28" s="1143"/>
      <c r="AC28" s="1143"/>
      <c r="AD28" s="1143"/>
      <c r="AE28" s="1144"/>
      <c r="AF28" s="1145">
        <v>20</v>
      </c>
      <c r="AG28" s="1143"/>
      <c r="AH28" s="1143"/>
      <c r="AI28" s="1143"/>
      <c r="AJ28" s="1146"/>
      <c r="AK28" s="1147">
        <v>44</v>
      </c>
      <c r="AL28" s="1135"/>
      <c r="AM28" s="1135"/>
      <c r="AN28" s="1135"/>
      <c r="AO28" s="1135"/>
      <c r="AP28" s="1135" t="s">
        <v>600</v>
      </c>
      <c r="AQ28" s="1135"/>
      <c r="AR28" s="1135"/>
      <c r="AS28" s="1135"/>
      <c r="AT28" s="1135"/>
      <c r="AU28" s="1135" t="s">
        <v>600</v>
      </c>
      <c r="AV28" s="1135"/>
      <c r="AW28" s="1135"/>
      <c r="AX28" s="1135"/>
      <c r="AY28" s="1135"/>
      <c r="AZ28" s="1136" t="s">
        <v>520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75</v>
      </c>
      <c r="R29" s="1133"/>
      <c r="S29" s="1133"/>
      <c r="T29" s="1133"/>
      <c r="U29" s="1133"/>
      <c r="V29" s="1133">
        <v>73</v>
      </c>
      <c r="W29" s="1133"/>
      <c r="X29" s="1133"/>
      <c r="Y29" s="1133"/>
      <c r="Z29" s="1133"/>
      <c r="AA29" s="1133">
        <v>3</v>
      </c>
      <c r="AB29" s="1133"/>
      <c r="AC29" s="1133"/>
      <c r="AD29" s="1133"/>
      <c r="AE29" s="1134"/>
      <c r="AF29" s="1108">
        <v>3</v>
      </c>
      <c r="AG29" s="1109"/>
      <c r="AH29" s="1109"/>
      <c r="AI29" s="1109"/>
      <c r="AJ29" s="1110"/>
      <c r="AK29" s="1069">
        <v>25</v>
      </c>
      <c r="AL29" s="1060"/>
      <c r="AM29" s="1060"/>
      <c r="AN29" s="1060"/>
      <c r="AO29" s="1060"/>
      <c r="AP29" s="1060" t="s">
        <v>600</v>
      </c>
      <c r="AQ29" s="1060"/>
      <c r="AR29" s="1060"/>
      <c r="AS29" s="1060"/>
      <c r="AT29" s="1060"/>
      <c r="AU29" s="1060" t="s">
        <v>600</v>
      </c>
      <c r="AV29" s="1060"/>
      <c r="AW29" s="1060"/>
      <c r="AX29" s="1060"/>
      <c r="AY29" s="1060"/>
      <c r="AZ29" s="1131" t="s">
        <v>520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33</v>
      </c>
      <c r="R30" s="1133"/>
      <c r="S30" s="1133"/>
      <c r="T30" s="1133"/>
      <c r="U30" s="1133"/>
      <c r="V30" s="1133">
        <v>31</v>
      </c>
      <c r="W30" s="1133"/>
      <c r="X30" s="1133"/>
      <c r="Y30" s="1133"/>
      <c r="Z30" s="1133"/>
      <c r="AA30" s="1133">
        <v>2</v>
      </c>
      <c r="AB30" s="1133"/>
      <c r="AC30" s="1133"/>
      <c r="AD30" s="1133"/>
      <c r="AE30" s="1134"/>
      <c r="AF30" s="1108">
        <v>2</v>
      </c>
      <c r="AG30" s="1109"/>
      <c r="AH30" s="1109"/>
      <c r="AI30" s="1109"/>
      <c r="AJ30" s="1110"/>
      <c r="AK30" s="1069">
        <v>7</v>
      </c>
      <c r="AL30" s="1060"/>
      <c r="AM30" s="1060"/>
      <c r="AN30" s="1060"/>
      <c r="AO30" s="1060"/>
      <c r="AP30" s="1060" t="s">
        <v>600</v>
      </c>
      <c r="AQ30" s="1060"/>
      <c r="AR30" s="1060"/>
      <c r="AS30" s="1060"/>
      <c r="AT30" s="1060"/>
      <c r="AU30" s="1060" t="s">
        <v>600</v>
      </c>
      <c r="AV30" s="1060"/>
      <c r="AW30" s="1060"/>
      <c r="AX30" s="1060"/>
      <c r="AY30" s="1060"/>
      <c r="AZ30" s="1131" t="s">
        <v>520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184</v>
      </c>
      <c r="R31" s="1133"/>
      <c r="S31" s="1133"/>
      <c r="T31" s="1133"/>
      <c r="U31" s="1133"/>
      <c r="V31" s="1133">
        <v>180</v>
      </c>
      <c r="W31" s="1133"/>
      <c r="X31" s="1133"/>
      <c r="Y31" s="1133"/>
      <c r="Z31" s="1133"/>
      <c r="AA31" s="1133">
        <v>4</v>
      </c>
      <c r="AB31" s="1133"/>
      <c r="AC31" s="1133"/>
      <c r="AD31" s="1133"/>
      <c r="AE31" s="1134"/>
      <c r="AF31" s="1108">
        <v>9</v>
      </c>
      <c r="AG31" s="1109"/>
      <c r="AH31" s="1109"/>
      <c r="AI31" s="1109"/>
      <c r="AJ31" s="1110"/>
      <c r="AK31" s="1069">
        <v>37</v>
      </c>
      <c r="AL31" s="1060"/>
      <c r="AM31" s="1060"/>
      <c r="AN31" s="1060"/>
      <c r="AO31" s="1060"/>
      <c r="AP31" s="1060">
        <v>767</v>
      </c>
      <c r="AQ31" s="1060"/>
      <c r="AR31" s="1060"/>
      <c r="AS31" s="1060"/>
      <c r="AT31" s="1060"/>
      <c r="AU31" s="1060">
        <v>384</v>
      </c>
      <c r="AV31" s="1060"/>
      <c r="AW31" s="1060"/>
      <c r="AX31" s="1060"/>
      <c r="AY31" s="1060"/>
      <c r="AZ31" s="1131" t="s">
        <v>520</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110</v>
      </c>
      <c r="R32" s="1133"/>
      <c r="S32" s="1133"/>
      <c r="T32" s="1133"/>
      <c r="U32" s="1133"/>
      <c r="V32" s="1133">
        <v>108</v>
      </c>
      <c r="W32" s="1133"/>
      <c r="X32" s="1133"/>
      <c r="Y32" s="1133"/>
      <c r="Z32" s="1133"/>
      <c r="AA32" s="1133">
        <v>1</v>
      </c>
      <c r="AB32" s="1133"/>
      <c r="AC32" s="1133"/>
      <c r="AD32" s="1133"/>
      <c r="AE32" s="1134"/>
      <c r="AF32" s="1108">
        <v>1</v>
      </c>
      <c r="AG32" s="1109"/>
      <c r="AH32" s="1109"/>
      <c r="AI32" s="1109"/>
      <c r="AJ32" s="1110"/>
      <c r="AK32" s="1069">
        <v>50</v>
      </c>
      <c r="AL32" s="1060"/>
      <c r="AM32" s="1060"/>
      <c r="AN32" s="1060"/>
      <c r="AO32" s="1060"/>
      <c r="AP32" s="1060">
        <v>434</v>
      </c>
      <c r="AQ32" s="1060"/>
      <c r="AR32" s="1060"/>
      <c r="AS32" s="1060"/>
      <c r="AT32" s="1060"/>
      <c r="AU32" s="1060">
        <v>173</v>
      </c>
      <c r="AV32" s="1060"/>
      <c r="AW32" s="1060"/>
      <c r="AX32" s="1060"/>
      <c r="AY32" s="1060"/>
      <c r="AZ32" s="1131" t="s">
        <v>520</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80</v>
      </c>
      <c r="R33" s="1133"/>
      <c r="S33" s="1133"/>
      <c r="T33" s="1133"/>
      <c r="U33" s="1133"/>
      <c r="V33" s="1133">
        <v>78</v>
      </c>
      <c r="W33" s="1133"/>
      <c r="X33" s="1133"/>
      <c r="Y33" s="1133"/>
      <c r="Z33" s="1133"/>
      <c r="AA33" s="1133">
        <v>2</v>
      </c>
      <c r="AB33" s="1133"/>
      <c r="AC33" s="1133"/>
      <c r="AD33" s="1133"/>
      <c r="AE33" s="1134"/>
      <c r="AF33" s="1108">
        <v>2</v>
      </c>
      <c r="AG33" s="1109"/>
      <c r="AH33" s="1109"/>
      <c r="AI33" s="1109"/>
      <c r="AJ33" s="1110"/>
      <c r="AK33" s="1069">
        <v>46</v>
      </c>
      <c r="AL33" s="1060"/>
      <c r="AM33" s="1060"/>
      <c r="AN33" s="1060"/>
      <c r="AO33" s="1060"/>
      <c r="AP33" s="1060">
        <v>515</v>
      </c>
      <c r="AQ33" s="1060"/>
      <c r="AR33" s="1060"/>
      <c r="AS33" s="1060"/>
      <c r="AT33" s="1060"/>
      <c r="AU33" s="1060">
        <v>515</v>
      </c>
      <c r="AV33" s="1060"/>
      <c r="AW33" s="1060"/>
      <c r="AX33" s="1060"/>
      <c r="AY33" s="1060"/>
      <c r="AZ33" s="1131" t="s">
        <v>520</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123</v>
      </c>
      <c r="R34" s="1133"/>
      <c r="S34" s="1133"/>
      <c r="T34" s="1133"/>
      <c r="U34" s="1133"/>
      <c r="V34" s="1133">
        <v>122</v>
      </c>
      <c r="W34" s="1133"/>
      <c r="X34" s="1133"/>
      <c r="Y34" s="1133"/>
      <c r="Z34" s="1133"/>
      <c r="AA34" s="1133">
        <v>1</v>
      </c>
      <c r="AB34" s="1133"/>
      <c r="AC34" s="1133"/>
      <c r="AD34" s="1133"/>
      <c r="AE34" s="1134"/>
      <c r="AF34" s="1108">
        <v>1</v>
      </c>
      <c r="AG34" s="1109"/>
      <c r="AH34" s="1109"/>
      <c r="AI34" s="1109"/>
      <c r="AJ34" s="1110"/>
      <c r="AK34" s="1069">
        <v>46</v>
      </c>
      <c r="AL34" s="1060"/>
      <c r="AM34" s="1060"/>
      <c r="AN34" s="1060"/>
      <c r="AO34" s="1060"/>
      <c r="AP34" s="1060">
        <v>337</v>
      </c>
      <c r="AQ34" s="1060"/>
      <c r="AR34" s="1060"/>
      <c r="AS34" s="1060"/>
      <c r="AT34" s="1060"/>
      <c r="AU34" s="1060">
        <v>169</v>
      </c>
      <c r="AV34" s="1060"/>
      <c r="AW34" s="1060"/>
      <c r="AX34" s="1060"/>
      <c r="AY34" s="1060"/>
      <c r="AZ34" s="1131" t="s">
        <v>520</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15</v>
      </c>
      <c r="R35" s="1133"/>
      <c r="S35" s="1133"/>
      <c r="T35" s="1133"/>
      <c r="U35" s="1133"/>
      <c r="V35" s="1133">
        <v>15</v>
      </c>
      <c r="W35" s="1133"/>
      <c r="X35" s="1133"/>
      <c r="Y35" s="1133"/>
      <c r="Z35" s="1133"/>
      <c r="AA35" s="1133">
        <v>0</v>
      </c>
      <c r="AB35" s="1133"/>
      <c r="AC35" s="1133"/>
      <c r="AD35" s="1133"/>
      <c r="AE35" s="1134"/>
      <c r="AF35" s="1108">
        <v>0</v>
      </c>
      <c r="AG35" s="1109"/>
      <c r="AH35" s="1109"/>
      <c r="AI35" s="1109"/>
      <c r="AJ35" s="1110"/>
      <c r="AK35" s="1069">
        <v>7</v>
      </c>
      <c r="AL35" s="1060"/>
      <c r="AM35" s="1060"/>
      <c r="AN35" s="1060"/>
      <c r="AO35" s="1060"/>
      <c r="AP35" s="1060">
        <v>15</v>
      </c>
      <c r="AQ35" s="1060"/>
      <c r="AR35" s="1060"/>
      <c r="AS35" s="1060"/>
      <c r="AT35" s="1060"/>
      <c r="AU35" s="1060">
        <v>7</v>
      </c>
      <c r="AV35" s="1060"/>
      <c r="AW35" s="1060"/>
      <c r="AX35" s="1060"/>
      <c r="AY35" s="1060"/>
      <c r="AZ35" s="1131" t="s">
        <v>520</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38</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395</v>
      </c>
      <c r="W66" s="1091"/>
      <c r="X66" s="1091"/>
      <c r="Y66" s="1091"/>
      <c r="Z66" s="1092"/>
      <c r="AA66" s="1090" t="s">
        <v>419</v>
      </c>
      <c r="AB66" s="1091"/>
      <c r="AC66" s="1091"/>
      <c r="AD66" s="1091"/>
      <c r="AE66" s="1092"/>
      <c r="AF66" s="1096" t="s">
        <v>420</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586</v>
      </c>
      <c r="C68" s="1075"/>
      <c r="D68" s="1075"/>
      <c r="E68" s="1075"/>
      <c r="F68" s="1075"/>
      <c r="G68" s="1075"/>
      <c r="H68" s="1075"/>
      <c r="I68" s="1075"/>
      <c r="J68" s="1075"/>
      <c r="K68" s="1075"/>
      <c r="L68" s="1075"/>
      <c r="M68" s="1075"/>
      <c r="N68" s="1075"/>
      <c r="O68" s="1075"/>
      <c r="P68" s="1076"/>
      <c r="Q68" s="1077"/>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587</v>
      </c>
      <c r="C69" s="1064"/>
      <c r="D69" s="1064"/>
      <c r="E69" s="1064"/>
      <c r="F69" s="1064"/>
      <c r="G69" s="1064"/>
      <c r="H69" s="1064"/>
      <c r="I69" s="1064"/>
      <c r="J69" s="1064"/>
      <c r="K69" s="1064"/>
      <c r="L69" s="1064"/>
      <c r="M69" s="1064"/>
      <c r="N69" s="1064"/>
      <c r="O69" s="1064"/>
      <c r="P69" s="1065"/>
      <c r="Q69" s="1066">
        <v>3913</v>
      </c>
      <c r="R69" s="1060"/>
      <c r="S69" s="1060"/>
      <c r="T69" s="1060"/>
      <c r="U69" s="1060"/>
      <c r="V69" s="1060">
        <v>3465</v>
      </c>
      <c r="W69" s="1060"/>
      <c r="X69" s="1060"/>
      <c r="Y69" s="1060"/>
      <c r="Z69" s="1060"/>
      <c r="AA69" s="1060">
        <v>447</v>
      </c>
      <c r="AB69" s="1060"/>
      <c r="AC69" s="1060"/>
      <c r="AD69" s="1060"/>
      <c r="AE69" s="1060"/>
      <c r="AF69" s="1060">
        <v>72</v>
      </c>
      <c r="AG69" s="1060"/>
      <c r="AH69" s="1060"/>
      <c r="AI69" s="1060"/>
      <c r="AJ69" s="1060"/>
      <c r="AK69" s="1060">
        <v>151</v>
      </c>
      <c r="AL69" s="1060"/>
      <c r="AM69" s="1060"/>
      <c r="AN69" s="1060"/>
      <c r="AO69" s="1060"/>
      <c r="AP69" s="1060">
        <v>696</v>
      </c>
      <c r="AQ69" s="1060"/>
      <c r="AR69" s="1060"/>
      <c r="AS69" s="1060"/>
      <c r="AT69" s="1060"/>
      <c r="AU69" s="1060" t="s">
        <v>597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75</v>
      </c>
      <c r="R70" s="1060"/>
      <c r="S70" s="1060"/>
      <c r="T70" s="1060"/>
      <c r="U70" s="1060"/>
      <c r="V70" s="1060">
        <v>74</v>
      </c>
      <c r="W70" s="1060"/>
      <c r="X70" s="1060"/>
      <c r="Y70" s="1060"/>
      <c r="Z70" s="1060"/>
      <c r="AA70" s="1060">
        <v>1</v>
      </c>
      <c r="AB70" s="1060"/>
      <c r="AC70" s="1060"/>
      <c r="AD70" s="1060"/>
      <c r="AE70" s="1060"/>
      <c r="AF70" s="1060" t="s">
        <v>598</v>
      </c>
      <c r="AG70" s="1060"/>
      <c r="AH70" s="1060"/>
      <c r="AI70" s="1060"/>
      <c r="AJ70" s="1060"/>
      <c r="AK70" s="1060" t="s">
        <v>597</v>
      </c>
      <c r="AL70" s="1060"/>
      <c r="AM70" s="1060"/>
      <c r="AN70" s="1060"/>
      <c r="AO70" s="1060"/>
      <c r="AP70" s="1060" t="s">
        <v>597</v>
      </c>
      <c r="AQ70" s="1060"/>
      <c r="AR70" s="1060"/>
      <c r="AS70" s="1060"/>
      <c r="AT70" s="1060"/>
      <c r="AU70" s="1060" t="s">
        <v>597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4068</v>
      </c>
      <c r="R71" s="1060"/>
      <c r="S71" s="1060"/>
      <c r="T71" s="1060"/>
      <c r="U71" s="1060"/>
      <c r="V71" s="1060">
        <v>3945</v>
      </c>
      <c r="W71" s="1060"/>
      <c r="X71" s="1060"/>
      <c r="Y71" s="1060"/>
      <c r="Z71" s="1060"/>
      <c r="AA71" s="1060">
        <v>124</v>
      </c>
      <c r="AB71" s="1060"/>
      <c r="AC71" s="1060"/>
      <c r="AD71" s="1060"/>
      <c r="AE71" s="1060"/>
      <c r="AF71" s="1060">
        <v>124</v>
      </c>
      <c r="AG71" s="1060"/>
      <c r="AH71" s="1060"/>
      <c r="AI71" s="1060"/>
      <c r="AJ71" s="1060"/>
      <c r="AK71" s="1060">
        <v>4</v>
      </c>
      <c r="AL71" s="1060"/>
      <c r="AM71" s="1060"/>
      <c r="AN71" s="1060"/>
      <c r="AO71" s="1060"/>
      <c r="AP71" s="1060" t="s">
        <v>599</v>
      </c>
      <c r="AQ71" s="1060"/>
      <c r="AR71" s="1060"/>
      <c r="AS71" s="1060"/>
      <c r="AT71" s="1060"/>
      <c r="AU71" s="1060" t="s">
        <v>599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590</v>
      </c>
      <c r="C72" s="1064"/>
      <c r="D72" s="1064"/>
      <c r="E72" s="1064"/>
      <c r="F72" s="1064"/>
      <c r="G72" s="1064"/>
      <c r="H72" s="1064"/>
      <c r="I72" s="1064"/>
      <c r="J72" s="1064"/>
      <c r="K72" s="1064"/>
      <c r="L72" s="1064"/>
      <c r="M72" s="1064"/>
      <c r="N72" s="1064"/>
      <c r="O72" s="1064"/>
      <c r="P72" s="1065"/>
      <c r="Q72" s="1066">
        <v>1048</v>
      </c>
      <c r="R72" s="1060"/>
      <c r="S72" s="1060"/>
      <c r="T72" s="1060"/>
      <c r="U72" s="1060"/>
      <c r="V72" s="1060">
        <v>1001</v>
      </c>
      <c r="W72" s="1060"/>
      <c r="X72" s="1060"/>
      <c r="Y72" s="1060"/>
      <c r="Z72" s="1060"/>
      <c r="AA72" s="1060">
        <v>47</v>
      </c>
      <c r="AB72" s="1060"/>
      <c r="AC72" s="1060"/>
      <c r="AD72" s="1060"/>
      <c r="AE72" s="1060"/>
      <c r="AF72" s="1060">
        <v>47</v>
      </c>
      <c r="AG72" s="1060"/>
      <c r="AH72" s="1060"/>
      <c r="AI72" s="1060"/>
      <c r="AJ72" s="1060"/>
      <c r="AK72" s="1060">
        <v>42</v>
      </c>
      <c r="AL72" s="1060"/>
      <c r="AM72" s="1060"/>
      <c r="AN72" s="1060"/>
      <c r="AO72" s="1060"/>
      <c r="AP72" s="1060" t="s">
        <v>597</v>
      </c>
      <c r="AQ72" s="1060"/>
      <c r="AR72" s="1060"/>
      <c r="AS72" s="1060"/>
      <c r="AT72" s="1060"/>
      <c r="AU72" s="1060" t="s">
        <v>597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591</v>
      </c>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1268</v>
      </c>
      <c r="R74" s="1060"/>
      <c r="S74" s="1060"/>
      <c r="T74" s="1060"/>
      <c r="U74" s="1060"/>
      <c r="V74" s="1060">
        <v>1133</v>
      </c>
      <c r="W74" s="1060"/>
      <c r="X74" s="1060"/>
      <c r="Y74" s="1060"/>
      <c r="Z74" s="1060"/>
      <c r="AA74" s="1060">
        <v>135</v>
      </c>
      <c r="AB74" s="1060"/>
      <c r="AC74" s="1060"/>
      <c r="AD74" s="1060"/>
      <c r="AE74" s="1060"/>
      <c r="AF74" s="1060">
        <v>135</v>
      </c>
      <c r="AG74" s="1060"/>
      <c r="AH74" s="1060"/>
      <c r="AI74" s="1060"/>
      <c r="AJ74" s="1060"/>
      <c r="AK74" s="1060">
        <v>0</v>
      </c>
      <c r="AL74" s="1060"/>
      <c r="AM74" s="1060"/>
      <c r="AN74" s="1060"/>
      <c r="AO74" s="1060"/>
      <c r="AP74" s="1060" t="s">
        <v>597</v>
      </c>
      <c r="AQ74" s="1060"/>
      <c r="AR74" s="1060"/>
      <c r="AS74" s="1060"/>
      <c r="AT74" s="1060"/>
      <c r="AU74" s="1060" t="s">
        <v>597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601</v>
      </c>
      <c r="C75" s="1064"/>
      <c r="D75" s="1064"/>
      <c r="E75" s="1064"/>
      <c r="F75" s="1064"/>
      <c r="G75" s="1064"/>
      <c r="H75" s="1064"/>
      <c r="I75" s="1064"/>
      <c r="J75" s="1064"/>
      <c r="K75" s="1064"/>
      <c r="L75" s="1064"/>
      <c r="M75" s="1064"/>
      <c r="N75" s="1064"/>
      <c r="O75" s="1064"/>
      <c r="P75" s="1065"/>
      <c r="Q75" s="1067">
        <v>285242</v>
      </c>
      <c r="R75" s="1068"/>
      <c r="S75" s="1068"/>
      <c r="T75" s="1068"/>
      <c r="U75" s="1069"/>
      <c r="V75" s="1070">
        <v>271656</v>
      </c>
      <c r="W75" s="1068"/>
      <c r="X75" s="1068"/>
      <c r="Y75" s="1068"/>
      <c r="Z75" s="1069"/>
      <c r="AA75" s="1070">
        <v>13586</v>
      </c>
      <c r="AB75" s="1068"/>
      <c r="AC75" s="1068"/>
      <c r="AD75" s="1068"/>
      <c r="AE75" s="1069"/>
      <c r="AF75" s="1070">
        <v>13586</v>
      </c>
      <c r="AG75" s="1068"/>
      <c r="AH75" s="1068"/>
      <c r="AI75" s="1068"/>
      <c r="AJ75" s="1069"/>
      <c r="AK75" s="1070">
        <v>983</v>
      </c>
      <c r="AL75" s="1068"/>
      <c r="AM75" s="1068"/>
      <c r="AN75" s="1068"/>
      <c r="AO75" s="1069"/>
      <c r="AP75" s="1060" t="s">
        <v>597</v>
      </c>
      <c r="AQ75" s="1060"/>
      <c r="AR75" s="1060"/>
      <c r="AS75" s="1060"/>
      <c r="AT75" s="1060"/>
      <c r="AU75" s="1060" t="s">
        <v>597</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587</v>
      </c>
      <c r="C77" s="1064"/>
      <c r="D77" s="1064"/>
      <c r="E77" s="1064"/>
      <c r="F77" s="1064"/>
      <c r="G77" s="1064"/>
      <c r="H77" s="1064"/>
      <c r="I77" s="1064"/>
      <c r="J77" s="1064"/>
      <c r="K77" s="1064"/>
      <c r="L77" s="1064"/>
      <c r="M77" s="1064"/>
      <c r="N77" s="1064"/>
      <c r="O77" s="1064"/>
      <c r="P77" s="1065"/>
      <c r="Q77" s="1067">
        <v>6381</v>
      </c>
      <c r="R77" s="1068"/>
      <c r="S77" s="1068"/>
      <c r="T77" s="1068"/>
      <c r="U77" s="1069"/>
      <c r="V77" s="1070">
        <v>6104</v>
      </c>
      <c r="W77" s="1068"/>
      <c r="X77" s="1068"/>
      <c r="Y77" s="1068"/>
      <c r="Z77" s="1069"/>
      <c r="AA77" s="1070">
        <v>277</v>
      </c>
      <c r="AB77" s="1068"/>
      <c r="AC77" s="1068"/>
      <c r="AD77" s="1068"/>
      <c r="AE77" s="1069"/>
      <c r="AF77" s="1070">
        <v>277</v>
      </c>
      <c r="AG77" s="1068"/>
      <c r="AH77" s="1068"/>
      <c r="AI77" s="1068"/>
      <c r="AJ77" s="1069"/>
      <c r="AK77" s="1070">
        <v>80</v>
      </c>
      <c r="AL77" s="1068"/>
      <c r="AM77" s="1068"/>
      <c r="AN77" s="1068"/>
      <c r="AO77" s="1069"/>
      <c r="AP77" s="1060" t="s">
        <v>597</v>
      </c>
      <c r="AQ77" s="1060"/>
      <c r="AR77" s="1060"/>
      <c r="AS77" s="1060"/>
      <c r="AT77" s="1060"/>
      <c r="AU77" s="1060" t="s">
        <v>597</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593</v>
      </c>
      <c r="C78" s="1064"/>
      <c r="D78" s="1064"/>
      <c r="E78" s="1064"/>
      <c r="F78" s="1064"/>
      <c r="G78" s="1064"/>
      <c r="H78" s="1064"/>
      <c r="I78" s="1064"/>
      <c r="J78" s="1064"/>
      <c r="K78" s="1064"/>
      <c r="L78" s="1064"/>
      <c r="M78" s="1064"/>
      <c r="N78" s="1064"/>
      <c r="O78" s="1064"/>
      <c r="P78" s="1065"/>
      <c r="Q78" s="1066">
        <v>36</v>
      </c>
      <c r="R78" s="1060"/>
      <c r="S78" s="1060"/>
      <c r="T78" s="1060"/>
      <c r="U78" s="1060"/>
      <c r="V78" s="1060">
        <v>33</v>
      </c>
      <c r="W78" s="1060"/>
      <c r="X78" s="1060"/>
      <c r="Y78" s="1060"/>
      <c r="Z78" s="1060"/>
      <c r="AA78" s="1060">
        <v>3</v>
      </c>
      <c r="AB78" s="1060"/>
      <c r="AC78" s="1060"/>
      <c r="AD78" s="1060"/>
      <c r="AE78" s="1060"/>
      <c r="AF78" s="1060">
        <v>3</v>
      </c>
      <c r="AG78" s="1060"/>
      <c r="AH78" s="1060"/>
      <c r="AI78" s="1060"/>
      <c r="AJ78" s="1060"/>
      <c r="AK78" s="1060">
        <v>29</v>
      </c>
      <c r="AL78" s="1060"/>
      <c r="AM78" s="1060"/>
      <c r="AN78" s="1060"/>
      <c r="AO78" s="1060"/>
      <c r="AP78" s="1060" t="s">
        <v>597</v>
      </c>
      <c r="AQ78" s="1060"/>
      <c r="AR78" s="1060"/>
      <c r="AS78" s="1060"/>
      <c r="AT78" s="1060"/>
      <c r="AU78" s="1060" t="s">
        <v>597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594</v>
      </c>
      <c r="C79" s="1064"/>
      <c r="D79" s="1064"/>
      <c r="E79" s="1064"/>
      <c r="F79" s="1064"/>
      <c r="G79" s="1064"/>
      <c r="H79" s="1064"/>
      <c r="I79" s="1064"/>
      <c r="J79" s="1064"/>
      <c r="K79" s="1064"/>
      <c r="L79" s="1064"/>
      <c r="M79" s="1064"/>
      <c r="N79" s="1064"/>
      <c r="O79" s="1064"/>
      <c r="P79" s="1065"/>
      <c r="Q79" s="1066">
        <v>48</v>
      </c>
      <c r="R79" s="1060"/>
      <c r="S79" s="1060"/>
      <c r="T79" s="1060"/>
      <c r="U79" s="1060"/>
      <c r="V79" s="1060">
        <v>38</v>
      </c>
      <c r="W79" s="1060"/>
      <c r="X79" s="1060"/>
      <c r="Y79" s="1060"/>
      <c r="Z79" s="1060"/>
      <c r="AA79" s="1060">
        <v>9</v>
      </c>
      <c r="AB79" s="1060"/>
      <c r="AC79" s="1060"/>
      <c r="AD79" s="1060"/>
      <c r="AE79" s="1060"/>
      <c r="AF79" s="1060">
        <v>6</v>
      </c>
      <c r="AG79" s="1060"/>
      <c r="AH79" s="1060"/>
      <c r="AI79" s="1060"/>
      <c r="AJ79" s="1060"/>
      <c r="AK79" s="1060">
        <v>13</v>
      </c>
      <c r="AL79" s="1060"/>
      <c r="AM79" s="1060"/>
      <c r="AN79" s="1060"/>
      <c r="AO79" s="1060"/>
      <c r="AP79" s="1060" t="s">
        <v>597</v>
      </c>
      <c r="AQ79" s="1060"/>
      <c r="AR79" s="1060"/>
      <c r="AS79" s="1060"/>
      <c r="AT79" s="1060"/>
      <c r="AU79" s="1060" t="s">
        <v>597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595</v>
      </c>
      <c r="C80" s="1064"/>
      <c r="D80" s="1064"/>
      <c r="E80" s="1064"/>
      <c r="F80" s="1064"/>
      <c r="G80" s="1064"/>
      <c r="H80" s="1064"/>
      <c r="I80" s="1064"/>
      <c r="J80" s="1064"/>
      <c r="K80" s="1064"/>
      <c r="L80" s="1064"/>
      <c r="M80" s="1064"/>
      <c r="N80" s="1064"/>
      <c r="O80" s="1064"/>
      <c r="P80" s="1065"/>
      <c r="Q80" s="1066">
        <v>4744</v>
      </c>
      <c r="R80" s="1060"/>
      <c r="S80" s="1060"/>
      <c r="T80" s="1060"/>
      <c r="U80" s="1060"/>
      <c r="V80" s="1060">
        <v>4690</v>
      </c>
      <c r="W80" s="1060"/>
      <c r="X80" s="1060"/>
      <c r="Y80" s="1060"/>
      <c r="Z80" s="1060"/>
      <c r="AA80" s="1060">
        <v>54</v>
      </c>
      <c r="AB80" s="1060"/>
      <c r="AC80" s="1060"/>
      <c r="AD80" s="1060"/>
      <c r="AE80" s="1060"/>
      <c r="AF80" s="1060">
        <v>54</v>
      </c>
      <c r="AG80" s="1060"/>
      <c r="AH80" s="1060"/>
      <c r="AI80" s="1060"/>
      <c r="AJ80" s="1060"/>
      <c r="AK80" s="1060">
        <v>195</v>
      </c>
      <c r="AL80" s="1060"/>
      <c r="AM80" s="1060"/>
      <c r="AN80" s="1060"/>
      <c r="AO80" s="1060"/>
      <c r="AP80" s="1060">
        <v>149</v>
      </c>
      <c r="AQ80" s="1060"/>
      <c r="AR80" s="1060"/>
      <c r="AS80" s="1060"/>
      <c r="AT80" s="1060"/>
      <c r="AU80" s="1060" t="s">
        <v>597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596</v>
      </c>
      <c r="C81" s="1064"/>
      <c r="D81" s="1064"/>
      <c r="E81" s="1064"/>
      <c r="F81" s="1064"/>
      <c r="G81" s="1064"/>
      <c r="H81" s="1064"/>
      <c r="I81" s="1064"/>
      <c r="J81" s="1064"/>
      <c r="K81" s="1064"/>
      <c r="L81" s="1064"/>
      <c r="M81" s="1064"/>
      <c r="N81" s="1064"/>
      <c r="O81" s="1064"/>
      <c r="P81" s="1065"/>
      <c r="Q81" s="1066">
        <v>191</v>
      </c>
      <c r="R81" s="1060"/>
      <c r="S81" s="1060"/>
      <c r="T81" s="1060"/>
      <c r="U81" s="1060"/>
      <c r="V81" s="1060">
        <v>182</v>
      </c>
      <c r="W81" s="1060"/>
      <c r="X81" s="1060"/>
      <c r="Y81" s="1060"/>
      <c r="Z81" s="1060"/>
      <c r="AA81" s="1060">
        <v>9</v>
      </c>
      <c r="AB81" s="1060"/>
      <c r="AC81" s="1060"/>
      <c r="AD81" s="1060"/>
      <c r="AE81" s="1060"/>
      <c r="AF81" s="1060">
        <v>9</v>
      </c>
      <c r="AG81" s="1060"/>
      <c r="AH81" s="1060"/>
      <c r="AI81" s="1060"/>
      <c r="AJ81" s="1060"/>
      <c r="AK81" s="1060" t="s">
        <v>597</v>
      </c>
      <c r="AL81" s="1060"/>
      <c r="AM81" s="1060"/>
      <c r="AN81" s="1060"/>
      <c r="AO81" s="1060"/>
      <c r="AP81" s="1060" t="s">
        <v>597</v>
      </c>
      <c r="AQ81" s="1060"/>
      <c r="AR81" s="1060"/>
      <c r="AS81" s="1060"/>
      <c r="AT81" s="1060"/>
      <c r="AU81" s="1060" t="s">
        <v>597</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14313</v>
      </c>
      <c r="AG88" s="1048"/>
      <c r="AH88" s="1048"/>
      <c r="AI88" s="1048"/>
      <c r="AJ88" s="1048"/>
      <c r="AK88" s="1052"/>
      <c r="AL88" s="1052"/>
      <c r="AM88" s="1052"/>
      <c r="AN88" s="1052"/>
      <c r="AO88" s="1052"/>
      <c r="AP88" s="1048">
        <v>845</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309</v>
      </c>
      <c r="AG109" s="983"/>
      <c r="AH109" s="983"/>
      <c r="AI109" s="983"/>
      <c r="AJ109" s="984"/>
      <c r="AK109" s="985" t="s">
        <v>308</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309</v>
      </c>
      <c r="BW109" s="983"/>
      <c r="BX109" s="983"/>
      <c r="BY109" s="983"/>
      <c r="BZ109" s="984"/>
      <c r="CA109" s="985" t="s">
        <v>308</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309</v>
      </c>
      <c r="DM109" s="983"/>
      <c r="DN109" s="983"/>
      <c r="DO109" s="983"/>
      <c r="DP109" s="984"/>
      <c r="DQ109" s="985" t="s">
        <v>308</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444347</v>
      </c>
      <c r="AB110" s="976"/>
      <c r="AC110" s="976"/>
      <c r="AD110" s="976"/>
      <c r="AE110" s="977"/>
      <c r="AF110" s="978">
        <v>440085</v>
      </c>
      <c r="AG110" s="976"/>
      <c r="AH110" s="976"/>
      <c r="AI110" s="976"/>
      <c r="AJ110" s="977"/>
      <c r="AK110" s="978">
        <v>409784</v>
      </c>
      <c r="AL110" s="976"/>
      <c r="AM110" s="976"/>
      <c r="AN110" s="976"/>
      <c r="AO110" s="977"/>
      <c r="AP110" s="979">
        <v>21.3</v>
      </c>
      <c r="AQ110" s="980"/>
      <c r="AR110" s="980"/>
      <c r="AS110" s="980"/>
      <c r="AT110" s="981"/>
      <c r="AU110" s="1015" t="s">
        <v>72</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3747888</v>
      </c>
      <c r="BR110" s="923"/>
      <c r="BS110" s="923"/>
      <c r="BT110" s="923"/>
      <c r="BU110" s="923"/>
      <c r="BV110" s="923">
        <v>3849340</v>
      </c>
      <c r="BW110" s="923"/>
      <c r="BX110" s="923"/>
      <c r="BY110" s="923"/>
      <c r="BZ110" s="923"/>
      <c r="CA110" s="923">
        <v>3756510</v>
      </c>
      <c r="CB110" s="923"/>
      <c r="CC110" s="923"/>
      <c r="CD110" s="923"/>
      <c r="CE110" s="923"/>
      <c r="CF110" s="947">
        <v>195.5</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440</v>
      </c>
      <c r="DH110" s="923"/>
      <c r="DI110" s="923"/>
      <c r="DJ110" s="923"/>
      <c r="DK110" s="923"/>
      <c r="DL110" s="923" t="s">
        <v>440</v>
      </c>
      <c r="DM110" s="923"/>
      <c r="DN110" s="923"/>
      <c r="DO110" s="923"/>
      <c r="DP110" s="923"/>
      <c r="DQ110" s="923" t="s">
        <v>440</v>
      </c>
      <c r="DR110" s="923"/>
      <c r="DS110" s="923"/>
      <c r="DT110" s="923"/>
      <c r="DU110" s="923"/>
      <c r="DV110" s="924" t="s">
        <v>441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443</v>
      </c>
      <c r="AG111" s="1004"/>
      <c r="AH111" s="1004"/>
      <c r="AI111" s="1004"/>
      <c r="AJ111" s="1005"/>
      <c r="AK111" s="1006" t="s">
        <v>440</v>
      </c>
      <c r="AL111" s="1004"/>
      <c r="AM111" s="1004"/>
      <c r="AN111" s="1004"/>
      <c r="AO111" s="1005"/>
      <c r="AP111" s="1007" t="s">
        <v>440</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t="s">
        <v>441</v>
      </c>
      <c r="BR111" s="895"/>
      <c r="BS111" s="895"/>
      <c r="BT111" s="895"/>
      <c r="BU111" s="895"/>
      <c r="BV111" s="895" t="s">
        <v>440</v>
      </c>
      <c r="BW111" s="895"/>
      <c r="BX111" s="895"/>
      <c r="BY111" s="895"/>
      <c r="BZ111" s="895"/>
      <c r="CA111" s="895" t="s">
        <v>445</v>
      </c>
      <c r="CB111" s="895"/>
      <c r="CC111" s="895"/>
      <c r="CD111" s="895"/>
      <c r="CE111" s="895"/>
      <c r="CF111" s="956" t="s">
        <v>440</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415</v>
      </c>
      <c r="DM111" s="895"/>
      <c r="DN111" s="895"/>
      <c r="DO111" s="895"/>
      <c r="DP111" s="895"/>
      <c r="DQ111" s="895" t="s">
        <v>440</v>
      </c>
      <c r="DR111" s="895"/>
      <c r="DS111" s="895"/>
      <c r="DT111" s="895"/>
      <c r="DU111" s="895"/>
      <c r="DV111" s="872" t="s">
        <v>440</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440</v>
      </c>
      <c r="AG112" s="858"/>
      <c r="AH112" s="858"/>
      <c r="AI112" s="858"/>
      <c r="AJ112" s="859"/>
      <c r="AK112" s="860" t="s">
        <v>443</v>
      </c>
      <c r="AL112" s="858"/>
      <c r="AM112" s="858"/>
      <c r="AN112" s="858"/>
      <c r="AO112" s="859"/>
      <c r="AP112" s="905" t="s">
        <v>415</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1932468</v>
      </c>
      <c r="BR112" s="895"/>
      <c r="BS112" s="895"/>
      <c r="BT112" s="895"/>
      <c r="BU112" s="895"/>
      <c r="BV112" s="895">
        <v>1821677</v>
      </c>
      <c r="BW112" s="895"/>
      <c r="BX112" s="895"/>
      <c r="BY112" s="895"/>
      <c r="BZ112" s="895"/>
      <c r="CA112" s="895">
        <v>1700777</v>
      </c>
      <c r="CB112" s="895"/>
      <c r="CC112" s="895"/>
      <c r="CD112" s="895"/>
      <c r="CE112" s="895"/>
      <c r="CF112" s="956">
        <v>88.5</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440</v>
      </c>
      <c r="DM112" s="895"/>
      <c r="DN112" s="895"/>
      <c r="DO112" s="895"/>
      <c r="DP112" s="895"/>
      <c r="DQ112" s="895" t="s">
        <v>443</v>
      </c>
      <c r="DR112" s="895"/>
      <c r="DS112" s="895"/>
      <c r="DT112" s="895"/>
      <c r="DU112" s="895"/>
      <c r="DV112" s="872" t="s">
        <v>440</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158440</v>
      </c>
      <c r="AB113" s="1004"/>
      <c r="AC113" s="1004"/>
      <c r="AD113" s="1004"/>
      <c r="AE113" s="1005"/>
      <c r="AF113" s="1006">
        <v>137413</v>
      </c>
      <c r="AG113" s="1004"/>
      <c r="AH113" s="1004"/>
      <c r="AI113" s="1004"/>
      <c r="AJ113" s="1005"/>
      <c r="AK113" s="1006">
        <v>128540</v>
      </c>
      <c r="AL113" s="1004"/>
      <c r="AM113" s="1004"/>
      <c r="AN113" s="1004"/>
      <c r="AO113" s="1005"/>
      <c r="AP113" s="1007">
        <v>6.7</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125729</v>
      </c>
      <c r="BR113" s="895"/>
      <c r="BS113" s="895"/>
      <c r="BT113" s="895"/>
      <c r="BU113" s="895"/>
      <c r="BV113" s="895">
        <v>111541</v>
      </c>
      <c r="BW113" s="895"/>
      <c r="BX113" s="895"/>
      <c r="BY113" s="895"/>
      <c r="BZ113" s="895"/>
      <c r="CA113" s="895">
        <v>96517</v>
      </c>
      <c r="CB113" s="895"/>
      <c r="CC113" s="895"/>
      <c r="CD113" s="895"/>
      <c r="CE113" s="895"/>
      <c r="CF113" s="956">
        <v>5</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415</v>
      </c>
      <c r="DM113" s="858"/>
      <c r="DN113" s="858"/>
      <c r="DO113" s="858"/>
      <c r="DP113" s="859"/>
      <c r="DQ113" s="860" t="s">
        <v>443</v>
      </c>
      <c r="DR113" s="858"/>
      <c r="DS113" s="858"/>
      <c r="DT113" s="858"/>
      <c r="DU113" s="859"/>
      <c r="DV113" s="905" t="s">
        <v>440</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16397</v>
      </c>
      <c r="AB114" s="858"/>
      <c r="AC114" s="858"/>
      <c r="AD114" s="858"/>
      <c r="AE114" s="859"/>
      <c r="AF114" s="860">
        <v>15144</v>
      </c>
      <c r="AG114" s="858"/>
      <c r="AH114" s="858"/>
      <c r="AI114" s="858"/>
      <c r="AJ114" s="859"/>
      <c r="AK114" s="860">
        <v>15872</v>
      </c>
      <c r="AL114" s="858"/>
      <c r="AM114" s="858"/>
      <c r="AN114" s="858"/>
      <c r="AO114" s="859"/>
      <c r="AP114" s="905">
        <v>0.8</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843272</v>
      </c>
      <c r="BR114" s="895"/>
      <c r="BS114" s="895"/>
      <c r="BT114" s="895"/>
      <c r="BU114" s="895"/>
      <c r="BV114" s="895">
        <v>867010</v>
      </c>
      <c r="BW114" s="895"/>
      <c r="BX114" s="895"/>
      <c r="BY114" s="895"/>
      <c r="BZ114" s="895"/>
      <c r="CA114" s="895">
        <v>832407</v>
      </c>
      <c r="CB114" s="895"/>
      <c r="CC114" s="895"/>
      <c r="CD114" s="895"/>
      <c r="CE114" s="895"/>
      <c r="CF114" s="956">
        <v>43.3</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441</v>
      </c>
      <c r="DH114" s="858"/>
      <c r="DI114" s="858"/>
      <c r="DJ114" s="858"/>
      <c r="DK114" s="859"/>
      <c r="DL114" s="860" t="s">
        <v>415</v>
      </c>
      <c r="DM114" s="858"/>
      <c r="DN114" s="858"/>
      <c r="DO114" s="858"/>
      <c r="DP114" s="859"/>
      <c r="DQ114" s="860" t="s">
        <v>440</v>
      </c>
      <c r="DR114" s="858"/>
      <c r="DS114" s="858"/>
      <c r="DT114" s="858"/>
      <c r="DU114" s="859"/>
      <c r="DV114" s="905" t="s">
        <v>128</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440</v>
      </c>
      <c r="AB115" s="1004"/>
      <c r="AC115" s="1004"/>
      <c r="AD115" s="1004"/>
      <c r="AE115" s="1005"/>
      <c r="AF115" s="1006">
        <v>1300</v>
      </c>
      <c r="AG115" s="1004"/>
      <c r="AH115" s="1004"/>
      <c r="AI115" s="1004"/>
      <c r="AJ115" s="1005"/>
      <c r="AK115" s="1006">
        <v>1684</v>
      </c>
      <c r="AL115" s="1004"/>
      <c r="AM115" s="1004"/>
      <c r="AN115" s="1004"/>
      <c r="AO115" s="1005"/>
      <c r="AP115" s="1007">
        <v>0.1</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415</v>
      </c>
      <c r="BR115" s="895"/>
      <c r="BS115" s="895"/>
      <c r="BT115" s="895"/>
      <c r="BU115" s="895"/>
      <c r="BV115" s="895" t="s">
        <v>440</v>
      </c>
      <c r="BW115" s="895"/>
      <c r="BX115" s="895"/>
      <c r="BY115" s="895"/>
      <c r="BZ115" s="895"/>
      <c r="CA115" s="895" t="s">
        <v>443</v>
      </c>
      <c r="CB115" s="895"/>
      <c r="CC115" s="895"/>
      <c r="CD115" s="895"/>
      <c r="CE115" s="895"/>
      <c r="CF115" s="956" t="s">
        <v>440</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440</v>
      </c>
      <c r="DM115" s="858"/>
      <c r="DN115" s="858"/>
      <c r="DO115" s="858"/>
      <c r="DP115" s="859"/>
      <c r="DQ115" s="860" t="s">
        <v>440</v>
      </c>
      <c r="DR115" s="858"/>
      <c r="DS115" s="858"/>
      <c r="DT115" s="858"/>
      <c r="DU115" s="859"/>
      <c r="DV115" s="905" t="s">
        <v>440</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415</v>
      </c>
      <c r="AG116" s="858"/>
      <c r="AH116" s="858"/>
      <c r="AI116" s="858"/>
      <c r="AJ116" s="859"/>
      <c r="AK116" s="860" t="s">
        <v>440</v>
      </c>
      <c r="AL116" s="858"/>
      <c r="AM116" s="858"/>
      <c r="AN116" s="858"/>
      <c r="AO116" s="859"/>
      <c r="AP116" s="905" t="s">
        <v>445</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440</v>
      </c>
      <c r="BW116" s="895"/>
      <c r="BX116" s="895"/>
      <c r="BY116" s="895"/>
      <c r="BZ116" s="895"/>
      <c r="CA116" s="895" t="s">
        <v>440</v>
      </c>
      <c r="CB116" s="895"/>
      <c r="CC116" s="895"/>
      <c r="CD116" s="895"/>
      <c r="CE116" s="895"/>
      <c r="CF116" s="956" t="s">
        <v>441</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440</v>
      </c>
      <c r="DM116" s="858"/>
      <c r="DN116" s="858"/>
      <c r="DO116" s="858"/>
      <c r="DP116" s="859"/>
      <c r="DQ116" s="860" t="s">
        <v>440</v>
      </c>
      <c r="DR116" s="858"/>
      <c r="DS116" s="858"/>
      <c r="DT116" s="858"/>
      <c r="DU116" s="859"/>
      <c r="DV116" s="905" t="s">
        <v>415</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619184</v>
      </c>
      <c r="AB117" s="990"/>
      <c r="AC117" s="990"/>
      <c r="AD117" s="990"/>
      <c r="AE117" s="991"/>
      <c r="AF117" s="992">
        <v>593942</v>
      </c>
      <c r="AG117" s="990"/>
      <c r="AH117" s="990"/>
      <c r="AI117" s="990"/>
      <c r="AJ117" s="991"/>
      <c r="AK117" s="992">
        <v>555880</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443</v>
      </c>
      <c r="BW117" s="895"/>
      <c r="BX117" s="895"/>
      <c r="BY117" s="895"/>
      <c r="BZ117" s="895"/>
      <c r="CA117" s="895" t="s">
        <v>445</v>
      </c>
      <c r="CB117" s="895"/>
      <c r="CC117" s="895"/>
      <c r="CD117" s="895"/>
      <c r="CE117" s="895"/>
      <c r="CF117" s="956" t="s">
        <v>440</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415</v>
      </c>
      <c r="DM117" s="858"/>
      <c r="DN117" s="858"/>
      <c r="DO117" s="858"/>
      <c r="DP117" s="859"/>
      <c r="DQ117" s="860" t="s">
        <v>440</v>
      </c>
      <c r="DR117" s="858"/>
      <c r="DS117" s="858"/>
      <c r="DT117" s="858"/>
      <c r="DU117" s="859"/>
      <c r="DV117" s="905" t="s">
        <v>415</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309</v>
      </c>
      <c r="AG118" s="983"/>
      <c r="AH118" s="983"/>
      <c r="AI118" s="983"/>
      <c r="AJ118" s="984"/>
      <c r="AK118" s="985" t="s">
        <v>308</v>
      </c>
      <c r="AL118" s="983"/>
      <c r="AM118" s="983"/>
      <c r="AN118" s="983"/>
      <c r="AO118" s="984"/>
      <c r="AP118" s="986" t="s">
        <v>434</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445</v>
      </c>
      <c r="BW118" s="926"/>
      <c r="BX118" s="926"/>
      <c r="BY118" s="926"/>
      <c r="BZ118" s="926"/>
      <c r="CA118" s="926" t="s">
        <v>443</v>
      </c>
      <c r="CB118" s="926"/>
      <c r="CC118" s="926"/>
      <c r="CD118" s="926"/>
      <c r="CE118" s="926"/>
      <c r="CF118" s="956" t="s">
        <v>440</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415</v>
      </c>
      <c r="DM118" s="858"/>
      <c r="DN118" s="858"/>
      <c r="DO118" s="858"/>
      <c r="DP118" s="859"/>
      <c r="DQ118" s="860" t="s">
        <v>440</v>
      </c>
      <c r="DR118" s="858"/>
      <c r="DS118" s="858"/>
      <c r="DT118" s="858"/>
      <c r="DU118" s="859"/>
      <c r="DV118" s="905" t="s">
        <v>443</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415</v>
      </c>
      <c r="AB119" s="976"/>
      <c r="AC119" s="976"/>
      <c r="AD119" s="976"/>
      <c r="AE119" s="977"/>
      <c r="AF119" s="978" t="s">
        <v>440</v>
      </c>
      <c r="AG119" s="976"/>
      <c r="AH119" s="976"/>
      <c r="AI119" s="976"/>
      <c r="AJ119" s="977"/>
      <c r="AK119" s="978" t="s">
        <v>415</v>
      </c>
      <c r="AL119" s="976"/>
      <c r="AM119" s="976"/>
      <c r="AN119" s="976"/>
      <c r="AO119" s="977"/>
      <c r="AP119" s="979" t="s">
        <v>415</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468</v>
      </c>
      <c r="BP119" s="959"/>
      <c r="BQ119" s="963">
        <v>6649357</v>
      </c>
      <c r="BR119" s="926"/>
      <c r="BS119" s="926"/>
      <c r="BT119" s="926"/>
      <c r="BU119" s="926"/>
      <c r="BV119" s="926">
        <v>6649568</v>
      </c>
      <c r="BW119" s="926"/>
      <c r="BX119" s="926"/>
      <c r="BY119" s="926"/>
      <c r="BZ119" s="926"/>
      <c r="CA119" s="926">
        <v>6386211</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128</v>
      </c>
      <c r="DM119" s="841"/>
      <c r="DN119" s="841"/>
      <c r="DO119" s="841"/>
      <c r="DP119" s="842"/>
      <c r="DQ119" s="843" t="s">
        <v>445</v>
      </c>
      <c r="DR119" s="841"/>
      <c r="DS119" s="841"/>
      <c r="DT119" s="841"/>
      <c r="DU119" s="842"/>
      <c r="DV119" s="929" t="s">
        <v>443</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415</v>
      </c>
      <c r="AB120" s="858"/>
      <c r="AC120" s="858"/>
      <c r="AD120" s="858"/>
      <c r="AE120" s="859"/>
      <c r="AF120" s="860" t="s">
        <v>443</v>
      </c>
      <c r="AG120" s="858"/>
      <c r="AH120" s="858"/>
      <c r="AI120" s="858"/>
      <c r="AJ120" s="859"/>
      <c r="AK120" s="860" t="s">
        <v>440</v>
      </c>
      <c r="AL120" s="858"/>
      <c r="AM120" s="858"/>
      <c r="AN120" s="858"/>
      <c r="AO120" s="859"/>
      <c r="AP120" s="905" t="s">
        <v>445</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1954768</v>
      </c>
      <c r="BR120" s="923"/>
      <c r="BS120" s="923"/>
      <c r="BT120" s="923"/>
      <c r="BU120" s="923"/>
      <c r="BV120" s="923">
        <v>1940921</v>
      </c>
      <c r="BW120" s="923"/>
      <c r="BX120" s="923"/>
      <c r="BY120" s="923"/>
      <c r="BZ120" s="923"/>
      <c r="CA120" s="923">
        <v>1793038</v>
      </c>
      <c r="CB120" s="923"/>
      <c r="CC120" s="923"/>
      <c r="CD120" s="923"/>
      <c r="CE120" s="923"/>
      <c r="CF120" s="947">
        <v>93.3</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566014</v>
      </c>
      <c r="DH120" s="923"/>
      <c r="DI120" s="923"/>
      <c r="DJ120" s="923"/>
      <c r="DK120" s="923"/>
      <c r="DL120" s="923">
        <v>542641</v>
      </c>
      <c r="DM120" s="923"/>
      <c r="DN120" s="923"/>
      <c r="DO120" s="923"/>
      <c r="DP120" s="923"/>
      <c r="DQ120" s="923">
        <v>508649</v>
      </c>
      <c r="DR120" s="923"/>
      <c r="DS120" s="923"/>
      <c r="DT120" s="923"/>
      <c r="DU120" s="923"/>
      <c r="DV120" s="924">
        <v>26.5</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415</v>
      </c>
      <c r="AG121" s="858"/>
      <c r="AH121" s="858"/>
      <c r="AI121" s="858"/>
      <c r="AJ121" s="859"/>
      <c r="AK121" s="860" t="s">
        <v>443</v>
      </c>
      <c r="AL121" s="858"/>
      <c r="AM121" s="858"/>
      <c r="AN121" s="858"/>
      <c r="AO121" s="859"/>
      <c r="AP121" s="905" t="s">
        <v>440</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38262</v>
      </c>
      <c r="BR121" s="895"/>
      <c r="BS121" s="895"/>
      <c r="BT121" s="895"/>
      <c r="BU121" s="895"/>
      <c r="BV121" s="895">
        <v>65782</v>
      </c>
      <c r="BW121" s="895"/>
      <c r="BX121" s="895"/>
      <c r="BY121" s="895"/>
      <c r="BZ121" s="895"/>
      <c r="CA121" s="895">
        <v>60407</v>
      </c>
      <c r="CB121" s="895"/>
      <c r="CC121" s="895"/>
      <c r="CD121" s="895"/>
      <c r="CE121" s="895"/>
      <c r="CF121" s="956">
        <v>3.1</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459789</v>
      </c>
      <c r="DH121" s="895"/>
      <c r="DI121" s="895"/>
      <c r="DJ121" s="895"/>
      <c r="DK121" s="895"/>
      <c r="DL121" s="895">
        <v>442793</v>
      </c>
      <c r="DM121" s="895"/>
      <c r="DN121" s="895"/>
      <c r="DO121" s="895"/>
      <c r="DP121" s="895"/>
      <c r="DQ121" s="895">
        <v>433651</v>
      </c>
      <c r="DR121" s="895"/>
      <c r="DS121" s="895"/>
      <c r="DT121" s="895"/>
      <c r="DU121" s="895"/>
      <c r="DV121" s="872">
        <v>22.6</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443</v>
      </c>
      <c r="AB122" s="858"/>
      <c r="AC122" s="858"/>
      <c r="AD122" s="858"/>
      <c r="AE122" s="859"/>
      <c r="AF122" s="860" t="s">
        <v>443</v>
      </c>
      <c r="AG122" s="858"/>
      <c r="AH122" s="858"/>
      <c r="AI122" s="858"/>
      <c r="AJ122" s="859"/>
      <c r="AK122" s="860" t="s">
        <v>440</v>
      </c>
      <c r="AL122" s="858"/>
      <c r="AM122" s="858"/>
      <c r="AN122" s="858"/>
      <c r="AO122" s="859"/>
      <c r="AP122" s="905" t="s">
        <v>445</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4402448</v>
      </c>
      <c r="BR122" s="926"/>
      <c r="BS122" s="926"/>
      <c r="BT122" s="926"/>
      <c r="BU122" s="926"/>
      <c r="BV122" s="926">
        <v>4397575</v>
      </c>
      <c r="BW122" s="926"/>
      <c r="BX122" s="926"/>
      <c r="BY122" s="926"/>
      <c r="BZ122" s="926"/>
      <c r="CA122" s="926">
        <v>4171020</v>
      </c>
      <c r="CB122" s="926"/>
      <c r="CC122" s="926"/>
      <c r="CD122" s="926"/>
      <c r="CE122" s="926"/>
      <c r="CF122" s="927">
        <v>217</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589244</v>
      </c>
      <c r="DH122" s="895"/>
      <c r="DI122" s="895"/>
      <c r="DJ122" s="895"/>
      <c r="DK122" s="895"/>
      <c r="DL122" s="895">
        <v>508573</v>
      </c>
      <c r="DM122" s="895"/>
      <c r="DN122" s="895"/>
      <c r="DO122" s="895"/>
      <c r="DP122" s="895"/>
      <c r="DQ122" s="895">
        <v>416426</v>
      </c>
      <c r="DR122" s="895"/>
      <c r="DS122" s="895"/>
      <c r="DT122" s="895"/>
      <c r="DU122" s="895"/>
      <c r="DV122" s="872">
        <v>21.7</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443</v>
      </c>
      <c r="AG123" s="858"/>
      <c r="AH123" s="858"/>
      <c r="AI123" s="858"/>
      <c r="AJ123" s="859"/>
      <c r="AK123" s="860" t="s">
        <v>443</v>
      </c>
      <c r="AL123" s="858"/>
      <c r="AM123" s="858"/>
      <c r="AN123" s="858"/>
      <c r="AO123" s="859"/>
      <c r="AP123" s="905" t="s">
        <v>445</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479</v>
      </c>
      <c r="BP123" s="959"/>
      <c r="BQ123" s="913">
        <v>6395478</v>
      </c>
      <c r="BR123" s="914"/>
      <c r="BS123" s="914"/>
      <c r="BT123" s="914"/>
      <c r="BU123" s="914"/>
      <c r="BV123" s="914">
        <v>6404278</v>
      </c>
      <c r="BW123" s="914"/>
      <c r="BX123" s="914"/>
      <c r="BY123" s="914"/>
      <c r="BZ123" s="914"/>
      <c r="CA123" s="914">
        <v>6024465</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316882</v>
      </c>
      <c r="DH123" s="858"/>
      <c r="DI123" s="858"/>
      <c r="DJ123" s="858"/>
      <c r="DK123" s="859"/>
      <c r="DL123" s="860">
        <v>327670</v>
      </c>
      <c r="DM123" s="858"/>
      <c r="DN123" s="858"/>
      <c r="DO123" s="858"/>
      <c r="DP123" s="859"/>
      <c r="DQ123" s="860">
        <v>337412</v>
      </c>
      <c r="DR123" s="858"/>
      <c r="DS123" s="858"/>
      <c r="DT123" s="858"/>
      <c r="DU123" s="859"/>
      <c r="DV123" s="905">
        <v>17.600000000000001</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445</v>
      </c>
      <c r="AB124" s="858"/>
      <c r="AC124" s="858"/>
      <c r="AD124" s="858"/>
      <c r="AE124" s="859"/>
      <c r="AF124" s="860" t="s">
        <v>128</v>
      </c>
      <c r="AG124" s="858"/>
      <c r="AH124" s="858"/>
      <c r="AI124" s="858"/>
      <c r="AJ124" s="859"/>
      <c r="AK124" s="860" t="s">
        <v>445</v>
      </c>
      <c r="AL124" s="858"/>
      <c r="AM124" s="858"/>
      <c r="AN124" s="858"/>
      <c r="AO124" s="859"/>
      <c r="AP124" s="905" t="s">
        <v>128</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12.5</v>
      </c>
      <c r="BR124" s="912"/>
      <c r="BS124" s="912"/>
      <c r="BT124" s="912"/>
      <c r="BU124" s="912"/>
      <c r="BV124" s="912">
        <v>12.4</v>
      </c>
      <c r="BW124" s="912"/>
      <c r="BX124" s="912"/>
      <c r="BY124" s="912"/>
      <c r="BZ124" s="912"/>
      <c r="CA124" s="912">
        <v>18.8</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539</v>
      </c>
      <c r="DH124" s="841"/>
      <c r="DI124" s="841"/>
      <c r="DJ124" s="841"/>
      <c r="DK124" s="842"/>
      <c r="DL124" s="843" t="s">
        <v>441</v>
      </c>
      <c r="DM124" s="841"/>
      <c r="DN124" s="841"/>
      <c r="DO124" s="841"/>
      <c r="DP124" s="842"/>
      <c r="DQ124" s="843">
        <v>4639</v>
      </c>
      <c r="DR124" s="841"/>
      <c r="DS124" s="841"/>
      <c r="DT124" s="841"/>
      <c r="DU124" s="842"/>
      <c r="DV124" s="929">
        <v>0.2</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441</v>
      </c>
      <c r="AB125" s="858"/>
      <c r="AC125" s="858"/>
      <c r="AD125" s="858"/>
      <c r="AE125" s="859"/>
      <c r="AF125" s="860" t="s">
        <v>443</v>
      </c>
      <c r="AG125" s="858"/>
      <c r="AH125" s="858"/>
      <c r="AI125" s="858"/>
      <c r="AJ125" s="859"/>
      <c r="AK125" s="860" t="s">
        <v>443</v>
      </c>
      <c r="AL125" s="858"/>
      <c r="AM125" s="858"/>
      <c r="AN125" s="858"/>
      <c r="AO125" s="859"/>
      <c r="AP125" s="905" t="s">
        <v>443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443</v>
      </c>
      <c r="DH125" s="923"/>
      <c r="DI125" s="923"/>
      <c r="DJ125" s="923"/>
      <c r="DK125" s="923"/>
      <c r="DL125" s="923" t="s">
        <v>441</v>
      </c>
      <c r="DM125" s="923"/>
      <c r="DN125" s="923"/>
      <c r="DO125" s="923"/>
      <c r="DP125" s="923"/>
      <c r="DQ125" s="923" t="s">
        <v>128</v>
      </c>
      <c r="DR125" s="923"/>
      <c r="DS125" s="923"/>
      <c r="DT125" s="923"/>
      <c r="DU125" s="923"/>
      <c r="DV125" s="924" t="s">
        <v>441</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443</v>
      </c>
      <c r="AB126" s="858"/>
      <c r="AC126" s="858"/>
      <c r="AD126" s="858"/>
      <c r="AE126" s="859"/>
      <c r="AF126" s="860">
        <v>1300</v>
      </c>
      <c r="AG126" s="858"/>
      <c r="AH126" s="858"/>
      <c r="AI126" s="858"/>
      <c r="AJ126" s="859"/>
      <c r="AK126" s="860">
        <v>1684</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441</v>
      </c>
      <c r="DM126" s="895"/>
      <c r="DN126" s="895"/>
      <c r="DO126" s="895"/>
      <c r="DP126" s="895"/>
      <c r="DQ126" s="895" t="s">
        <v>443</v>
      </c>
      <c r="DR126" s="895"/>
      <c r="DS126" s="895"/>
      <c r="DT126" s="895"/>
      <c r="DU126" s="895"/>
      <c r="DV126" s="872" t="s">
        <v>443</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443</v>
      </c>
      <c r="AB127" s="858"/>
      <c r="AC127" s="858"/>
      <c r="AD127" s="858"/>
      <c r="AE127" s="859"/>
      <c r="AF127" s="860" t="s">
        <v>441</v>
      </c>
      <c r="AG127" s="858"/>
      <c r="AH127" s="858"/>
      <c r="AI127" s="858"/>
      <c r="AJ127" s="859"/>
      <c r="AK127" s="860" t="s">
        <v>441</v>
      </c>
      <c r="AL127" s="858"/>
      <c r="AM127" s="858"/>
      <c r="AN127" s="858"/>
      <c r="AO127" s="859"/>
      <c r="AP127" s="905" t="s">
        <v>441</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443</v>
      </c>
      <c r="DH127" s="895"/>
      <c r="DI127" s="895"/>
      <c r="DJ127" s="895"/>
      <c r="DK127" s="895"/>
      <c r="DL127" s="895" t="s">
        <v>443</v>
      </c>
      <c r="DM127" s="895"/>
      <c r="DN127" s="895"/>
      <c r="DO127" s="895"/>
      <c r="DP127" s="895"/>
      <c r="DQ127" s="895" t="s">
        <v>441</v>
      </c>
      <c r="DR127" s="895"/>
      <c r="DS127" s="895"/>
      <c r="DT127" s="895"/>
      <c r="DU127" s="895"/>
      <c r="DV127" s="872" t="s">
        <v>443</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8470</v>
      </c>
      <c r="AB128" s="879"/>
      <c r="AC128" s="879"/>
      <c r="AD128" s="879"/>
      <c r="AE128" s="880"/>
      <c r="AF128" s="881">
        <v>5915</v>
      </c>
      <c r="AG128" s="879"/>
      <c r="AH128" s="879"/>
      <c r="AI128" s="879"/>
      <c r="AJ128" s="880"/>
      <c r="AK128" s="881">
        <v>5917</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495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415</v>
      </c>
      <c r="DH128" s="869"/>
      <c r="DI128" s="869"/>
      <c r="DJ128" s="869"/>
      <c r="DK128" s="869"/>
      <c r="DL128" s="869" t="s">
        <v>495</v>
      </c>
      <c r="DM128" s="869"/>
      <c r="DN128" s="869"/>
      <c r="DO128" s="869"/>
      <c r="DP128" s="869"/>
      <c r="DQ128" s="869" t="s">
        <v>128</v>
      </c>
      <c r="DR128" s="869"/>
      <c r="DS128" s="869"/>
      <c r="DT128" s="869"/>
      <c r="DU128" s="869"/>
      <c r="DV128" s="870" t="s">
        <v>497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2481547</v>
      </c>
      <c r="AB129" s="858"/>
      <c r="AC129" s="858"/>
      <c r="AD129" s="858"/>
      <c r="AE129" s="859"/>
      <c r="AF129" s="860">
        <v>2424998</v>
      </c>
      <c r="AG129" s="858"/>
      <c r="AH129" s="858"/>
      <c r="AI129" s="858"/>
      <c r="AJ129" s="859"/>
      <c r="AK129" s="860">
        <v>2361883</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497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464879</v>
      </c>
      <c r="AB130" s="858"/>
      <c r="AC130" s="858"/>
      <c r="AD130" s="858"/>
      <c r="AE130" s="859"/>
      <c r="AF130" s="860">
        <v>453819</v>
      </c>
      <c r="AG130" s="858"/>
      <c r="AH130" s="858"/>
      <c r="AI130" s="858"/>
      <c r="AJ130" s="859"/>
      <c r="AK130" s="860">
        <v>440189</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6.5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2016668</v>
      </c>
      <c r="AB131" s="841"/>
      <c r="AC131" s="841"/>
      <c r="AD131" s="841"/>
      <c r="AE131" s="842"/>
      <c r="AF131" s="843">
        <v>1971179</v>
      </c>
      <c r="AG131" s="841"/>
      <c r="AH131" s="841"/>
      <c r="AI131" s="841"/>
      <c r="AJ131" s="842"/>
      <c r="AK131" s="843">
        <v>1921694</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18.8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7.2314828220000003</v>
      </c>
      <c r="AB132" s="821"/>
      <c r="AC132" s="821"/>
      <c r="AD132" s="821"/>
      <c r="AE132" s="822"/>
      <c r="AF132" s="823">
        <v>6.8085140920000002</v>
      </c>
      <c r="AG132" s="821"/>
      <c r="AH132" s="821"/>
      <c r="AI132" s="821"/>
      <c r="AJ132" s="822"/>
      <c r="AK132" s="823">
        <v>5.7123558689999996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6.9</v>
      </c>
      <c r="AB133" s="800"/>
      <c r="AC133" s="800"/>
      <c r="AD133" s="800"/>
      <c r="AE133" s="801"/>
      <c r="AF133" s="799">
        <v>6.9</v>
      </c>
      <c r="AG133" s="800"/>
      <c r="AH133" s="800"/>
      <c r="AI133" s="800"/>
      <c r="AJ133" s="801"/>
      <c r="AK133" s="799">
        <v>6.5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6odW94d+zXQNKZtmv5fAzW2VjBR+DGRkA+DFYhUsZDVe9dmqWoF5sgF68+70FpuzDKzwXtlpFpIs4Kvqf7KYw==" saltValue="O90v56vnpUXHfLAwbuvO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KX5pFv37j9Y4JPexWNkJe6aAgn2kUypUPL4Q25Y8IQgsOkWH7czcOjImydE/n/t8vav4LCq30kQ4s8tTlJNdA==" saltValue="KE/eniGWQFB7U/vNNM2Aq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Y/iP2ea/VQ9/Bo4FXimShWRz7vpRCx7SJTxiLZhzN2ge0ynyK/znbyXTbrgQ6BQNX/FzfmiaXIi8fEcTJyLlQ==" saltValue="0GS8ErX5YdozwjeSVRT3k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678132</v>
      </c>
      <c r="AP9" s="312">
        <v>163879</v>
      </c>
      <c r="AQ9" s="313">
        <v>168530</v>
      </c>
      <c r="AR9" s="314">
        <v>-2.8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77722</v>
      </c>
      <c r="AP10" s="315">
        <v>18783</v>
      </c>
      <c r="AQ10" s="316">
        <v>21048</v>
      </c>
      <c r="AR10" s="317">
        <v>-10.8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121404</v>
      </c>
      <c r="AP11" s="315">
        <v>29339</v>
      </c>
      <c r="AQ11" s="316">
        <v>26640</v>
      </c>
      <c r="AR11" s="317">
        <v>10.1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t="s">
        <v>520</v>
      </c>
      <c r="AP12" s="315" t="s">
        <v>520</v>
      </c>
      <c r="AQ12" s="316">
        <v>1878</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37074</v>
      </c>
      <c r="AP14" s="315">
        <v>8959</v>
      </c>
      <c r="AQ14" s="316">
        <v>7469</v>
      </c>
      <c r="AR14" s="317">
        <v>19.899999999999999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11662</v>
      </c>
      <c r="AP15" s="315">
        <v>2818</v>
      </c>
      <c r="AQ15" s="316">
        <v>4705</v>
      </c>
      <c r="AR15" s="317">
        <v>-40.1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-55342</v>
      </c>
      <c r="AP16" s="315">
        <v>-13374</v>
      </c>
      <c r="AQ16" s="316">
        <v>-16375</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870652</v>
      </c>
      <c r="AP17" s="315">
        <v>210404</v>
      </c>
      <c r="AQ17" s="316">
        <v>213894</v>
      </c>
      <c r="AR17" s="317">
        <v>-1.6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19.09</v>
      </c>
      <c r="AP21" s="328">
        <v>19.28</v>
      </c>
      <c r="AQ21" s="329">
        <v>-0.19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96.7</v>
      </c>
      <c r="AP22" s="333">
        <v>95</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409784</v>
      </c>
      <c r="AP32" s="342">
        <v>99029</v>
      </c>
      <c r="AQ32" s="343">
        <v>102582</v>
      </c>
      <c r="AR32" s="344">
        <v>-3.5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128540</v>
      </c>
      <c r="AP35" s="342">
        <v>31063</v>
      </c>
      <c r="AQ35" s="343">
        <v>28843</v>
      </c>
      <c r="AR35" s="344">
        <v>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15872</v>
      </c>
      <c r="AP36" s="342">
        <v>3836</v>
      </c>
      <c r="AQ36" s="343">
        <v>2374</v>
      </c>
      <c r="AR36" s="344">
        <v>61.6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1684</v>
      </c>
      <c r="AP37" s="342">
        <v>407</v>
      </c>
      <c r="AQ37" s="343">
        <v>1030</v>
      </c>
      <c r="AR37" s="344">
        <v>-60.5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520</v>
      </c>
      <c r="AP38" s="345" t="s">
        <v>520</v>
      </c>
      <c r="AQ38" s="346">
        <v>19</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-5917</v>
      </c>
      <c r="AP39" s="342">
        <v>-1430</v>
      </c>
      <c r="AQ39" s="343">
        <v>-3618</v>
      </c>
      <c r="AR39" s="344">
        <v>-60.5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-440189</v>
      </c>
      <c r="AP40" s="342">
        <v>-106377</v>
      </c>
      <c r="AQ40" s="343">
        <v>-102150</v>
      </c>
      <c r="AR40" s="344">
        <v>4.0999999999999996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109774</v>
      </c>
      <c r="AP41" s="342">
        <v>26528</v>
      </c>
      <c r="AQ41" s="343">
        <v>29081</v>
      </c>
      <c r="AR41" s="344">
        <v>-8.8000000000000007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631878</v>
      </c>
      <c r="AN51" s="364">
        <v>138783</v>
      </c>
      <c r="AO51" s="365">
        <v>-5.7</v>
      </c>
      <c r="AP51" s="366">
        <v>288550</v>
      </c>
      <c r="AQ51" s="367">
        <v>20.8</v>
      </c>
      <c r="AR51" s="368">
        <v>-26.5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411465</v>
      </c>
      <c r="AN52" s="372">
        <v>90372</v>
      </c>
      <c r="AO52" s="373">
        <v>-6.4</v>
      </c>
      <c r="AP52" s="374">
        <v>141525</v>
      </c>
      <c r="AQ52" s="375">
        <v>10.1</v>
      </c>
      <c r="AR52" s="376">
        <v>-16.5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587285</v>
      </c>
      <c r="AN53" s="364">
        <v>133171</v>
      </c>
      <c r="AO53" s="365">
        <v>-4</v>
      </c>
      <c r="AP53" s="366">
        <v>245039</v>
      </c>
      <c r="AQ53" s="367">
        <v>-15.1</v>
      </c>
      <c r="AR53" s="368">
        <v>11.1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385116</v>
      </c>
      <c r="AN54" s="372">
        <v>87328</v>
      </c>
      <c r="AO54" s="373">
        <v>-3.4</v>
      </c>
      <c r="AP54" s="374">
        <v>108922</v>
      </c>
      <c r="AQ54" s="375">
        <v>-23</v>
      </c>
      <c r="AR54" s="376">
        <v>19.600000000000001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654321</v>
      </c>
      <c r="AN55" s="364">
        <v>150626</v>
      </c>
      <c r="AO55" s="365">
        <v>13.1</v>
      </c>
      <c r="AP55" s="366">
        <v>237994</v>
      </c>
      <c r="AQ55" s="367">
        <v>-2.9</v>
      </c>
      <c r="AR55" s="368">
        <v>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355447</v>
      </c>
      <c r="AN56" s="372">
        <v>81825</v>
      </c>
      <c r="AO56" s="373">
        <v>-6.3</v>
      </c>
      <c r="AP56" s="374">
        <v>110361</v>
      </c>
      <c r="AQ56" s="375">
        <v>1.3</v>
      </c>
      <c r="AR56" s="376">
        <v>-7.6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681750</v>
      </c>
      <c r="AN57" s="364">
        <v>161208</v>
      </c>
      <c r="AO57" s="365">
        <v>7</v>
      </c>
      <c r="AP57" s="366">
        <v>267911</v>
      </c>
      <c r="AQ57" s="367">
        <v>12.6</v>
      </c>
      <c r="AR57" s="368">
        <v>-5.6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390497</v>
      </c>
      <c r="AN58" s="372">
        <v>92338</v>
      </c>
      <c r="AO58" s="373">
        <v>12.8</v>
      </c>
      <c r="AP58" s="374">
        <v>106425</v>
      </c>
      <c r="AQ58" s="375">
        <v>-3.6</v>
      </c>
      <c r="AR58" s="376">
        <v>16.399999999999999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693579</v>
      </c>
      <c r="AN59" s="364">
        <v>167612</v>
      </c>
      <c r="AO59" s="365">
        <v>4</v>
      </c>
      <c r="AP59" s="366">
        <v>228215</v>
      </c>
      <c r="AQ59" s="367">
        <v>-14.8</v>
      </c>
      <c r="AR59" s="368">
        <v>18.8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494616</v>
      </c>
      <c r="AN60" s="372">
        <v>119530</v>
      </c>
      <c r="AO60" s="373">
        <v>29.4</v>
      </c>
      <c r="AP60" s="374">
        <v>117571</v>
      </c>
      <c r="AQ60" s="375">
        <v>10.5</v>
      </c>
      <c r="AR60" s="376">
        <v>18.899999999999999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649763</v>
      </c>
      <c r="AN61" s="379">
        <v>150280</v>
      </c>
      <c r="AO61" s="380">
        <v>2.9</v>
      </c>
      <c r="AP61" s="381">
        <v>253542</v>
      </c>
      <c r="AQ61" s="382">
        <v>0.1</v>
      </c>
      <c r="AR61" s="368">
        <v>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407428</v>
      </c>
      <c r="AN62" s="372">
        <v>94279</v>
      </c>
      <c r="AO62" s="373">
        <v>5.2</v>
      </c>
      <c r="AP62" s="374">
        <v>116961</v>
      </c>
      <c r="AQ62" s="375">
        <v>-0.9</v>
      </c>
      <c r="AR62" s="376">
        <v>6.1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aI0d7oFShM/wweo/n8b+hdZ3iHX3G6Krj2FynIS7yV8vfoRWamfAYoSpGgonw//nWfRFSs9gsbu4eXRvLWdsQ==" saltValue="OO6BOamTWqTXjQpVw/qD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ZzHwtU8kZxhH18b+ANlUZRPUle+k09BlXjmplPgZs1e8wUuwMKQaECuzZpZUXZhU+LVgXaERFebWd7/c6Ubg==" saltValue="yKp7Amr33D3v0w14ioDOv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sTvdX/YUWslNFgMYuXacD1DZPRb262NotWnp64xF9FitzXdFRwlofptw6Rnvxk487LnNFC9ORsoVzMeyruXfg==" saltValue="kZPdDmuTY+c72eaCFh/T+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27.37</v>
      </c>
      <c r="G47" s="12">
        <v>28.25</v>
      </c>
      <c r="H47" s="12">
        <v>31.46</v>
      </c>
      <c r="I47" s="12">
        <v>32.15</v>
      </c>
      <c r="J47" s="13">
        <v>32.08</v>
      </c>
    </row>
    <row r="48" spans="2:10" ht="57.75" customHeight="1" x14ac:dyDescent="0.15">
      <c r="B48" s="14"/>
      <c r="C48" s="1234" t="s">
        <v>4</v>
      </c>
      <c r="D48" s="1234"/>
      <c r="E48" s="1235"/>
      <c r="F48" s="15">
        <v>3.25</v>
      </c>
      <c r="G48" s="16">
        <v>4.84</v>
      </c>
      <c r="H48" s="16">
        <v>2.67</v>
      </c>
      <c r="I48" s="16">
        <v>3.79</v>
      </c>
      <c r="J48" s="17">
        <v>4.1500000000000004</v>
      </c>
    </row>
    <row r="49" spans="2:10" ht="57.75" customHeight="1" thickBot="1" x14ac:dyDescent="0.2">
      <c r="B49" s="18"/>
      <c r="C49" s="1236" t="s">
        <v>5</v>
      </c>
      <c r="D49" s="1236"/>
      <c r="E49" s="1237"/>
      <c r="F49" s="19">
        <v>1.19</v>
      </c>
      <c r="G49" s="20">
        <v>2.52</v>
      </c>
      <c r="H49" s="20" t="s">
        <v>567</v>
      </c>
      <c r="I49" s="20">
        <v>0.88</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AF6NnoO58m3kmPh+HczrKTy4tkGQ1y67jhfEEnlfWUtUS0mliFd5tY6qdKUS6dOx+3EXIn30CVre41lJVmTg==" saltValue="cC2CXpWU5GhOtkUU1NjWo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v>3.24</v>
      </c>
      <c r="G34" s="33">
        <v>4.83</v>
      </c>
      <c r="H34" s="33">
        <v>2.66</v>
      </c>
      <c r="I34" s="33">
        <v>3.78</v>
      </c>
      <c r="J34" s="34">
        <v>4.1399999999999997</v>
      </c>
      <c r="K34" s="22"/>
      <c r="L34" s="22"/>
      <c r="M34" s="22"/>
      <c r="N34" s="22"/>
      <c r="O34" s="22"/>
      <c r="P34" s="22"/>
    </row>
    <row r="35" spans="1:16" ht="39" customHeight="1" x14ac:dyDescent="0.15">
      <c r="A35" s="22"/>
      <c r="B35" s="35"/>
      <c r="C35" s="1238" t="s">
        <v>570</v>
      </c>
      <c r="D35" s="1239"/>
      <c r="E35" s="1240"/>
      <c r="F35" s="36">
        <v>1.17</v>
      </c>
      <c r="G35" s="37">
        <v>2.0499999999999998</v>
      </c>
      <c r="H35" s="37">
        <v>1.67</v>
      </c>
      <c r="I35" s="37">
        <v>1.64</v>
      </c>
      <c r="J35" s="38">
        <v>0.85</v>
      </c>
      <c r="K35" s="22"/>
      <c r="L35" s="22"/>
      <c r="M35" s="22"/>
      <c r="N35" s="22"/>
      <c r="O35" s="22"/>
      <c r="P35" s="22"/>
    </row>
    <row r="36" spans="1:16" ht="39" customHeight="1" x14ac:dyDescent="0.15">
      <c r="A36" s="22"/>
      <c r="B36" s="35"/>
      <c r="C36" s="1238" t="s">
        <v>571</v>
      </c>
      <c r="D36" s="1239"/>
      <c r="E36" s="1240"/>
      <c r="F36" s="36">
        <v>0.02</v>
      </c>
      <c r="G36" s="37">
        <v>0.28999999999999998</v>
      </c>
      <c r="H36" s="37">
        <v>0.12</v>
      </c>
      <c r="I36" s="37">
        <v>0.3</v>
      </c>
      <c r="J36" s="38">
        <v>0.17</v>
      </c>
      <c r="K36" s="22"/>
      <c r="L36" s="22"/>
      <c r="M36" s="22"/>
      <c r="N36" s="22"/>
      <c r="O36" s="22"/>
      <c r="P36" s="22"/>
    </row>
    <row r="37" spans="1:16" ht="39" customHeight="1" x14ac:dyDescent="0.15">
      <c r="A37" s="22"/>
      <c r="B37" s="35"/>
      <c r="C37" s="1238" t="s">
        <v>572</v>
      </c>
      <c r="D37" s="1239"/>
      <c r="E37" s="1240"/>
      <c r="F37" s="36">
        <v>0.01</v>
      </c>
      <c r="G37" s="37">
        <v>0.01</v>
      </c>
      <c r="H37" s="37">
        <v>0.02</v>
      </c>
      <c r="I37" s="37">
        <v>0.1</v>
      </c>
      <c r="J37" s="38">
        <v>0.1</v>
      </c>
      <c r="K37" s="22"/>
      <c r="L37" s="22"/>
      <c r="M37" s="22"/>
      <c r="N37" s="22"/>
      <c r="O37" s="22"/>
      <c r="P37" s="22"/>
    </row>
    <row r="38" spans="1:16" ht="39" customHeight="1" x14ac:dyDescent="0.15">
      <c r="A38" s="22"/>
      <c r="B38" s="35"/>
      <c r="C38" s="1238" t="s">
        <v>573</v>
      </c>
      <c r="D38" s="1239"/>
      <c r="E38" s="1240"/>
      <c r="F38" s="36">
        <v>7.0000000000000007E-2</v>
      </c>
      <c r="G38" s="37">
        <v>0.02</v>
      </c>
      <c r="H38" s="37">
        <v>0.03</v>
      </c>
      <c r="I38" s="37">
        <v>0.05</v>
      </c>
      <c r="J38" s="38">
        <v>0.1</v>
      </c>
      <c r="K38" s="22"/>
      <c r="L38" s="22"/>
      <c r="M38" s="22"/>
      <c r="N38" s="22"/>
      <c r="O38" s="22"/>
      <c r="P38" s="22"/>
    </row>
    <row r="39" spans="1:16" ht="39" customHeight="1" x14ac:dyDescent="0.15">
      <c r="A39" s="22"/>
      <c r="B39" s="35"/>
      <c r="C39" s="1238" t="s">
        <v>574</v>
      </c>
      <c r="D39" s="1239"/>
      <c r="E39" s="1240"/>
      <c r="F39" s="36">
        <v>0.02</v>
      </c>
      <c r="G39" s="37">
        <v>0.03</v>
      </c>
      <c r="H39" s="37">
        <v>0.04</v>
      </c>
      <c r="I39" s="37">
        <v>0.08</v>
      </c>
      <c r="J39" s="38">
        <v>0.08</v>
      </c>
      <c r="K39" s="22"/>
      <c r="L39" s="22"/>
      <c r="M39" s="22"/>
      <c r="N39" s="22"/>
      <c r="O39" s="22"/>
      <c r="P39" s="22"/>
    </row>
    <row r="40" spans="1:16" ht="39" customHeight="1" x14ac:dyDescent="0.15">
      <c r="A40" s="22"/>
      <c r="B40" s="35"/>
      <c r="C40" s="1238" t="s">
        <v>575</v>
      </c>
      <c r="D40" s="1239"/>
      <c r="E40" s="1240"/>
      <c r="F40" s="36">
        <v>0.02</v>
      </c>
      <c r="G40" s="37">
        <v>0.05</v>
      </c>
      <c r="H40" s="37">
        <v>0.12</v>
      </c>
      <c r="I40" s="37">
        <v>0.17</v>
      </c>
      <c r="J40" s="38">
        <v>7.0000000000000007E-2</v>
      </c>
      <c r="K40" s="22"/>
      <c r="L40" s="22"/>
      <c r="M40" s="22"/>
      <c r="N40" s="22"/>
      <c r="O40" s="22"/>
      <c r="P40" s="22"/>
    </row>
    <row r="41" spans="1:16" ht="39" customHeight="1" x14ac:dyDescent="0.15">
      <c r="A41" s="22"/>
      <c r="B41" s="35"/>
      <c r="C41" s="1238" t="s">
        <v>576</v>
      </c>
      <c r="D41" s="1239"/>
      <c r="E41" s="1240"/>
      <c r="F41" s="36">
        <v>7.0000000000000007E-2</v>
      </c>
      <c r="G41" s="37">
        <v>0.06</v>
      </c>
      <c r="H41" s="37">
        <v>0.09</v>
      </c>
      <c r="I41" s="37">
        <v>0.13</v>
      </c>
      <c r="J41" s="38">
        <v>0.06</v>
      </c>
      <c r="K41" s="22"/>
      <c r="L41" s="22"/>
      <c r="M41" s="22"/>
      <c r="N41" s="22"/>
      <c r="O41" s="22"/>
      <c r="P41" s="22"/>
    </row>
    <row r="42" spans="1:16" ht="39" customHeight="1" x14ac:dyDescent="0.15">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578</v>
      </c>
      <c r="D43" s="1242"/>
      <c r="E43" s="1243"/>
      <c r="F43" s="41" t="s">
        <v>520</v>
      </c>
      <c r="G43" s="42" t="s">
        <v>520</v>
      </c>
      <c r="H43" s="42" t="s">
        <v>520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9Ehi8ZtDitnBmsCQzndMRFt3odIpwf1WcaBWptHpYQXhS+KMkP6QI6YeCV1HavL5bW0XgTkDj4p5r7WWolWFg==" saltValue="i+e0SE+vnM4Ik5PrtPhu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465</v>
      </c>
      <c r="L45" s="60">
        <v>453</v>
      </c>
      <c r="M45" s="60">
        <v>444</v>
      </c>
      <c r="N45" s="60">
        <v>440</v>
      </c>
      <c r="O45" s="61">
        <v>410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14</v>
      </c>
      <c r="F48" s="1248"/>
      <c r="G48" s="1248"/>
      <c r="H48" s="1248"/>
      <c r="I48" s="1248"/>
      <c r="J48" s="1249"/>
      <c r="K48" s="63">
        <v>174</v>
      </c>
      <c r="L48" s="64">
        <v>164</v>
      </c>
      <c r="M48" s="64">
        <v>158</v>
      </c>
      <c r="N48" s="64">
        <v>137</v>
      </c>
      <c r="O48" s="65">
        <v>129</v>
      </c>
      <c r="P48" s="48"/>
      <c r="Q48" s="48"/>
      <c r="R48" s="48"/>
      <c r="S48" s="48"/>
      <c r="T48" s="48"/>
      <c r="U48" s="48"/>
    </row>
    <row r="49" spans="1:21" ht="30.75" customHeight="1" x14ac:dyDescent="0.15">
      <c r="A49" s="48"/>
      <c r="B49" s="1266"/>
      <c r="C49" s="1267"/>
      <c r="D49" s="62"/>
      <c r="E49" s="1248" t="s">
        <v>15</v>
      </c>
      <c r="F49" s="1248"/>
      <c r="G49" s="1248"/>
      <c r="H49" s="1248"/>
      <c r="I49" s="1248"/>
      <c r="J49" s="1249"/>
      <c r="K49" s="63">
        <v>13</v>
      </c>
      <c r="L49" s="64">
        <v>10</v>
      </c>
      <c r="M49" s="64">
        <v>16</v>
      </c>
      <c r="N49" s="64">
        <v>15</v>
      </c>
      <c r="O49" s="65">
        <v>16</v>
      </c>
      <c r="P49" s="48"/>
      <c r="Q49" s="48"/>
      <c r="R49" s="48"/>
      <c r="S49" s="48"/>
      <c r="T49" s="48"/>
      <c r="U49" s="48"/>
    </row>
    <row r="50" spans="1:21" ht="30.75" customHeight="1" x14ac:dyDescent="0.15">
      <c r="A50" s="48"/>
      <c r="B50" s="1266"/>
      <c r="C50" s="1267"/>
      <c r="D50" s="62"/>
      <c r="E50" s="1248" t="s">
        <v>16</v>
      </c>
      <c r="F50" s="1248"/>
      <c r="G50" s="1248"/>
      <c r="H50" s="1248"/>
      <c r="I50" s="1248"/>
      <c r="J50" s="1249"/>
      <c r="K50" s="63">
        <v>3</v>
      </c>
      <c r="L50" s="64">
        <v>3</v>
      </c>
      <c r="M50" s="64" t="s">
        <v>520</v>
      </c>
      <c r="N50" s="64">
        <v>1</v>
      </c>
      <c r="O50" s="65">
        <v>2</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519</v>
      </c>
      <c r="L52" s="64">
        <v>490</v>
      </c>
      <c r="M52" s="64">
        <v>473</v>
      </c>
      <c r="N52" s="64">
        <v>460</v>
      </c>
      <c r="O52" s="65">
        <v>446</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136</v>
      </c>
      <c r="L53" s="69">
        <v>140</v>
      </c>
      <c r="M53" s="69">
        <v>145</v>
      </c>
      <c r="N53" s="69">
        <v>133</v>
      </c>
      <c r="O53" s="70">
        <v>111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585</v>
      </c>
      <c r="L57" s="83" t="s">
        <v>584</v>
      </c>
      <c r="M57" s="83" t="s">
        <v>584</v>
      </c>
      <c r="N57" s="83" t="s">
        <v>584</v>
      </c>
      <c r="O57" s="84" t="s">
        <v>584</v>
      </c>
    </row>
    <row r="58" spans="1:21" ht="31.5" customHeight="1" thickBot="1" x14ac:dyDescent="0.2">
      <c r="B58" s="1256"/>
      <c r="C58" s="1257"/>
      <c r="D58" s="1261" t="s">
        <v>26</v>
      </c>
      <c r="E58" s="1262"/>
      <c r="F58" s="1262"/>
      <c r="G58" s="1262"/>
      <c r="H58" s="1262"/>
      <c r="I58" s="1262"/>
      <c r="J58" s="1263"/>
      <c r="K58" s="85" t="s">
        <v>584</v>
      </c>
      <c r="L58" s="86" t="s">
        <v>584</v>
      </c>
      <c r="M58" s="86" t="s">
        <v>584</v>
      </c>
      <c r="N58" s="86" t="s">
        <v>584</v>
      </c>
      <c r="O58" s="87" t="s">
        <v>584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kSP0EkIVKFqkjWWQSrPSaq39QocQIkrdiKkq6hMRrFWKU8az0PE58eRw7KsBIoa5FU87OUMYExoxWjNTdcrg==" saltValue="lmmZRCYbj2p9YSLB4Xx/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562</v>
      </c>
      <c r="J40" s="99" t="s">
        <v>563</v>
      </c>
      <c r="K40" s="99" t="s">
        <v>564</v>
      </c>
      <c r="L40" s="99" t="s">
        <v>565</v>
      </c>
      <c r="M40" s="100" t="s">
        <v>566</v>
      </c>
    </row>
    <row r="41" spans="2:13" ht="27.75" customHeight="1" x14ac:dyDescent="0.15">
      <c r="B41" s="1284" t="s">
        <v>29</v>
      </c>
      <c r="C41" s="1285"/>
      <c r="D41" s="101"/>
      <c r="E41" s="1286" t="s">
        <v>30</v>
      </c>
      <c r="F41" s="1286"/>
      <c r="G41" s="1286"/>
      <c r="H41" s="1287"/>
      <c r="I41" s="102">
        <v>3837</v>
      </c>
      <c r="J41" s="103">
        <v>3691</v>
      </c>
      <c r="K41" s="103">
        <v>3748</v>
      </c>
      <c r="L41" s="103">
        <v>3849</v>
      </c>
      <c r="M41" s="104">
        <v>3757</v>
      </c>
    </row>
    <row r="42" spans="2:13" ht="27.75" customHeight="1" x14ac:dyDescent="0.15">
      <c r="B42" s="1274"/>
      <c r="C42" s="1275"/>
      <c r="D42" s="105"/>
      <c r="E42" s="1278" t="s">
        <v>31</v>
      </c>
      <c r="F42" s="1278"/>
      <c r="G42" s="1278"/>
      <c r="H42" s="1279"/>
      <c r="I42" s="106">
        <v>3</v>
      </c>
      <c r="J42" s="107" t="s">
        <v>520</v>
      </c>
      <c r="K42" s="107" t="s">
        <v>520</v>
      </c>
      <c r="L42" s="107" t="s">
        <v>520</v>
      </c>
      <c r="M42" s="108" t="s">
        <v>520</v>
      </c>
    </row>
    <row r="43" spans="2:13" ht="27.75" customHeight="1" x14ac:dyDescent="0.15">
      <c r="B43" s="1274"/>
      <c r="C43" s="1275"/>
      <c r="D43" s="105"/>
      <c r="E43" s="1278" t="s">
        <v>32</v>
      </c>
      <c r="F43" s="1278"/>
      <c r="G43" s="1278"/>
      <c r="H43" s="1279"/>
      <c r="I43" s="106">
        <v>2081</v>
      </c>
      <c r="J43" s="107">
        <v>1994</v>
      </c>
      <c r="K43" s="107">
        <v>1932</v>
      </c>
      <c r="L43" s="107">
        <v>1822</v>
      </c>
      <c r="M43" s="108">
        <v>1701</v>
      </c>
    </row>
    <row r="44" spans="2:13" ht="27.75" customHeight="1" x14ac:dyDescent="0.15">
      <c r="B44" s="1274"/>
      <c r="C44" s="1275"/>
      <c r="D44" s="105"/>
      <c r="E44" s="1278" t="s">
        <v>33</v>
      </c>
      <c r="F44" s="1278"/>
      <c r="G44" s="1278"/>
      <c r="H44" s="1279"/>
      <c r="I44" s="106">
        <v>92</v>
      </c>
      <c r="J44" s="107">
        <v>83</v>
      </c>
      <c r="K44" s="107">
        <v>126</v>
      </c>
      <c r="L44" s="107">
        <v>112</v>
      </c>
      <c r="M44" s="108">
        <v>97</v>
      </c>
    </row>
    <row r="45" spans="2:13" ht="27.75" customHeight="1" x14ac:dyDescent="0.15">
      <c r="B45" s="1274"/>
      <c r="C45" s="1275"/>
      <c r="D45" s="105"/>
      <c r="E45" s="1278" t="s">
        <v>34</v>
      </c>
      <c r="F45" s="1278"/>
      <c r="G45" s="1278"/>
      <c r="H45" s="1279"/>
      <c r="I45" s="106">
        <v>875</v>
      </c>
      <c r="J45" s="107">
        <v>845</v>
      </c>
      <c r="K45" s="107">
        <v>843</v>
      </c>
      <c r="L45" s="107">
        <v>867</v>
      </c>
      <c r="M45" s="108">
        <v>832</v>
      </c>
    </row>
    <row r="46" spans="2:13" ht="27.75" customHeight="1" x14ac:dyDescent="0.15">
      <c r="B46" s="1274"/>
      <c r="C46" s="1275"/>
      <c r="D46" s="109"/>
      <c r="E46" s="1278" t="s">
        <v>35</v>
      </c>
      <c r="F46" s="1278"/>
      <c r="G46" s="1278"/>
      <c r="H46" s="1279"/>
      <c r="I46" s="106" t="s">
        <v>520</v>
      </c>
      <c r="J46" s="107" t="s">
        <v>520</v>
      </c>
      <c r="K46" s="107" t="s">
        <v>520</v>
      </c>
      <c r="L46" s="107" t="s">
        <v>520</v>
      </c>
      <c r="M46" s="108" t="s">
        <v>520</v>
      </c>
    </row>
    <row r="47" spans="2:13" ht="27.75" customHeight="1" x14ac:dyDescent="0.15">
      <c r="B47" s="1274"/>
      <c r="C47" s="1275"/>
      <c r="D47" s="110"/>
      <c r="E47" s="1288" t="s">
        <v>36</v>
      </c>
      <c r="F47" s="1289"/>
      <c r="G47" s="1289"/>
      <c r="H47" s="1290"/>
      <c r="I47" s="106" t="s">
        <v>520</v>
      </c>
      <c r="J47" s="107" t="s">
        <v>520</v>
      </c>
      <c r="K47" s="107" t="s">
        <v>520</v>
      </c>
      <c r="L47" s="107" t="s">
        <v>520</v>
      </c>
      <c r="M47" s="108" t="s">
        <v>520</v>
      </c>
    </row>
    <row r="48" spans="2:13" ht="27.75" customHeight="1" x14ac:dyDescent="0.15">
      <c r="B48" s="1274"/>
      <c r="C48" s="1275"/>
      <c r="D48" s="105"/>
      <c r="E48" s="1278" t="s">
        <v>37</v>
      </c>
      <c r="F48" s="1278"/>
      <c r="G48" s="1278"/>
      <c r="H48" s="1279"/>
      <c r="I48" s="106" t="s">
        <v>520</v>
      </c>
      <c r="J48" s="107" t="s">
        <v>520</v>
      </c>
      <c r="K48" s="107" t="s">
        <v>520</v>
      </c>
      <c r="L48" s="107" t="s">
        <v>520</v>
      </c>
      <c r="M48" s="108" t="s">
        <v>520</v>
      </c>
    </row>
    <row r="49" spans="2:13" ht="27.75" customHeight="1" x14ac:dyDescent="0.15">
      <c r="B49" s="1276"/>
      <c r="C49" s="1277"/>
      <c r="D49" s="105"/>
      <c r="E49" s="1278" t="s">
        <v>38</v>
      </c>
      <c r="F49" s="1278"/>
      <c r="G49" s="1278"/>
      <c r="H49" s="1279"/>
      <c r="I49" s="106" t="s">
        <v>520</v>
      </c>
      <c r="J49" s="107" t="s">
        <v>520</v>
      </c>
      <c r="K49" s="107" t="s">
        <v>520</v>
      </c>
      <c r="L49" s="107" t="s">
        <v>520</v>
      </c>
      <c r="M49" s="108" t="s">
        <v>520</v>
      </c>
    </row>
    <row r="50" spans="2:13" ht="27.75" customHeight="1" x14ac:dyDescent="0.15">
      <c r="B50" s="1272" t="s">
        <v>39</v>
      </c>
      <c r="C50" s="1273"/>
      <c r="D50" s="111"/>
      <c r="E50" s="1278" t="s">
        <v>40</v>
      </c>
      <c r="F50" s="1278"/>
      <c r="G50" s="1278"/>
      <c r="H50" s="1279"/>
      <c r="I50" s="106">
        <v>1671</v>
      </c>
      <c r="J50" s="107">
        <v>1850</v>
      </c>
      <c r="K50" s="107">
        <v>1955</v>
      </c>
      <c r="L50" s="107">
        <v>1941</v>
      </c>
      <c r="M50" s="108">
        <v>1793</v>
      </c>
    </row>
    <row r="51" spans="2:13" ht="27.75" customHeight="1" x14ac:dyDescent="0.15">
      <c r="B51" s="1274"/>
      <c r="C51" s="1275"/>
      <c r="D51" s="105"/>
      <c r="E51" s="1278" t="s">
        <v>41</v>
      </c>
      <c r="F51" s="1278"/>
      <c r="G51" s="1278"/>
      <c r="H51" s="1279"/>
      <c r="I51" s="106">
        <v>56</v>
      </c>
      <c r="J51" s="107">
        <v>46</v>
      </c>
      <c r="K51" s="107">
        <v>38</v>
      </c>
      <c r="L51" s="107">
        <v>66</v>
      </c>
      <c r="M51" s="108">
        <v>60</v>
      </c>
    </row>
    <row r="52" spans="2:13" ht="27.75" customHeight="1" x14ac:dyDescent="0.15">
      <c r="B52" s="1276"/>
      <c r="C52" s="1277"/>
      <c r="D52" s="105"/>
      <c r="E52" s="1278" t="s">
        <v>42</v>
      </c>
      <c r="F52" s="1278"/>
      <c r="G52" s="1278"/>
      <c r="H52" s="1279"/>
      <c r="I52" s="106">
        <v>4458</v>
      </c>
      <c r="J52" s="107">
        <v>4383</v>
      </c>
      <c r="K52" s="107">
        <v>4402</v>
      </c>
      <c r="L52" s="107">
        <v>4398</v>
      </c>
      <c r="M52" s="108">
        <v>4171</v>
      </c>
    </row>
    <row r="53" spans="2:13" ht="27.75" customHeight="1" thickBot="1" x14ac:dyDescent="0.2">
      <c r="B53" s="1280" t="s">
        <v>43</v>
      </c>
      <c r="C53" s="1281"/>
      <c r="D53" s="112"/>
      <c r="E53" s="1282" t="s">
        <v>44</v>
      </c>
      <c r="F53" s="1282"/>
      <c r="G53" s="1282"/>
      <c r="H53" s="1283"/>
      <c r="I53" s="113">
        <v>701</v>
      </c>
      <c r="J53" s="114">
        <v>333</v>
      </c>
      <c r="K53" s="114">
        <v>254</v>
      </c>
      <c r="L53" s="114">
        <v>245</v>
      </c>
      <c r="M53" s="115">
        <v>362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hqYamEPZX8JPj4OIg+BsU62X6Vds4F+QKNQTdkh0KlWHilWIrUnhga0KBT+aMMIFOWoF5Q3N12/rnOp50hSDg==" saltValue="T4Rin8MPJfBapfPFqczO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47</v>
      </c>
      <c r="D55" s="1299"/>
      <c r="E55" s="1300"/>
      <c r="F55" s="127">
        <v>781</v>
      </c>
      <c r="G55" s="127">
        <v>780</v>
      </c>
      <c r="H55" s="128">
        <v>758</v>
      </c>
    </row>
    <row r="56" spans="2:8" ht="52.5" customHeight="1" x14ac:dyDescent="0.15">
      <c r="B56" s="129"/>
      <c r="C56" s="1301" t="s">
        <v>48</v>
      </c>
      <c r="D56" s="1301"/>
      <c r="E56" s="1302"/>
      <c r="F56" s="130">
        <v>360</v>
      </c>
      <c r="G56" s="130">
        <v>309</v>
      </c>
      <c r="H56" s="131">
        <v>293</v>
      </c>
    </row>
    <row r="57" spans="2:8" ht="53.25" customHeight="1" x14ac:dyDescent="0.15">
      <c r="B57" s="129"/>
      <c r="C57" s="1303" t="s">
        <v>49</v>
      </c>
      <c r="D57" s="1303"/>
      <c r="E57" s="1304"/>
      <c r="F57" s="132">
        <v>659</v>
      </c>
      <c r="G57" s="132">
        <v>677</v>
      </c>
      <c r="H57" s="133">
        <v>564</v>
      </c>
    </row>
    <row r="58" spans="2:8" ht="45.75" customHeight="1" x14ac:dyDescent="0.15">
      <c r="B58" s="134"/>
      <c r="C58" s="1291" t="s">
        <v>602</v>
      </c>
      <c r="D58" s="1292"/>
      <c r="E58" s="1293"/>
      <c r="F58" s="135">
        <v>194</v>
      </c>
      <c r="G58" s="135">
        <v>184</v>
      </c>
      <c r="H58" s="136">
        <v>173</v>
      </c>
    </row>
    <row r="59" spans="2:8" ht="45.75" customHeight="1" x14ac:dyDescent="0.15">
      <c r="B59" s="134"/>
      <c r="C59" s="1291" t="s">
        <v>603</v>
      </c>
      <c r="D59" s="1292"/>
      <c r="E59" s="1293"/>
      <c r="F59" s="135">
        <v>100</v>
      </c>
      <c r="G59" s="135">
        <v>126</v>
      </c>
      <c r="H59" s="136">
        <v>136</v>
      </c>
    </row>
    <row r="60" spans="2:8" ht="45.75" customHeight="1" x14ac:dyDescent="0.15">
      <c r="B60" s="134"/>
      <c r="C60" s="1291" t="s">
        <v>604</v>
      </c>
      <c r="D60" s="1292"/>
      <c r="E60" s="1293"/>
      <c r="F60" s="135">
        <v>73</v>
      </c>
      <c r="G60" s="135">
        <v>73</v>
      </c>
      <c r="H60" s="136">
        <v>73</v>
      </c>
    </row>
    <row r="61" spans="2:8" ht="45.75" customHeight="1" x14ac:dyDescent="0.15">
      <c r="B61" s="134"/>
      <c r="C61" s="1291" t="s">
        <v>605</v>
      </c>
      <c r="D61" s="1292"/>
      <c r="E61" s="1293"/>
      <c r="F61" s="135">
        <v>155</v>
      </c>
      <c r="G61" s="135">
        <v>156</v>
      </c>
      <c r="H61" s="136">
        <v>67</v>
      </c>
    </row>
    <row r="62" spans="2:8" ht="45.75" customHeight="1" thickBot="1" x14ac:dyDescent="0.2">
      <c r="B62" s="137"/>
      <c r="C62" s="1294" t="s">
        <v>606</v>
      </c>
      <c r="D62" s="1295"/>
      <c r="E62" s="1296"/>
      <c r="F62" s="138">
        <v>79</v>
      </c>
      <c r="G62" s="138">
        <v>73</v>
      </c>
      <c r="H62" s="139">
        <v>51</v>
      </c>
    </row>
    <row r="63" spans="2:8" ht="52.5" customHeight="1" thickBot="1" x14ac:dyDescent="0.2">
      <c r="B63" s="140"/>
      <c r="C63" s="1297" t="s">
        <v>50</v>
      </c>
      <c r="D63" s="1297"/>
      <c r="E63" s="1298"/>
      <c r="F63" s="141">
        <v>1800</v>
      </c>
      <c r="G63" s="141">
        <v>1766</v>
      </c>
      <c r="H63" s="142">
        <v>1615</v>
      </c>
    </row>
    <row r="64" spans="2:8" ht="15" customHeight="1" x14ac:dyDescent="0.15"/>
    <row r="65" ht="0" hidden="1" customHeight="1" x14ac:dyDescent="0.15"/>
    <row r="66" ht="0" hidden="1" customHeight="1" x14ac:dyDescent="0.15"/>
  </sheetData>
  <sheetProtection algorithmName="SHA-512" hashValue="/EnUoj/QJEpfTuSPyG1ETqm4IoimAd/VfJfQ+bxgvmiKMVWsj6+rYwiGHHLCEC5KB6o3CxdxaKe0b53U+h0fMA==" saltValue="U/Kgh8GVh3H97YOFIUJX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611</v>
      </c>
      <c r="AO51" s="1310"/>
      <c r="AP51" s="1310"/>
      <c r="AQ51" s="1310"/>
      <c r="AR51" s="1310"/>
      <c r="AS51" s="1310"/>
      <c r="AT51" s="1310"/>
      <c r="AU51" s="1310"/>
      <c r="AV51" s="1310"/>
      <c r="AW51" s="1310"/>
      <c r="AX51" s="1310"/>
      <c r="AY51" s="1310"/>
      <c r="AZ51" s="1310"/>
      <c r="BA51" s="1310"/>
      <c r="BB51" s="1310" t="s">
        <v>612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12.5</v>
      </c>
      <c r="CG51" s="1307"/>
      <c r="CH51" s="1307"/>
      <c r="CI51" s="1307"/>
      <c r="CJ51" s="1307"/>
      <c r="CK51" s="1307"/>
      <c r="CL51" s="1307"/>
      <c r="CM51" s="1307"/>
      <c r="CN51" s="1307">
        <v>12.4</v>
      </c>
      <c r="CO51" s="1307"/>
      <c r="CP51" s="1307"/>
      <c r="CQ51" s="1307"/>
      <c r="CR51" s="1307"/>
      <c r="CS51" s="1307"/>
      <c r="CT51" s="1307"/>
      <c r="CU51" s="1307"/>
      <c r="CV51" s="1307">
        <v>18.8</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31.2</v>
      </c>
      <c r="CG53" s="1307"/>
      <c r="CH53" s="1307"/>
      <c r="CI53" s="1307"/>
      <c r="CJ53" s="1307"/>
      <c r="CK53" s="1307"/>
      <c r="CL53" s="1307"/>
      <c r="CM53" s="1307"/>
      <c r="CN53" s="1307">
        <v>29.4</v>
      </c>
      <c r="CO53" s="1307"/>
      <c r="CP53" s="1307"/>
      <c r="CQ53" s="1307"/>
      <c r="CR53" s="1307"/>
      <c r="CS53" s="1307"/>
      <c r="CT53" s="1307"/>
      <c r="CU53" s="1307"/>
      <c r="CV53" s="1307">
        <v>44.2</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614</v>
      </c>
      <c r="AO55" s="1311"/>
      <c r="AP55" s="1311"/>
      <c r="AQ55" s="1311"/>
      <c r="AR55" s="1311"/>
      <c r="AS55" s="1311"/>
      <c r="AT55" s="1311"/>
      <c r="AU55" s="1311"/>
      <c r="AV55" s="1311"/>
      <c r="AW55" s="1311"/>
      <c r="AX55" s="1311"/>
      <c r="AY55" s="1311"/>
      <c r="AZ55" s="1311"/>
      <c r="BA55" s="1311"/>
      <c r="BB55" s="1310" t="s">
        <v>612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611</v>
      </c>
      <c r="AO73" s="1310"/>
      <c r="AP73" s="1310"/>
      <c r="AQ73" s="1310"/>
      <c r="AR73" s="1310"/>
      <c r="AS73" s="1310"/>
      <c r="AT73" s="1310"/>
      <c r="AU73" s="1310"/>
      <c r="AV73" s="1310"/>
      <c r="AW73" s="1310"/>
      <c r="AX73" s="1310"/>
      <c r="AY73" s="1310"/>
      <c r="AZ73" s="1310"/>
      <c r="BA73" s="1310"/>
      <c r="BB73" s="1310" t="s">
        <v>612</v>
      </c>
      <c r="BC73" s="1310"/>
      <c r="BD73" s="1310"/>
      <c r="BE73" s="1310"/>
      <c r="BF73" s="1310"/>
      <c r="BG73" s="1310"/>
      <c r="BH73" s="1310"/>
      <c r="BI73" s="1310"/>
      <c r="BJ73" s="1310"/>
      <c r="BK73" s="1310"/>
      <c r="BL73" s="1310"/>
      <c r="BM73" s="1310"/>
      <c r="BN73" s="1310"/>
      <c r="BO73" s="1310"/>
      <c r="BP73" s="1307">
        <v>35.200000000000003</v>
      </c>
      <c r="BQ73" s="1307"/>
      <c r="BR73" s="1307"/>
      <c r="BS73" s="1307"/>
      <c r="BT73" s="1307"/>
      <c r="BU73" s="1307"/>
      <c r="BV73" s="1307"/>
      <c r="BW73" s="1307"/>
      <c r="BX73" s="1307">
        <v>16.100000000000001</v>
      </c>
      <c r="BY73" s="1307"/>
      <c r="BZ73" s="1307"/>
      <c r="CA73" s="1307"/>
      <c r="CB73" s="1307"/>
      <c r="CC73" s="1307"/>
      <c r="CD73" s="1307"/>
      <c r="CE73" s="1307"/>
      <c r="CF73" s="1307">
        <v>12.5</v>
      </c>
      <c r="CG73" s="1307"/>
      <c r="CH73" s="1307"/>
      <c r="CI73" s="1307"/>
      <c r="CJ73" s="1307"/>
      <c r="CK73" s="1307"/>
      <c r="CL73" s="1307"/>
      <c r="CM73" s="1307"/>
      <c r="CN73" s="1307">
        <v>12.4</v>
      </c>
      <c r="CO73" s="1307"/>
      <c r="CP73" s="1307"/>
      <c r="CQ73" s="1307"/>
      <c r="CR73" s="1307"/>
      <c r="CS73" s="1307"/>
      <c r="CT73" s="1307"/>
      <c r="CU73" s="1307"/>
      <c r="CV73" s="1307">
        <v>18.8</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07">
        <v>8.1</v>
      </c>
      <c r="BQ75" s="1307"/>
      <c r="BR75" s="1307"/>
      <c r="BS75" s="1307"/>
      <c r="BT75" s="1307"/>
      <c r="BU75" s="1307"/>
      <c r="BV75" s="1307"/>
      <c r="BW75" s="1307"/>
      <c r="BX75" s="1307">
        <v>7.1</v>
      </c>
      <c r="BY75" s="1307"/>
      <c r="BZ75" s="1307"/>
      <c r="CA75" s="1307"/>
      <c r="CB75" s="1307"/>
      <c r="CC75" s="1307"/>
      <c r="CD75" s="1307"/>
      <c r="CE75" s="1307"/>
      <c r="CF75" s="1307">
        <v>6.9</v>
      </c>
      <c r="CG75" s="1307"/>
      <c r="CH75" s="1307"/>
      <c r="CI75" s="1307"/>
      <c r="CJ75" s="1307"/>
      <c r="CK75" s="1307"/>
      <c r="CL75" s="1307"/>
      <c r="CM75" s="1307"/>
      <c r="CN75" s="1307">
        <v>6.9</v>
      </c>
      <c r="CO75" s="1307"/>
      <c r="CP75" s="1307"/>
      <c r="CQ75" s="1307"/>
      <c r="CR75" s="1307"/>
      <c r="CS75" s="1307"/>
      <c r="CT75" s="1307"/>
      <c r="CU75" s="1307"/>
      <c r="CV75" s="1307">
        <v>6.5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614</v>
      </c>
      <c r="AO77" s="1311"/>
      <c r="AP77" s="1311"/>
      <c r="AQ77" s="1311"/>
      <c r="AR77" s="1311"/>
      <c r="AS77" s="1311"/>
      <c r="AT77" s="1311"/>
      <c r="AU77" s="1311"/>
      <c r="AV77" s="1311"/>
      <c r="AW77" s="1311"/>
      <c r="AX77" s="1311"/>
      <c r="AY77" s="1311"/>
      <c r="AZ77" s="1311"/>
      <c r="BA77" s="1311"/>
      <c r="BB77" s="1310" t="s">
        <v>612</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616</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aYnU2xCKgKH0kw3pLwI2AiwTvf4HqXiQd9vG84vfgCfl2Ioy6J0fF0l3Vz+suQKt3tmXTv38KZ+EyLdICnY/A==" saltValue="wHhZqw3g1ODaEYtzyPaNt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uGwDXqoQlE7omay72Bx57WyWImxYT2k6IIjNICkfpSpMj3CV+G8kAwtRIIJA7JW8a9qgDzwg6Ehlk0rOUY7UQ==" saltValue="lJXPk+fL08v7FHM03wqi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OoF6VwPoCHNxiFhkafPIdlgn9YyfcOFRJhWET7rtzOtWpvqlF24pOalT13VcrKsh0uuamMwUzkxkVSYfWXYfw==" saltValue="52UR+5n11Ojxh77Z6BM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559</v>
      </c>
      <c r="G2" s="156"/>
      <c r="H2" s="157"/>
    </row>
    <row r="3" spans="1:8" x14ac:dyDescent="0.15">
      <c r="A3" s="153" t="s">
        <v>552</v>
      </c>
      <c r="B3" s="158"/>
      <c r="C3" s="159"/>
      <c r="D3" s="160">
        <v>138783</v>
      </c>
      <c r="E3" s="161"/>
      <c r="F3" s="162">
        <v>288550</v>
      </c>
      <c r="G3" s="163"/>
      <c r="H3" s="164"/>
    </row>
    <row r="4" spans="1:8" x14ac:dyDescent="0.15">
      <c r="A4" s="165"/>
      <c r="B4" s="166"/>
      <c r="C4" s="167"/>
      <c r="D4" s="168">
        <v>90372</v>
      </c>
      <c r="E4" s="169"/>
      <c r="F4" s="170">
        <v>141525</v>
      </c>
      <c r="G4" s="171"/>
      <c r="H4" s="172"/>
    </row>
    <row r="5" spans="1:8" x14ac:dyDescent="0.15">
      <c r="A5" s="153" t="s">
        <v>554</v>
      </c>
      <c r="B5" s="158"/>
      <c r="C5" s="159"/>
      <c r="D5" s="160">
        <v>133171</v>
      </c>
      <c r="E5" s="161"/>
      <c r="F5" s="162">
        <v>245039</v>
      </c>
      <c r="G5" s="163"/>
      <c r="H5" s="164"/>
    </row>
    <row r="6" spans="1:8" x14ac:dyDescent="0.15">
      <c r="A6" s="165"/>
      <c r="B6" s="166"/>
      <c r="C6" s="167"/>
      <c r="D6" s="168">
        <v>87328</v>
      </c>
      <c r="E6" s="169"/>
      <c r="F6" s="170">
        <v>108922</v>
      </c>
      <c r="G6" s="171"/>
      <c r="H6" s="172"/>
    </row>
    <row r="7" spans="1:8" x14ac:dyDescent="0.15">
      <c r="A7" s="153" t="s">
        <v>555</v>
      </c>
      <c r="B7" s="158"/>
      <c r="C7" s="159"/>
      <c r="D7" s="160">
        <v>150626</v>
      </c>
      <c r="E7" s="161"/>
      <c r="F7" s="162">
        <v>237994</v>
      </c>
      <c r="G7" s="163"/>
      <c r="H7" s="164"/>
    </row>
    <row r="8" spans="1:8" x14ac:dyDescent="0.15">
      <c r="A8" s="165"/>
      <c r="B8" s="166"/>
      <c r="C8" s="167"/>
      <c r="D8" s="168">
        <v>81825</v>
      </c>
      <c r="E8" s="169"/>
      <c r="F8" s="170">
        <v>110361</v>
      </c>
      <c r="G8" s="171"/>
      <c r="H8" s="172"/>
    </row>
    <row r="9" spans="1:8" x14ac:dyDescent="0.15">
      <c r="A9" s="153" t="s">
        <v>556</v>
      </c>
      <c r="B9" s="158"/>
      <c r="C9" s="159"/>
      <c r="D9" s="160">
        <v>161208</v>
      </c>
      <c r="E9" s="161"/>
      <c r="F9" s="162">
        <v>267911</v>
      </c>
      <c r="G9" s="163"/>
      <c r="H9" s="164"/>
    </row>
    <row r="10" spans="1:8" x14ac:dyDescent="0.15">
      <c r="A10" s="165"/>
      <c r="B10" s="166"/>
      <c r="C10" s="167"/>
      <c r="D10" s="168">
        <v>92338</v>
      </c>
      <c r="E10" s="169"/>
      <c r="F10" s="170">
        <v>106425</v>
      </c>
      <c r="G10" s="171"/>
      <c r="H10" s="172"/>
    </row>
    <row r="11" spans="1:8" x14ac:dyDescent="0.15">
      <c r="A11" s="153" t="s">
        <v>557</v>
      </c>
      <c r="B11" s="158"/>
      <c r="C11" s="159"/>
      <c r="D11" s="160">
        <v>167612</v>
      </c>
      <c r="E11" s="161"/>
      <c r="F11" s="162">
        <v>228215</v>
      </c>
      <c r="G11" s="163"/>
      <c r="H11" s="164"/>
    </row>
    <row r="12" spans="1:8" x14ac:dyDescent="0.15">
      <c r="A12" s="165"/>
      <c r="B12" s="166"/>
      <c r="C12" s="173"/>
      <c r="D12" s="168">
        <v>119530</v>
      </c>
      <c r="E12" s="169"/>
      <c r="F12" s="170">
        <v>117571</v>
      </c>
      <c r="G12" s="171"/>
      <c r="H12" s="172"/>
    </row>
    <row r="13" spans="1:8" x14ac:dyDescent="0.15">
      <c r="A13" s="153"/>
      <c r="B13" s="158"/>
      <c r="C13" s="174"/>
      <c r="D13" s="175">
        <v>150280</v>
      </c>
      <c r="E13" s="176"/>
      <c r="F13" s="177">
        <v>253542</v>
      </c>
      <c r="G13" s="178"/>
      <c r="H13" s="164"/>
    </row>
    <row r="14" spans="1:8" x14ac:dyDescent="0.15">
      <c r="A14" s="165"/>
      <c r="B14" s="166"/>
      <c r="C14" s="167"/>
      <c r="D14" s="168">
        <v>94279</v>
      </c>
      <c r="E14" s="169"/>
      <c r="F14" s="170">
        <v>116961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3.25</v>
      </c>
      <c r="C19" s="179">
        <f>ROUND(VALUE(SUBSTITUTE(実質収支比率等に係る経年分析!G$48,"▲","-")),2)</f>
        <v>4.84</v>
      </c>
      <c r="D19" s="179">
        <f>ROUND(VALUE(SUBSTITUTE(実質収支比率等に係る経年分析!H$48,"▲","-")),2)</f>
        <v>2.67</v>
      </c>
      <c r="E19" s="179">
        <f>ROUND(VALUE(SUBSTITUTE(実質収支比率等に係る経年分析!I$48,"▲","-")),2)</f>
        <v>3.79</v>
      </c>
      <c r="F19" s="179">
        <f>ROUND(VALUE(SUBSTITUTE(実質収支比率等に係る経年分析!J$48,"▲","-")),2)</f>
        <v>4.1500000000000004</v>
      </c>
    </row>
    <row r="20" spans="1:11" x14ac:dyDescent="0.15">
      <c r="A20" s="179" t="s">
        <v>54</v>
      </c>
      <c r="B20" s="179">
        <f>ROUND(VALUE(SUBSTITUTE(実質収支比率等に係る経年分析!F$47,"▲","-")),2)</f>
        <v>27.37</v>
      </c>
      <c r="C20" s="179">
        <f>ROUND(VALUE(SUBSTITUTE(実質収支比率等に係る経年分析!G$47,"▲","-")),2)</f>
        <v>28.25</v>
      </c>
      <c r="D20" s="179">
        <f>ROUND(VALUE(SUBSTITUTE(実質収支比率等に係る経年分析!H$47,"▲","-")),2)</f>
        <v>31.46</v>
      </c>
      <c r="E20" s="179">
        <f>ROUND(VALUE(SUBSTITUTE(実質収支比率等に係る経年分析!I$47,"▲","-")),2)</f>
        <v>32.15</v>
      </c>
      <c r="F20" s="179">
        <f>ROUND(VALUE(SUBSTITUTE(実質収支比率等に係る経年分析!J$47,"▲","-")),2)</f>
        <v>32.08</v>
      </c>
    </row>
    <row r="21" spans="1:11" x14ac:dyDescent="0.15">
      <c r="A21" s="179" t="s">
        <v>55</v>
      </c>
      <c r="B21" s="179">
        <f>IF(ISNUMBER(VALUE(SUBSTITUTE(実質収支比率等に係る経年分析!F$49,"▲","-"))),ROUND(VALUE(SUBSTITUTE(実質収支比率等に係る経年分析!F$49,"▲","-")),2),NA())</f>
        <v>1.19</v>
      </c>
      <c r="C21" s="179">
        <f>IF(ISNUMBER(VALUE(SUBSTITUTE(実質収支比率等に係る経年分析!G$49,"▲","-"))),ROUND(VALUE(SUBSTITUTE(実質収支比率等に係る経年分析!G$49,"▲","-")),2),NA())</f>
        <v>2.52</v>
      </c>
      <c r="D21" s="179">
        <f>IF(ISNUMBER(VALUE(SUBSTITUTE(実質収支比率等に係る経年分析!H$49,"▲","-"))),ROUND(VALUE(SUBSTITUTE(実質収支比率等に係る経年分析!H$49,"▲","-")),2),NA())</f>
        <v>-2.2999999999999998</v>
      </c>
      <c r="E21" s="179">
        <f>IF(ISNUMBER(VALUE(SUBSTITUTE(実質収支比率等に係る経年分析!I$49,"▲","-"))),ROUND(VALUE(SUBSTITUTE(実質収支比率等に係る経年分析!I$49,"▲","-")),2),NA())</f>
        <v>0.88</v>
      </c>
      <c r="F21" s="179">
        <f>IF(ISNUMBER(VALUE(SUBSTITUTE(実質収支比率等に係る経年分析!J$49,"▲","-"))),ROUND(VALUE(SUBSTITUTE(実質収支比率等に係る経年分析!J$49,"▲","-")),2),NA())</f>
        <v>-2.66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南木曽町浄化槽市町村整備推進事業特別会計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南木曽町農業集落排水事業特別会計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南木曽町下水道事業特別会計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南木曽町営妻籠宿有料駐車場特別会計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南木曽町後期高齢者医療特別会計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0.28999999999999998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0.17</v>
      </c>
    </row>
    <row r="35" spans="1:16" x14ac:dyDescent="0.15">
      <c r="A35" s="180" t="str">
        <f>IF(連結実質赤字比率に係る赤字・黒字の構成分析!C$35="",NA(),連結実質赤字比率に係る赤字・黒字の構成分析!C$35)</f>
        <v>南木曽町国民健康保険特別会計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4.1399999999999997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519</v>
      </c>
      <c r="E42" s="181"/>
      <c r="F42" s="181"/>
      <c r="G42" s="181">
        <f>'実質公債費比率（分子）の構造'!L$52</f>
        <v>490</v>
      </c>
      <c r="H42" s="181"/>
      <c r="I42" s="181"/>
      <c r="J42" s="181">
        <f>'実質公債費比率（分子）の構造'!M$52</f>
        <v>473</v>
      </c>
      <c r="K42" s="181"/>
      <c r="L42" s="181"/>
      <c r="M42" s="181">
        <f>'実質公債費比率（分子）の構造'!N$52</f>
        <v>460</v>
      </c>
      <c r="N42" s="181"/>
      <c r="O42" s="181"/>
      <c r="P42" s="181">
        <f>'実質公債費比率（分子）の構造'!O$52</f>
        <v>446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v>
      </c>
      <c r="C44" s="181"/>
      <c r="D44" s="181"/>
      <c r="E44" s="181">
        <f>'実質公債費比率（分子）の構造'!L$50</f>
        <v>3</v>
      </c>
      <c r="F44" s="181"/>
      <c r="G44" s="181"/>
      <c r="H44" s="181" t="str">
        <f>'実質公債費比率（分子）の構造'!M$50</f>
        <v>-</v>
      </c>
      <c r="I44" s="181"/>
      <c r="J44" s="181"/>
      <c r="K44" s="181">
        <f>'実質公債費比率（分子）の構造'!N$50</f>
        <v>1</v>
      </c>
      <c r="L44" s="181"/>
      <c r="M44" s="181"/>
      <c r="N44" s="181">
        <f>'実質公債費比率（分子）の構造'!O$50</f>
        <v>2</v>
      </c>
      <c r="O44" s="181"/>
      <c r="P44" s="181"/>
    </row>
    <row r="45" spans="1:16" x14ac:dyDescent="0.15">
      <c r="A45" s="181" t="s">
        <v>65</v>
      </c>
      <c r="B45" s="181">
        <f>'実質公債費比率（分子）の構造'!K$49</f>
        <v>13</v>
      </c>
      <c r="C45" s="181"/>
      <c r="D45" s="181"/>
      <c r="E45" s="181">
        <f>'実質公債費比率（分子）の構造'!L$49</f>
        <v>10</v>
      </c>
      <c r="F45" s="181"/>
      <c r="G45" s="181"/>
      <c r="H45" s="181">
        <f>'実質公債費比率（分子）の構造'!M$49</f>
        <v>16</v>
      </c>
      <c r="I45" s="181"/>
      <c r="J45" s="181"/>
      <c r="K45" s="181">
        <f>'実質公債費比率（分子）の構造'!N$49</f>
        <v>15</v>
      </c>
      <c r="L45" s="181"/>
      <c r="M45" s="181"/>
      <c r="N45" s="181">
        <f>'実質公債費比率（分子）の構造'!O$49</f>
        <v>16</v>
      </c>
      <c r="O45" s="181"/>
      <c r="P45" s="181"/>
    </row>
    <row r="46" spans="1:16" x14ac:dyDescent="0.15">
      <c r="A46" s="181" t="s">
        <v>66</v>
      </c>
      <c r="B46" s="181">
        <f>'実質公債費比率（分子）の構造'!K$48</f>
        <v>174</v>
      </c>
      <c r="C46" s="181"/>
      <c r="D46" s="181"/>
      <c r="E46" s="181">
        <f>'実質公債費比率（分子）の構造'!L$48</f>
        <v>164</v>
      </c>
      <c r="F46" s="181"/>
      <c r="G46" s="181"/>
      <c r="H46" s="181">
        <f>'実質公債費比率（分子）の構造'!M$48</f>
        <v>158</v>
      </c>
      <c r="I46" s="181"/>
      <c r="J46" s="181"/>
      <c r="K46" s="181">
        <f>'実質公債費比率（分子）の構造'!N$48</f>
        <v>137</v>
      </c>
      <c r="L46" s="181"/>
      <c r="M46" s="181"/>
      <c r="N46" s="181">
        <f>'実質公債費比率（分子）の構造'!O$48</f>
        <v>129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465</v>
      </c>
      <c r="C49" s="181"/>
      <c r="D49" s="181"/>
      <c r="E49" s="181">
        <f>'実質公債費比率（分子）の構造'!L$45</f>
        <v>453</v>
      </c>
      <c r="F49" s="181"/>
      <c r="G49" s="181"/>
      <c r="H49" s="181">
        <f>'実質公債費比率（分子）の構造'!M$45</f>
        <v>444</v>
      </c>
      <c r="I49" s="181"/>
      <c r="J49" s="181"/>
      <c r="K49" s="181">
        <f>'実質公債費比率（分子）の構造'!N$45</f>
        <v>440</v>
      </c>
      <c r="L49" s="181"/>
      <c r="M49" s="181"/>
      <c r="N49" s="181">
        <f>'実質公債費比率（分子）の構造'!O$45</f>
        <v>410</v>
      </c>
      <c r="O49" s="181"/>
      <c r="P49" s="181"/>
    </row>
    <row r="50" spans="1:16" x14ac:dyDescent="0.15">
      <c r="A50" s="181" t="s">
        <v>70</v>
      </c>
      <c r="B50" s="181" t="e">
        <f>NA()</f>
        <v>#N/A</v>
      </c>
      <c r="C50" s="181">
        <f>IF(ISNUMBER('実質公債費比率（分子）の構造'!K$53),'実質公債費比率（分子）の構造'!K$53,NA())</f>
        <v>136</v>
      </c>
      <c r="D50" s="181" t="e">
        <f>NA()</f>
        <v>#N/A</v>
      </c>
      <c r="E50" s="181" t="e">
        <f>NA()</f>
        <v>#N/A</v>
      </c>
      <c r="F50" s="181">
        <f>IF(ISNUMBER('実質公債費比率（分子）の構造'!L$53),'実質公債費比率（分子）の構造'!L$53,NA())</f>
        <v>140</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133</v>
      </c>
      <c r="M50" s="181" t="e">
        <f>NA()</f>
        <v>#N/A</v>
      </c>
      <c r="N50" s="181" t="e">
        <f>NA()</f>
        <v>#N/A</v>
      </c>
      <c r="O50" s="181">
        <f>IF(ISNUMBER('実質公債費比率（分子）の構造'!O$53),'実質公債費比率（分子）の構造'!O$53,NA())</f>
        <v>111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4458</v>
      </c>
      <c r="E56" s="180"/>
      <c r="F56" s="180"/>
      <c r="G56" s="180">
        <f>'将来負担比率（分子）の構造'!J$52</f>
        <v>4383</v>
      </c>
      <c r="H56" s="180"/>
      <c r="I56" s="180"/>
      <c r="J56" s="180">
        <f>'将来負担比率（分子）の構造'!K$52</f>
        <v>4402</v>
      </c>
      <c r="K56" s="180"/>
      <c r="L56" s="180"/>
      <c r="M56" s="180">
        <f>'将来負担比率（分子）の構造'!L$52</f>
        <v>4398</v>
      </c>
      <c r="N56" s="180"/>
      <c r="O56" s="180"/>
      <c r="P56" s="180">
        <f>'将来負担比率（分子）の構造'!M$52</f>
        <v>4171</v>
      </c>
    </row>
    <row r="57" spans="1:16" x14ac:dyDescent="0.15">
      <c r="A57" s="180" t="s">
        <v>41</v>
      </c>
      <c r="B57" s="180"/>
      <c r="C57" s="180"/>
      <c r="D57" s="180">
        <f>'将来負担比率（分子）の構造'!I$51</f>
        <v>56</v>
      </c>
      <c r="E57" s="180"/>
      <c r="F57" s="180"/>
      <c r="G57" s="180">
        <f>'将来負担比率（分子）の構造'!J$51</f>
        <v>46</v>
      </c>
      <c r="H57" s="180"/>
      <c r="I57" s="180"/>
      <c r="J57" s="180">
        <f>'将来負担比率（分子）の構造'!K$51</f>
        <v>38</v>
      </c>
      <c r="K57" s="180"/>
      <c r="L57" s="180"/>
      <c r="M57" s="180">
        <f>'将来負担比率（分子）の構造'!L$51</f>
        <v>66</v>
      </c>
      <c r="N57" s="180"/>
      <c r="O57" s="180"/>
      <c r="P57" s="180">
        <f>'将来負担比率（分子）の構造'!M$51</f>
        <v>60</v>
      </c>
    </row>
    <row r="58" spans="1:16" x14ac:dyDescent="0.15">
      <c r="A58" s="180" t="s">
        <v>40</v>
      </c>
      <c r="B58" s="180"/>
      <c r="C58" s="180"/>
      <c r="D58" s="180">
        <f>'将来負担比率（分子）の構造'!I$50</f>
        <v>1671</v>
      </c>
      <c r="E58" s="180"/>
      <c r="F58" s="180"/>
      <c r="G58" s="180">
        <f>'将来負担比率（分子）の構造'!J$50</f>
        <v>1850</v>
      </c>
      <c r="H58" s="180"/>
      <c r="I58" s="180"/>
      <c r="J58" s="180">
        <f>'将来負担比率（分子）の構造'!K$50</f>
        <v>1955</v>
      </c>
      <c r="K58" s="180"/>
      <c r="L58" s="180"/>
      <c r="M58" s="180">
        <f>'将来負担比率（分子）の構造'!L$50</f>
        <v>1941</v>
      </c>
      <c r="N58" s="180"/>
      <c r="O58" s="180"/>
      <c r="P58" s="180">
        <f>'将来負担比率（分子）の構造'!M$50</f>
        <v>1793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875</v>
      </c>
      <c r="C62" s="180"/>
      <c r="D62" s="180"/>
      <c r="E62" s="180">
        <f>'将来負担比率（分子）の構造'!J$45</f>
        <v>845</v>
      </c>
      <c r="F62" s="180"/>
      <c r="G62" s="180"/>
      <c r="H62" s="180">
        <f>'将来負担比率（分子）の構造'!K$45</f>
        <v>843</v>
      </c>
      <c r="I62" s="180"/>
      <c r="J62" s="180"/>
      <c r="K62" s="180">
        <f>'将来負担比率（分子）の構造'!L$45</f>
        <v>867</v>
      </c>
      <c r="L62" s="180"/>
      <c r="M62" s="180"/>
      <c r="N62" s="180">
        <f>'将来負担比率（分子）の構造'!M$45</f>
        <v>832</v>
      </c>
      <c r="O62" s="180"/>
      <c r="P62" s="180"/>
    </row>
    <row r="63" spans="1:16" x14ac:dyDescent="0.15">
      <c r="A63" s="180" t="s">
        <v>33</v>
      </c>
      <c r="B63" s="180">
        <f>'将来負担比率（分子）の構造'!I$44</f>
        <v>92</v>
      </c>
      <c r="C63" s="180"/>
      <c r="D63" s="180"/>
      <c r="E63" s="180">
        <f>'将来負担比率（分子）の構造'!J$44</f>
        <v>83</v>
      </c>
      <c r="F63" s="180"/>
      <c r="G63" s="180"/>
      <c r="H63" s="180">
        <f>'将来負担比率（分子）の構造'!K$44</f>
        <v>126</v>
      </c>
      <c r="I63" s="180"/>
      <c r="J63" s="180"/>
      <c r="K63" s="180">
        <f>'将来負担比率（分子）の構造'!L$44</f>
        <v>112</v>
      </c>
      <c r="L63" s="180"/>
      <c r="M63" s="180"/>
      <c r="N63" s="180">
        <f>'将来負担比率（分子）の構造'!M$44</f>
        <v>97</v>
      </c>
      <c r="O63" s="180"/>
      <c r="P63" s="180"/>
    </row>
    <row r="64" spans="1:16" x14ac:dyDescent="0.15">
      <c r="A64" s="180" t="s">
        <v>32</v>
      </c>
      <c r="B64" s="180">
        <f>'将来負担比率（分子）の構造'!I$43</f>
        <v>2081</v>
      </c>
      <c r="C64" s="180"/>
      <c r="D64" s="180"/>
      <c r="E64" s="180">
        <f>'将来負担比率（分子）の構造'!J$43</f>
        <v>1994</v>
      </c>
      <c r="F64" s="180"/>
      <c r="G64" s="180"/>
      <c r="H64" s="180">
        <f>'将来負担比率（分子）の構造'!K$43</f>
        <v>1932</v>
      </c>
      <c r="I64" s="180"/>
      <c r="J64" s="180"/>
      <c r="K64" s="180">
        <f>'将来負担比率（分子）の構造'!L$43</f>
        <v>1822</v>
      </c>
      <c r="L64" s="180"/>
      <c r="M64" s="180"/>
      <c r="N64" s="180">
        <f>'将来負担比率（分子）の構造'!M$43</f>
        <v>1701</v>
      </c>
      <c r="O64" s="180"/>
      <c r="P64" s="180"/>
    </row>
    <row r="65" spans="1:16" x14ac:dyDescent="0.15">
      <c r="A65" s="180" t="s">
        <v>31</v>
      </c>
      <c r="B65" s="180">
        <f>'将来負担比率（分子）の構造'!I$42</f>
        <v>3</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3837</v>
      </c>
      <c r="C66" s="180"/>
      <c r="D66" s="180"/>
      <c r="E66" s="180">
        <f>'将来負担比率（分子）の構造'!J$41</f>
        <v>3691</v>
      </c>
      <c r="F66" s="180"/>
      <c r="G66" s="180"/>
      <c r="H66" s="180">
        <f>'将来負担比率（分子）の構造'!K$41</f>
        <v>3748</v>
      </c>
      <c r="I66" s="180"/>
      <c r="J66" s="180"/>
      <c r="K66" s="180">
        <f>'将来負担比率（分子）の構造'!L$41</f>
        <v>3849</v>
      </c>
      <c r="L66" s="180"/>
      <c r="M66" s="180"/>
      <c r="N66" s="180">
        <f>'将来負担比率（分子）の構造'!M$41</f>
        <v>3757</v>
      </c>
      <c r="O66" s="180"/>
      <c r="P66" s="180"/>
    </row>
    <row r="67" spans="1:16" x14ac:dyDescent="0.15">
      <c r="A67" s="180" t="s">
        <v>74</v>
      </c>
      <c r="B67" s="180" t="e">
        <f>NA()</f>
        <v>#N/A</v>
      </c>
      <c r="C67" s="180">
        <f>IF(ISNUMBER('将来負担比率（分子）の構造'!I$53), IF('将来負担比率（分子）の構造'!I$53 &lt; 0, 0, '将来負担比率（分子）の構造'!I$53), NA())</f>
        <v>701</v>
      </c>
      <c r="D67" s="180" t="e">
        <f>NA()</f>
        <v>#N/A</v>
      </c>
      <c r="E67" s="180" t="e">
        <f>NA()</f>
        <v>#N/A</v>
      </c>
      <c r="F67" s="180">
        <f>IF(ISNUMBER('将来負担比率（分子）の構造'!J$53), IF('将来負担比率（分子）の構造'!J$53 &lt; 0, 0, '将来負担比率（分子）の構造'!J$53), NA())</f>
        <v>333</v>
      </c>
      <c r="G67" s="180" t="e">
        <f>NA()</f>
        <v>#N/A</v>
      </c>
      <c r="H67" s="180" t="e">
        <f>NA()</f>
        <v>#N/A</v>
      </c>
      <c r="I67" s="180">
        <f>IF(ISNUMBER('将来負担比率（分子）の構造'!K$53), IF('将来負担比率（分子）の構造'!K$53 &lt; 0, 0, '将来負担比率（分子）の構造'!K$53), NA())</f>
        <v>254</v>
      </c>
      <c r="J67" s="180" t="e">
        <f>NA()</f>
        <v>#N/A</v>
      </c>
      <c r="K67" s="180" t="e">
        <f>NA()</f>
        <v>#N/A</v>
      </c>
      <c r="L67" s="180">
        <f>IF(ISNUMBER('将来負担比率（分子）の構造'!L$53), IF('将来負担比率（分子）の構造'!L$53 &lt; 0, 0, '将来負担比率（分子）の構造'!L$53), NA())</f>
        <v>245</v>
      </c>
      <c r="M67" s="180" t="e">
        <f>NA()</f>
        <v>#N/A</v>
      </c>
      <c r="N67" s="180" t="e">
        <f>NA()</f>
        <v>#N/A</v>
      </c>
      <c r="O67" s="180">
        <f>IF(ISNUMBER('将来負担比率（分子）の構造'!M$53), IF('将来負担比率（分子）の構造'!M$53 &lt; 0, 0, '将来負担比率（分子）の構造'!M$53), NA())</f>
        <v>362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781</v>
      </c>
      <c r="C72" s="184">
        <f>基金残高に係る経年分析!G55</f>
        <v>780</v>
      </c>
      <c r="D72" s="184">
        <f>基金残高に係る経年分析!H55</f>
        <v>758</v>
      </c>
    </row>
    <row r="73" spans="1:16" x14ac:dyDescent="0.15">
      <c r="A73" s="183" t="s">
        <v>77</v>
      </c>
      <c r="B73" s="184">
        <f>基金残高に係る経年分析!F56</f>
        <v>360</v>
      </c>
      <c r="C73" s="184">
        <f>基金残高に係る経年分析!G56</f>
        <v>309</v>
      </c>
      <c r="D73" s="184">
        <f>基金残高に係る経年分析!H56</f>
        <v>293</v>
      </c>
    </row>
    <row r="74" spans="1:16" x14ac:dyDescent="0.15">
      <c r="A74" s="183" t="s">
        <v>78</v>
      </c>
      <c r="B74" s="184">
        <f>基金残高に係る経年分析!F57</f>
        <v>659</v>
      </c>
      <c r="C74" s="184">
        <f>基金残高に係る経年分析!G57</f>
        <v>677</v>
      </c>
      <c r="D74" s="184">
        <f>基金残高に係る経年分析!H57</f>
        <v>564</v>
      </c>
    </row>
  </sheetData>
  <sheetProtection algorithmName="SHA-512" hashValue="rxqFW7pa4doYgWivwnHMTkTJ6rbqPkqiHTgGnQZD9RY6XBs4HHOTosrM4ewu5JibwkEpqoa/ueHFDE3uBtQ8QA==" saltValue="JqW/ldf7GgvAckZeGZef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2020-03-05T03:07:52Z</cp:lastPrinted>
  <dcterms:created xsi:type="dcterms:W3CDTF">2020-02-10T04:00:04Z</dcterms:created>
  <dcterms:modified xsi:type="dcterms:W3CDTF">2020-09-30T02:11:15Z</dcterms:modified>
  <cp:category/>
</cp:coreProperties>
</file>