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AM34" i="9"/>
  <c r="C34" i="9"/>
  <c r="U34" i="9" s="1"/>
  <c r="U35" i="9" s="1"/>
  <c r="U36" i="9" s="1"/>
  <c r="BE34" i="9" l="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<sst xmlns="http://schemas.openxmlformats.org/spreadsheetml/2006/main" count="1016" uniqueCount="556">
  <si>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</si>
  <si>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</si>
  <si>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</si>
  <si>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</si>
  <si>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</si>
  <si>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</si>
  <si>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</si>
  <si>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</si>
  <si>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</si>
  <si>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</si>
  <si>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</si>
  <si>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</si>
  <si>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</si>
  <si>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</si>
  <si>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</si>
  <si>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</si>
  <si>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</si>
  <si>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</si>
  <si>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</si>
  <si>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</si>
  <si>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</si>
  <si>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</si>
  <si>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</si>
  <si>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</si>
  <si>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</si>
  <si>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</si>
  <si>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</si>
  <si>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</si>
  <si>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</si>
  <si>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</si>
  <si>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</si>
  <si>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</si>
  <si>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</si>
  <si>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</si>
  <si>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</si>
  <si>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</si>
  <si>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</si>
  <si>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</si>
  <si>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</si>
  <si>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</si>
  <si>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</si>
  <si>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</si>
  <si>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</si>
  <si>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</si>
  <si>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</si>
  <si>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</si>
  <si>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</si>
  <si>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</si>
  <si>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</si>
  <si>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</si>
  <si>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</si>
  <si>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</si>
  <si>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</si>
  <si>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</si>
  <si>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</si>
  <si>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</si>
  <si>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</si>
  <si>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</si>
  <si>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</si>
  <si>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</si>
  <si>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</si>
  <si>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</si>
  <si>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</si>
  <si>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</si>
  <si>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</si>
  <si>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</si>
  <si>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</si>
  <si>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</si>
  <si>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</si>
  <si>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</si>
  <si>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</si>
  <si>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</si>
  <si>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</si>
  <si>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</si>
  <si>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</si>
  <si>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</si>
  <si>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</si>
  <si>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</si>
  <si>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</si>
  <si>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</si>
  <si>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</si>
  <si>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</si>
  <si>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</si>
  <si>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</si>
  <si>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</si>
  <si>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</si>
  <si>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</si>
  <si>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</si>
  <si>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</si>
  <si>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</si>
  <si>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</si>
  <si>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</si>
  <si>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</si>
  <si>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</si>
  <si>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</si>
  <si>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</si>
  <si>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</si>
  <si>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</si>
  <si>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</si>
  <si>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</si>
  <si>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</si>
  <si>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</si>
  <si>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</si>
  <si>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</si>
  <si>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</si>
  <si>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</si>
  <si>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</si>
  <si>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</si>
  <si>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</si>
  <si>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</si>
  <si>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</si>
  <si>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</si>
  <si>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</si>
  <si>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</si>
  <si>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</si>
  <si>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</si>
  <si>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</si>
  <si>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</si>
  <si>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</si>
  <si>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</si>
  <si>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</si>
  <si>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</si>
  <si>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</si>
  <si>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</si>
  <si>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</si>
  <si>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</si>
  <si>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</si>
  <si>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</si>
  <si>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</si>
  <si>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</si>
  <si>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</si>
  <si>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</si>
  <si>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</si>
  <si>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</si>
  <si>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</si>
  <si>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</si>
  <si>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</si>
  <si>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</si>
  <si>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</si>
  <si>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</si>
  <si>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</si>
  <si>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</si>
  <si>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</si>
  <si>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</si>
  <si>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</si>
  <si>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</si>
  <si>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</si>
  <si>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</si>
  <si>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</si>
  <si>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</si>
  <si>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</si>
  <si>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</si>
  <si>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</si>
  <si>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</si>
  <si>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</si>
  <si>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</si>
  <si>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</si>
  <si>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</si>
  <si>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</si>
  <si>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</si>
  <si>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</si>
  <si>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</si>
  <si>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</si>
  <si>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</si>
  <si>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</si>
  <si>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</si>
  <si>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</si>
  <si>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</si>
  <si>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</si>
  <si>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</si>
  <si>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</si>
  <si>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</si>
  <si>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</si>
  <si>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</si>
  <si>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</si>
  <si>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</si>
  <si>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</si>
  <si>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</si>
  <si>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</si>
  <si>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</si>
  <si>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</si>
  <si>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</si>
  <si>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</si>
  <si>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</si>
  <si>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</si>
  <si>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</si>
  <si>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</si>
  <si>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</si>
  <si>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</si>
  <si>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</si>
  <si>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</si>
  <si>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</si>
  <si>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</si>
  <si>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</si>
  <si>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</si>
  <si>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長野県南木曽町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</si>
  <si>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</si>
  <si>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</si>
  <si>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</si>
  <si>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</si>
  <si>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</si>
  <si>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</si>
  <si>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</si>
  <si>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</si>
  <si>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</si>
  <si>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</si>
  <si>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</si>
  <si>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</si>
  <si>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</si>
  <si>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</si>
  <si>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</si>
  <si>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</si>
  <si>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</si>
  <si>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</si>
  <si>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</si>
  <si>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</si>
  <si>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</si>
  <si>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</si>
  <si>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</si>
  <si>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</si>
  <si>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</si>
  <si>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</si>
  <si>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</si>
  <si>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</si>
  <si>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</si>
  <si>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</si>
  <si>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</si>
  <si>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</si>
  <si>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</si>
  <si>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</si>
  <si>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</si>
  <si>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</si>
  <si>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</si>
  <si>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</si>
  <si>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</si>
  <si>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</si>
  <si>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</si>
  <si>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</si>
  <si>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</si>
  <si>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</si>
  <si>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</si>
  <si>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</si>
  <si>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</si>
  <si>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</si>
  <si>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</si>
  <si>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</si>
  <si>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</si>
  <si>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</si>
  <si>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</si>
  <si>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</si>
  <si>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</si>
  <si>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</si>
  <si>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</si>
  <si>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</si>
  <si>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</si>
  <si>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</si>
  <si>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</si>
  <si>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</si>
  <si>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</si>
  <si>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</si>
  <si>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</si>
  <si>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</si>
  <si>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</si>
  <si>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</si>
  <si>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</si>
  <si>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</si>
  <si>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</si>
  <si>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</si>
  <si>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</si>
  <si>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</si>
  <si>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</si>
  <si>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</si>
  <si>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</si>
  <si>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</si>
  <si>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</si>
  <si>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</si>
  <si>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</si>
  <si>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</si>
  <si>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</si>
  <si>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</si>
  <si>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</si>
  <si>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</si>
  <si>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</si>
  <si>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</si>
  <si>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</si>
  <si>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</si>
  <si>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</si>
  <si>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</si>
  <si>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</si>
  <si>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</si>
  <si>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</si>
  <si>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</si>
  <si>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</si>
  <si>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</si>
  <si>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</si>
  <si>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</si>
  <si>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</si>
  <si>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</si>
  <si>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</si>
  <si>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</si>
  <si>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</si>
  <si>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</si>
  <si>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</si>
  <si>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</si>
  <si>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</si>
  <si>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</si>
  <si>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</si>
  <si>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</si>
  <si>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</si>
  <si>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</si>
  <si>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</si>
  <si>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</si>
  <si>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</si>
  <si>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</si>
  <si>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</si>
  <si>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</si>
  <si>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</si>
  <si>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</si>
  <si>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</si>
  <si>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</si>
  <si>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</si>
  <si>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</si>
  <si>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</si>
  <si>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</si>
  <si>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</si>
  <si>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</si>
  <si>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</si>
  <si>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</si>
  <si>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</si>
  <si>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</si>
  <si>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</si>
  <si>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</si>
  <si>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</si>
  <si>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</si>
  <si>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</si>
  <si>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</si>
  <si>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</si>
  <si>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</si>
  <si>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</si>
  <si>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</si>
  <si>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</si>
  <si>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</si>
  <si>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</si>
  <si>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</si>
  <si>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</si>
  <si>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長野県南木曽町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</si>
  <si>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</si>
  <si>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</si>
  <si>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</si>
  <si>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</si>
  <si>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</si>
  <si>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</si>
  <si>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</si>
  <si>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</si>
  <si>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</si>
  <si>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</si>
  <si>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</si>
  <si>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</si>
  <si>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</si>
  <si>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</si>
  <si>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</si>
  <si>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</si>
  <si>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</si>
  <si>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</si>
  <si>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</si>
  <si>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</si>
  <si>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</si>
  <si>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</si>
  <si>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</si>
  <si>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</si>
  <si>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</si>
  <si>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</si>
  <si>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</si>
  <si>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</si>
  <si>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</si>
  <si>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</si>
  <si>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</si>
  <si>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</si>
  <si>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</si>
  <si>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</si>
  <si>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</si>
  <si>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</si>
  <si>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</si>
  <si>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</si>
  <si>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</si>
  <si>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南木曽町農業集落排水事業特別会計</t>
    <phoneticPr fontId="5"/>
  </si>
  <si>
    <t>南木曽町浄化槽市町村整備推進事業特別会計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</si>
  <si>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</si>
  <si>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</si>
  <si>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</si>
  <si>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</si>
  <si>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</si>
  <si>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</si>
  <si>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</si>
  <si>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</si>
  <si>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</si>
  <si>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</si>
  <si>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</si>
  <si>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</si>
  <si>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</si>
  <si>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</si>
  <si>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</si>
  <si>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</si>
  <si>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</si>
  <si>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</si>
  <si>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</si>
  <si>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</si>
  <si>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</si>
  <si>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</si>
  <si>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</si>
  <si>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</si>
  <si>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</si>
  <si>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</si>
  <si>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</si>
  <si>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</si>
  <si>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</si>
  <si>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</si>
  <si>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</si>
  <si>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</si>
  <si>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</si>
  <si>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</si>
  <si>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</si>
  <si>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</si>
  <si>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</si>
  <si>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</si>
  <si>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</si>
  <si>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</si>
  <si>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</si>
  <si>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</si>
  <si>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</si>
  <si>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</si>
  <si>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</si>
  <si>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</si>
  <si>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</si>
  <si>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</si>
  <si>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</si>
  <si>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</si>
  <si>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</si>
  <si>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</si>
  <si>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</si>
  <si>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</si>
  <si>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</si>
  <si>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</si>
  <si>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</si>
  <si>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</si>
  <si>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</si>
  <si>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</si>
  <si>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</si>
  <si>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</si>
  <si>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</si>
  <si>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</si>
  <si>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</si>
  <si>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</si>
  <si>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</si>
  <si>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</si>
  <si>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</si>
  <si>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</si>
  <si>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</si>
  <si>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</si>
  <si>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</si>
  <si>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</si>
  <si>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</si>
  <si>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</si>
  <si>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</si>
  <si>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</si>
  <si>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</si>
  <si>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</si>
  <si>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</si>
  <si>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</si>
  <si>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</si>
  <si>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</si>
  <si>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</si>
  <si>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</si>
  <si>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</si>
  <si>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</si>
  <si>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</si>
  <si>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</si>
  <si>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</si>
  <si>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</si>
  <si>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</si>
  <si>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</si>
  <si>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</si>
  <si>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</si>
  <si>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</si>
  <si>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</si>
  <si>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</si>
  <si>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</si>
  <si>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</si>
  <si>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</si>
  <si>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</si>
  <si>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</si>
  <si>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</si>
  <si>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</si>
  <si>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</si>
  <si>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</si>
  <si>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</si>
  <si>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</si>
  <si>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</si>
  <si>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</si>
  <si>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</si>
  <si>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</si>
  <si>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</si>
  <si>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</si>
  <si>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</si>
  <si>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</si>
  <si>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</si>
  <si>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</si>
  <si>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</si>
  <si>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</si>
  <si>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</si>
  <si>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</si>
  <si>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</si>
  <si>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</si>
  <si>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</si>
  <si>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</si>
  <si>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</si>
  <si>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</si>
  <si>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</si>
  <si>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</si>
  <si>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</si>
  <si>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1.77</t>
  </si>
  <si>
    <t>一般会計</t>
  </si>
  <si>
    <t>南木曽町国民健康保険特別会計</t>
  </si>
  <si>
    <t>南木曽町浄化槽市町村整備推進事業特別会計</t>
  </si>
  <si>
    <t>簡易水道事業特別会計</t>
  </si>
  <si>
    <t>南木曽町農業集落排水事業特別会計</t>
  </si>
  <si>
    <t>南木曽町営妻籠宿有料駐車場特別会計</t>
  </si>
  <si>
    <t>南木曽町下水道事業特別会計</t>
  </si>
  <si>
    <t>南木曽町後期高齢者医療特別会計</t>
  </si>
  <si>
    <t>その他会計（赤字）</t>
  </si>
  <si>
    <t>その他会計（黒字）</t>
  </si>
  <si>
    <t>-</t>
    <phoneticPr fontId="2"/>
  </si>
  <si>
    <t>-</t>
    <phoneticPr fontId="2"/>
  </si>
  <si>
    <t>木曽広域連合</t>
    <phoneticPr fontId="5"/>
  </si>
  <si>
    <t>　　（一般会計）</t>
    <phoneticPr fontId="5"/>
  </si>
  <si>
    <t>　　（一般会計（下水道））</t>
    <phoneticPr fontId="5"/>
  </si>
  <si>
    <t>　　（木曽寮特別会計）</t>
    <phoneticPr fontId="5"/>
  </si>
  <si>
    <t>　　（介護保険特別会計）</t>
    <phoneticPr fontId="5"/>
  </si>
  <si>
    <t>長野県市町村自治振興組合</t>
    <rPh sb="10" eb="12">
      <t>クミアイ</t>
    </rPh>
    <phoneticPr fontId="5"/>
  </si>
  <si>
    <t>長野県後期高齢者医療広域連合</t>
    <phoneticPr fontId="5"/>
  </si>
  <si>
    <t>　　（後期高齢者医療事業会計）</t>
    <phoneticPr fontId="5"/>
  </si>
  <si>
    <t>長野県市町村総合事務組合</t>
    <phoneticPr fontId="5"/>
  </si>
  <si>
    <t>　　（非常勤職員公務災害補償特別会計）</t>
    <phoneticPr fontId="5"/>
  </si>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</sst>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229989</c:v>
                </c:pt>
                <c:pt idx="1">
                  <c:v>160567</c:v>
                </c:pt>
                <c:pt idx="2">
                  <c:v>144126</c:v>
                </c:pt>
                <c:pt idx="3">
                  <c:v>91685</c:v>
                </c:pt>
                <c:pt idx="4">
                  <c:v>147112</c:v>
                </c:pt>
              </c:numCache>
            </c:numRef>
          </c:val>
          <c:smooth val="0"/>
        </c:ser>
        <c:dLbls>
          <c:showLegendKey val="0"/>
          <c:showVal val="0"/>
          <c:showCatName val="0"/>
          <c:showSerName val="0"/>
          <c:showPercent val="0"/>
          <c:showBubbleSize val="0"/>
        </c:dLbls>
        <c:marker val="1"/>
        <c:smooth val="0"/>
        <c:axId val="92180864"/>
        <c:axId val="92182784"/>
      </c:lineChart>
      <c:catAx>
        <c:axId val="92180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82784"/>
        <c:crosses val="autoZero"/>
        <c:auto val="1"/>
        <c:lblAlgn val="ctr"/>
        <c:lblOffset val="100"/>
        <c:tickLblSkip val="1"/>
        <c:tickMarkSkip val="1"/>
        <c:noMultiLvlLbl val="0"/>
      </c:catAx>
      <c:valAx>
        <c:axId val="921827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8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5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2.69</c:v>
                </c:pt>
                <c:pt idx="2">
                  <c:v>2.8</c:v>
                </c:pt>
                <c:pt idx="3">
                  <c:v>2.63</c:v>
                </c:pt>
                <c:pt idx="4">
                  <c:v>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12.48</c:v>
                </c:pt>
                <c:pt idx="1">
                  <c:v>18.25</c:v>
                </c:pt>
                <c:pt idx="2">
                  <c:v>23.21</c:v>
                </c:pt>
                <c:pt idx="3">
                  <c:v>23.56</c:v>
                </c:pt>
                <c:pt idx="4">
                  <c:v>25.01</c:v>
                </c:pt>
              </c:numCache>
            </c:numRef>
          </c:val>
        </c:ser>
        <c:dLbls>
          <c:showLegendKey val="0"/>
          <c:showVal val="0"/>
          <c:showCatName val="0"/>
          <c:showSerName val="0"/>
          <c:showPercent val="0"/>
          <c:showBubbleSize val="0"/>
        </c:dLbls>
        <c:gapWidth val="250"/>
        <c:overlap val="100"/>
        <c:axId val="88682496"/>
        <c:axId val="8868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2.63</c:v>
                </c:pt>
                <c:pt idx="1">
                  <c:v>4.68</c:v>
                </c:pt>
                <c:pt idx="2">
                  <c:v>3.15</c:v>
                </c:pt>
                <c:pt idx="3">
                  <c:v>-1.77</c:v>
                </c:pt>
                <c:pt idx="4">
                  <c:v>2.64</c:v>
                </c:pt>
              </c:numCache>
            </c:numRef>
          </c:val>
          <c:smooth val="0"/>
        </c:ser>
        <c:dLbls>
          <c:showLegendKey val="0"/>
          <c:showVal val="0"/>
          <c:showCatName val="0"/>
          <c:showSerName val="0"/>
          <c:showPercent val="0"/>
          <c:showBubbleSize val="0"/>
        </c:dLbls>
        <c:marker val="1"/>
        <c:smooth val="0"/>
        <c:axId val="88682496"/>
        <c:axId val="88684416"/>
      </c:lineChart>
      <c:catAx>
        <c:axId val="886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684416"/>
        <c:crosses val="autoZero"/>
        <c:auto val="1"/>
        <c:lblAlgn val="ctr"/>
        <c:lblOffset val="100"/>
        <c:tickLblSkip val="1"/>
        <c:tickMarkSkip val="1"/>
        <c:noMultiLvlLbl val="0"/>
      </c:catAx>
      <c:valAx>
        <c:axId val="8868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南木曽町後期高齢者医療特別会計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0.01</c:v>
                </c:pt>
                <c:pt idx="8">
                  <c:v>#N/A</c:v>
                </c:pt>
                <c:pt idx="9">
                  <c:v>0.01</c:v>
                </c:pt>
              </c:numCache>
            </c:numRef>
          </c:val>
        </c:ser>
        <c:ser>
          <c:idx val="3"/>
          <c:order val="3"/>
          <c:tx>
            <c:strRef>
              <c:f>データシート!$A$30</c:f>
              <c:strCache>
                <c:ptCount val="1"/>
                <c:pt idx="0">
                  <c:v>南木曽町下水道事業特別会計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0.05</c:v>
                </c:pt>
              </c:numCache>
            </c:numRef>
          </c:val>
        </c:ser>
        <c:ser>
          <c:idx val="4"/>
          <c:order val="4"/>
          <c:tx>
            <c:strRef>
              <c:f>データシート!$A$31</c:f>
              <c:strCache>
                <c:ptCount val="1"/>
                <c:pt idx="0">
                  <c:v>南木曽町営妻籠宿有料駐車場特別会計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0.03</c:v>
                </c:pt>
                <c:pt idx="4">
                  <c:v>#N/A</c:v>
                </c:pt>
                <c:pt idx="5">
                  <c:v>0.05</c:v>
                </c:pt>
                <c:pt idx="6">
                  <c:v>#N/A</c:v>
                </c:pt>
                <c:pt idx="7">
                  <c:v>0.05</c:v>
                </c:pt>
                <c:pt idx="8">
                  <c:v>#N/A</c:v>
                </c:pt>
                <c:pt idx="9">
                  <c:v>0.08</c:v>
                </c:pt>
              </c:numCache>
            </c:numRef>
          </c:val>
        </c:ser>
        <c:ser>
          <c:idx val="5"/>
          <c:order val="5"/>
          <c:tx>
            <c:strRef>
              <c:f>データシート!$A$32</c:f>
              <c:strCache>
                <c:ptCount val="1"/>
                <c:pt idx="0">
                  <c:v>南木曽町農業集落排水事業特別会計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0.05</c:v>
                </c:pt>
                <c:pt idx="4">
                  <c:v>#N/A</c:v>
                </c:pt>
                <c:pt idx="5">
                  <c:v>0.02</c:v>
                </c:pt>
                <c:pt idx="6">
                  <c:v>#N/A</c:v>
                </c:pt>
                <c:pt idx="7">
                  <c:v>0.02</c:v>
                </c:pt>
                <c:pt idx="8">
                  <c:v>#N/A</c:v>
                </c:pt>
                <c:pt idx="9">
                  <c:v>0.12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7.0000000000000007E-2</c:v>
                </c:pt>
                <c:pt idx="2">
                  <c:v>#N/A</c:v>
                </c:pt>
                <c:pt idx="3">
                  <c:v>0.06</c:v>
                </c:pt>
                <c:pt idx="4">
                  <c:v>#N/A</c:v>
                </c:pt>
                <c:pt idx="5">
                  <c:v>0.16</c:v>
                </c:pt>
                <c:pt idx="6">
                  <c:v>#N/A</c:v>
                </c:pt>
                <c:pt idx="7">
                  <c:v>0.09</c:v>
                </c:pt>
                <c:pt idx="8">
                  <c:v>#N/A</c:v>
                </c:pt>
                <c:pt idx="9">
                  <c:v>0.18</c:v>
                </c:pt>
              </c:numCache>
            </c:numRef>
          </c:val>
        </c:ser>
        <c:ser>
          <c:idx val="7"/>
          <c:order val="7"/>
          <c:tx>
            <c:strRef>
              <c:f>データシート!$A$34</c:f>
              <c:strCache>
                <c:ptCount val="1"/>
                <c:pt idx="0">
                  <c:v>南木曽町浄化槽市町村整備推進事業特別会計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0.04</c:v>
                </c:pt>
                <c:pt idx="2">
                  <c:v>#N/A</c:v>
                </c:pt>
                <c:pt idx="3">
                  <c:v>0.03</c:v>
                </c:pt>
                <c:pt idx="4">
                  <c:v>#N/A</c:v>
                </c:pt>
                <c:pt idx="5">
                  <c:v>0.03</c:v>
                </c:pt>
                <c:pt idx="6">
                  <c:v>#N/A</c:v>
                </c:pt>
                <c:pt idx="7">
                  <c:v>0.06</c:v>
                </c:pt>
                <c:pt idx="8">
                  <c:v>#N/A</c:v>
                </c:pt>
                <c:pt idx="9">
                  <c:v>0.23</c:v>
                </c:pt>
              </c:numCache>
            </c:numRef>
          </c:val>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1.64</c:v>
                </c:pt>
                <c:pt idx="2">
                  <c:v>#N/A</c:v>
                </c:pt>
                <c:pt idx="3">
                  <c:v>1.56</c:v>
                </c:pt>
                <c:pt idx="4">
                  <c:v>#N/A</c:v>
                </c:pt>
                <c:pt idx="5">
                  <c:v>1.93</c:v>
                </c:pt>
                <c:pt idx="6">
                  <c:v>#N/A</c:v>
                </c:pt>
                <c:pt idx="7">
                  <c:v>1.72</c:v>
                </c:pt>
                <c:pt idx="8">
                  <c:v>#N/A</c:v>
                </c:pt>
                <c:pt idx="9">
                  <c:v>2.09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2.88</c:v>
                </c:pt>
                <c:pt idx="2">
                  <c:v>#N/A</c:v>
                </c:pt>
                <c:pt idx="3">
                  <c:v>2.69</c:v>
                </c:pt>
                <c:pt idx="4">
                  <c:v>#N/A</c:v>
                </c:pt>
                <c:pt idx="5">
                  <c:v>2.8</c:v>
                </c:pt>
                <c:pt idx="6">
                  <c:v>#N/A</c:v>
                </c:pt>
                <c:pt idx="7">
                  <c:v>2.63</c:v>
                </c:pt>
                <c:pt idx="8">
                  <c:v>#N/A</c:v>
                </c:pt>
                <c:pt idx="9">
                  <c:v>2.87</c:v>
                </c:pt>
              </c:numCache>
            </c:numRef>
          </c:val>
        </c:ser>
        <c:dLbls>
          <c:showLegendKey val="0"/>
          <c:showVal val="0"/>
          <c:showCatName val="0"/>
          <c:showSerName val="0"/>
          <c:showPercent val="0"/>
          <c:showBubbleSize val="0"/>
        </c:dLbls>
        <c:gapWidth val="150"/>
        <c:overlap val="100"/>
        <c:axId val="93226880"/>
        <c:axId val="93228416"/>
      </c:barChart>
      <c:catAx>
        <c:axId val="932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28416"/>
        <c:crosses val="autoZero"/>
        <c:auto val="1"/>
        <c:lblAlgn val="ctr"/>
        <c:lblOffset val="100"/>
        <c:tickLblSkip val="1"/>
        <c:tickMarkSkip val="1"/>
        <c:noMultiLvlLbl val="0"/>
      </c:catAx>
      <c:valAx>
        <c:axId val="9322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26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2E-2"/>
          <c:y val="8.7976539589442848E-2"/>
          <c:w val="0.90356317136844078"/>
          <c:h val="0.639296187683286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653</c:v>
                </c:pt>
                <c:pt idx="5">
                  <c:v>601</c:v>
                </c:pt>
                <c:pt idx="8">
                  <c:v>592</c:v>
                </c:pt>
                <c:pt idx="11">
                  <c:v>562</c:v>
                </c:pt>
                <c:pt idx="14">
                  <c:v>545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c:v>
                </c:pt>
                <c:pt idx="3">
                  <c:v>36</c:v>
                </c:pt>
                <c:pt idx="6">
                  <c:v>7</c:v>
                </c:pt>
                <c:pt idx="9">
                  <c:v>5</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c:v>
                </c:pt>
                <c:pt idx="3">
                  <c:v>26</c:v>
                </c:pt>
                <c:pt idx="6">
                  <c:v>21</c:v>
                </c:pt>
                <c:pt idx="9">
                  <c:v>16</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188</c:v>
                </c:pt>
                <c:pt idx="3">
                  <c:v>181</c:v>
                </c:pt>
                <c:pt idx="6">
                  <c:v>187</c:v>
                </c:pt>
                <c:pt idx="9">
                  <c:v>186</c:v>
                </c:pt>
                <c:pt idx="12">
                  <c:v>171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676</c:v>
                </c:pt>
                <c:pt idx="3">
                  <c:v>623</c:v>
                </c:pt>
                <c:pt idx="6">
                  <c:v>600</c:v>
                </c:pt>
                <c:pt idx="9">
                  <c:v>552</c:v>
                </c:pt>
                <c:pt idx="12">
                  <c:v>519</c:v>
                </c:pt>
              </c:numCache>
            </c:numRef>
          </c:val>
        </c:ser>
        <c:dLbls>
          <c:showLegendKey val="0"/>
          <c:showVal val="0"/>
          <c:showCatName val="0"/>
          <c:showSerName val="0"/>
          <c:showPercent val="0"/>
          <c:showBubbleSize val="0"/>
        </c:dLbls>
        <c:gapWidth val="100"/>
        <c:overlap val="100"/>
        <c:axId val="93320320"/>
        <c:axId val="9332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278</c:v>
                </c:pt>
                <c:pt idx="2">
                  <c:v>#N/A</c:v>
                </c:pt>
                <c:pt idx="3">
                  <c:v>#N/A</c:v>
                </c:pt>
                <c:pt idx="4">
                  <c:v>265</c:v>
                </c:pt>
                <c:pt idx="5">
                  <c:v>#N/A</c:v>
                </c:pt>
                <c:pt idx="6">
                  <c:v>#N/A</c:v>
                </c:pt>
                <c:pt idx="7">
                  <c:v>223</c:v>
                </c:pt>
                <c:pt idx="8">
                  <c:v>#N/A</c:v>
                </c:pt>
                <c:pt idx="9">
                  <c:v>#N/A</c:v>
                </c:pt>
                <c:pt idx="10">
                  <c:v>197</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93320320"/>
        <c:axId val="93322240"/>
      </c:lineChart>
      <c:catAx>
        <c:axId val="9332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22240"/>
        <c:crosses val="autoZero"/>
        <c:auto val="1"/>
        <c:lblAlgn val="ctr"/>
        <c:lblOffset val="100"/>
        <c:tickLblSkip val="1"/>
        <c:tickMarkSkip val="1"/>
        <c:noMultiLvlLbl val="0"/>
      </c:catAx>
      <c:valAx>
        <c:axId val="9332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2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07"/>
          <c:h val="0.589182127738552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4895</c:v>
                </c:pt>
                <c:pt idx="5">
                  <c:v>4797</c:v>
                </c:pt>
                <c:pt idx="8">
                  <c:v>4783</c:v>
                </c:pt>
                <c:pt idx="11">
                  <c:v>4633</c:v>
                </c:pt>
                <c:pt idx="14">
                  <c:v>4592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290</c:v>
                </c:pt>
                <c:pt idx="5">
                  <c:v>256</c:v>
                </c:pt>
                <c:pt idx="8">
                  <c:v>225</c:v>
                </c:pt>
                <c:pt idx="11">
                  <c:v>194</c:v>
                </c:pt>
                <c:pt idx="14">
                  <c:v>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1009</c:v>
                </c:pt>
                <c:pt idx="5">
                  <c:v>1196</c:v>
                </c:pt>
                <c:pt idx="8">
                  <c:v>1362</c:v>
                </c:pt>
                <c:pt idx="11">
                  <c:v>1590</c:v>
                </c:pt>
                <c:pt idx="14">
                  <c:v>1620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894</c:v>
                </c:pt>
                <c:pt idx="3">
                  <c:v>897</c:v>
                </c:pt>
                <c:pt idx="6">
                  <c:v>867</c:v>
                </c:pt>
                <c:pt idx="9">
                  <c:v>873</c:v>
                </c:pt>
                <c:pt idx="12">
                  <c:v>910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139</c:v>
                </c:pt>
                <c:pt idx="3">
                  <c:v>115</c:v>
                </c:pt>
                <c:pt idx="6">
                  <c:v>96</c:v>
                </c:pt>
                <c:pt idx="9">
                  <c:v>83</c:v>
                </c:pt>
                <c:pt idx="12">
                  <c:v>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2650</c:v>
                </c:pt>
                <c:pt idx="3">
                  <c:v>2502</c:v>
                </c:pt>
                <c:pt idx="6">
                  <c:v>2368</c:v>
                </c:pt>
                <c:pt idx="9">
                  <c:v>2302</c:v>
                </c:pt>
                <c:pt idx="12">
                  <c:v>2180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96</c:v>
                </c:pt>
                <c:pt idx="3">
                  <c:v>23</c:v>
                </c:pt>
                <c:pt idx="6">
                  <c:v>13</c:v>
                </c:pt>
                <c:pt idx="9">
                  <c:v>9</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5145</c:v>
                </c:pt>
                <c:pt idx="3">
                  <c:v>4833</c:v>
                </c:pt>
                <c:pt idx="6">
                  <c:v>4586</c:v>
                </c:pt>
                <c:pt idx="9">
                  <c:v>4300</c:v>
                </c:pt>
                <c:pt idx="12">
                  <c:v>4039</c:v>
                </c:pt>
              </c:numCache>
            </c:numRef>
          </c:val>
        </c:ser>
        <c:dLbls>
          <c:showLegendKey val="0"/>
          <c:showVal val="0"/>
          <c:showCatName val="0"/>
          <c:showSerName val="0"/>
          <c:showPercent val="0"/>
          <c:showBubbleSize val="0"/>
        </c:dLbls>
        <c:gapWidth val="100"/>
        <c:overlap val="100"/>
        <c:axId val="92994944"/>
        <c:axId val="9352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2730</c:v>
                </c:pt>
                <c:pt idx="2">
                  <c:v>#N/A</c:v>
                </c:pt>
                <c:pt idx="3">
                  <c:v>#N/A</c:v>
                </c:pt>
                <c:pt idx="4">
                  <c:v>2120</c:v>
                </c:pt>
                <c:pt idx="5">
                  <c:v>#N/A</c:v>
                </c:pt>
                <c:pt idx="6">
                  <c:v>#N/A</c:v>
                </c:pt>
                <c:pt idx="7">
                  <c:v>1561</c:v>
                </c:pt>
                <c:pt idx="8">
                  <c:v>#N/A</c:v>
                </c:pt>
                <c:pt idx="9">
                  <c:v>#N/A</c:v>
                </c:pt>
                <c:pt idx="10">
                  <c:v>1149</c:v>
                </c:pt>
                <c:pt idx="11">
                  <c:v>#N/A</c:v>
                </c:pt>
                <c:pt idx="12">
                  <c:v>#N/A</c:v>
                </c:pt>
                <c:pt idx="13">
                  <c:v>864</c:v>
                </c:pt>
                <c:pt idx="14">
                  <c:v>#N/A</c:v>
                </c:pt>
              </c:numCache>
            </c:numRef>
          </c:val>
          <c:smooth val="0"/>
        </c:ser>
        <c:dLbls>
          <c:showLegendKey val="0"/>
          <c:showVal val="0"/>
          <c:showCatName val="0"/>
          <c:showSerName val="0"/>
          <c:showPercent val="0"/>
          <c:showBubbleSize val="0"/>
        </c:dLbls>
        <c:marker val="1"/>
        <c:smooth val="0"/>
        <c:axId val="92994944"/>
        <c:axId val="93525504"/>
      </c:lineChart>
      <c:catAx>
        <c:axId val="929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525504"/>
        <c:crosses val="autoZero"/>
        <c:auto val="1"/>
        <c:lblAlgn val="ctr"/>
        <c:lblOffset val="100"/>
        <c:tickLblSkip val="1"/>
        <c:tickMarkSkip val="1"/>
        <c:noMultiLvlLbl val="0"/>
      </c:catAx>
      <c:valAx>
        <c:axId val="9352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9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4,663
4,637
215.96
3,767,974
3,587,991
73,078
2,549,190
4,039,019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人口の減少や全国平均を上回る高齢化率（</a:t>
          </a:r>
          <a:r>
            <a:rPr lang="en-US" altLang="ja-JP" sz="1100" baseline="0">
              <a:solidFill>
                <a:schemeClr val="dk1"/>
              </a:solidFill>
              <a:latin typeface="+mn-lt"/>
              <a:ea typeface="+mn-ea"/>
              <a:cs typeface="+mn-cs"/>
            </a:rPr>
            <a:t>22</a:t>
          </a:r>
          <a:r>
            <a:rPr lang="ja-JP" altLang="ja-JP" sz="1100" baseline="0">
              <a:solidFill>
                <a:schemeClr val="dk1"/>
              </a:solidFill>
              <a:latin typeface="+mn-lt"/>
              <a:ea typeface="+mn-ea"/>
              <a:cs typeface="+mn-cs"/>
            </a:rPr>
            <a:t>国調</a:t>
          </a:r>
          <a:r>
            <a:rPr lang="en-US" altLang="ja-JP" sz="1100" baseline="0">
              <a:solidFill>
                <a:schemeClr val="dk1"/>
              </a:solidFill>
              <a:latin typeface="+mn-lt"/>
              <a:ea typeface="+mn-ea"/>
              <a:cs typeface="+mn-cs"/>
            </a:rPr>
            <a:t>37%</a:t>
          </a:r>
          <a:r>
            <a:rPr lang="ja-JP" altLang="ja-JP" sz="1100" baseline="0">
              <a:solidFill>
                <a:schemeClr val="dk1"/>
              </a:solidFill>
              <a:latin typeface="+mn-lt"/>
              <a:ea typeface="+mn-ea"/>
              <a:cs typeface="+mn-cs"/>
            </a:rPr>
            <a:t>）に加え、町内の基幹産</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業の低迷により財政基盤が弱く類似団体を下回っている。平成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年度に策定した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第２次自立推進計画に沿った施策を実行し、活力あるまちづくりを展開しつつ行</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政の効率化に努めることにより、財政の健全化を目指す。</a:t>
          </a:r>
          <a:endParaRPr lang="ja-JP" altLang="ja-JP" sz="1100" b="0" i="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77153</xdr:rowOff>
    </xdr:to>
    <xdr:cxnSp macro="">
      <xdr:nvCxnSpPr>
        <xdr:cNvPr id="63" name="直線コネクタ 62"/>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71120</xdr:rowOff>
    </xdr:from>
    <xdr:to>
      <xdr:col>6</xdr:col>
      <xdr:colOff>0</xdr:colOff>
      <xdr:row>43</xdr:row>
      <xdr:rowOff>77153</xdr:rowOff>
    </xdr:to>
    <xdr:cxnSp macro="">
      <xdr:nvCxnSpPr>
        <xdr:cNvPr id="66" name="直線コネクタ 65"/>
        <xdr:cNvCxnSpPr/>
      </xdr:nvCxnSpPr>
      <xdr:spPr>
        <a:xfrm>
          <a:off x="3225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71120</xdr:rowOff>
    </xdr:to>
    <xdr:cxnSp macro="">
      <xdr:nvCxnSpPr>
        <xdr:cNvPr id="69" name="直線コネクタ 68"/>
        <xdr:cNvCxnSpPr/>
      </xdr:nvCxnSpPr>
      <xdr:spPr>
        <a:xfrm>
          <a:off x="2336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59055</xdr:rowOff>
    </xdr:from>
    <xdr:to>
      <xdr:col>3</xdr:col>
      <xdr:colOff>279400</xdr:colOff>
      <xdr:row>43</xdr:row>
      <xdr:rowOff>65088</xdr:rowOff>
    </xdr:to>
    <xdr:cxnSp macro="">
      <xdr:nvCxnSpPr>
        <xdr:cNvPr id="72" name="直線コネクタ 71"/>
        <xdr:cNvCxnSpPr/>
      </xdr:nvCxnSpPr>
      <xdr:spPr>
        <a:xfrm>
          <a:off x="1447800" y="74314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125413</xdr:rowOff>
    </xdr:from>
    <xdr:to>
      <xdr:col>3</xdr:col>
      <xdr:colOff>330200</xdr:colOff>
      <xdr:row>43</xdr:row>
      <xdr:rowOff>55563</xdr:rowOff>
    </xdr:to>
    <xdr:sp macro="" textlink="">
      <xdr:nvSpPr>
        <xdr:cNvPr id="73" name="フローチャート : 判断 72"/>
        <xdr:cNvSpPr/>
      </xdr:nvSpPr>
      <xdr:spPr>
        <a:xfrm>
          <a:off x="2286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65740</xdr:rowOff>
    </xdr:from>
    <xdr:ext cx="762000" cy="259045"/>
    <xdr:sp macro="" textlink="">
      <xdr:nvSpPr>
        <xdr:cNvPr id="74" name="テキスト ボックス 73"/>
        <xdr:cNvSpPr txBox="1"/>
      </xdr:nvSpPr>
      <xdr:spPr>
        <a:xfrm>
          <a:off x="1955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107315</xdr:rowOff>
    </xdr:from>
    <xdr:to>
      <xdr:col>2</xdr:col>
      <xdr:colOff>127000</xdr:colOff>
      <xdr:row>43</xdr:row>
      <xdr:rowOff>37465</xdr:rowOff>
    </xdr:to>
    <xdr:sp macro="" textlink="">
      <xdr:nvSpPr>
        <xdr:cNvPr id="75" name="フローチャート : 判断 74"/>
        <xdr:cNvSpPr/>
      </xdr:nvSpPr>
      <xdr:spPr>
        <a:xfrm>
          <a:off x="1397000" y="730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47642</xdr:rowOff>
    </xdr:from>
    <xdr:ext cx="762000" cy="259045"/>
    <xdr:sp macro="" textlink="">
      <xdr:nvSpPr>
        <xdr:cNvPr id="76" name="テキスト ボックス 75"/>
        <xdr:cNvSpPr txBox="1"/>
      </xdr:nvSpPr>
      <xdr:spPr>
        <a:xfrm>
          <a:off x="1066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2" name="円/楕円 81"/>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139083</xdr:rowOff>
    </xdr:from>
    <xdr:ext cx="762000" cy="259045"/>
    <xdr:sp macro="" textlink="">
      <xdr:nvSpPr>
        <xdr:cNvPr id="83" name="財政力該当値テキスト"/>
        <xdr:cNvSpPr txBox="1"/>
      </xdr:nvSpPr>
      <xdr:spPr>
        <a:xfrm>
          <a:off x="5041900" y="73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4" name="円/楕円 83"/>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112730</xdr:rowOff>
    </xdr:from>
    <xdr:ext cx="736600" cy="259045"/>
    <xdr:sp macro="" textlink="">
      <xdr:nvSpPr>
        <xdr:cNvPr id="85" name="テキスト ボックス 84"/>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20320</xdr:rowOff>
    </xdr:from>
    <xdr:to>
      <xdr:col>4</xdr:col>
      <xdr:colOff>533400</xdr:colOff>
      <xdr:row>43</xdr:row>
      <xdr:rowOff>121920</xdr:rowOff>
    </xdr:to>
    <xdr:sp macro="" textlink="">
      <xdr:nvSpPr>
        <xdr:cNvPr id="86" name="円/楕円 85"/>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87" name="テキスト ボックス 86"/>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14288</xdr:rowOff>
    </xdr:from>
    <xdr:to>
      <xdr:col>3</xdr:col>
      <xdr:colOff>330200</xdr:colOff>
      <xdr:row>43</xdr:row>
      <xdr:rowOff>115888</xdr:rowOff>
    </xdr:to>
    <xdr:sp macro="" textlink="">
      <xdr:nvSpPr>
        <xdr:cNvPr id="88" name="円/楕円 87"/>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89" name="テキスト ボックス 88"/>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8255</xdr:rowOff>
    </xdr:from>
    <xdr:to>
      <xdr:col>2</xdr:col>
      <xdr:colOff>127000</xdr:colOff>
      <xdr:row>43</xdr:row>
      <xdr:rowOff>109855</xdr:rowOff>
    </xdr:to>
    <xdr:sp macro="" textlink="">
      <xdr:nvSpPr>
        <xdr:cNvPr id="90" name="円/楕円 89"/>
        <xdr:cNvSpPr/>
      </xdr:nvSpPr>
      <xdr:spPr>
        <a:xfrm>
          <a:off x="1397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94632</xdr:rowOff>
    </xdr:from>
    <xdr:ext cx="762000" cy="259045"/>
    <xdr:sp macro="" textlink="">
      <xdr:nvSpPr>
        <xdr:cNvPr id="91" name="テキスト ボックス 90"/>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年度から行った繰上償還や地方債発行の抑制による公債費の削減により</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年度までは類似団体を下回ることができたが、平成</a:t>
          </a:r>
          <a:r>
            <a:rPr lang="en-US" altLang="ja-JP" sz="1100" baseline="0">
              <a:solidFill>
                <a:schemeClr val="dk1"/>
              </a:solidFill>
              <a:latin typeface="+mn-lt"/>
              <a:ea typeface="+mn-ea"/>
              <a:cs typeface="+mn-cs"/>
            </a:rPr>
            <a:t>22</a:t>
          </a:r>
          <a:r>
            <a:rPr lang="ja-JP" altLang="ja-JP" sz="1100" baseline="0">
              <a:solidFill>
                <a:schemeClr val="dk1"/>
              </a:solidFill>
              <a:latin typeface="+mn-lt"/>
              <a:ea typeface="+mn-ea"/>
              <a:cs typeface="+mn-cs"/>
            </a:rPr>
            <a:t>年度より臨時財政対策債</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の発行を抑制してきたことにより上回っている。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今後も公債費や人件費の抑制など行政改革の取組みを通じて義務的経費の削減</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に努め、財政の弾力化を図る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35878</xdr:rowOff>
    </xdr:from>
    <xdr:to>
      <xdr:col>7</xdr:col>
      <xdr:colOff>152400</xdr:colOff>
      <xdr:row>63</xdr:row>
      <xdr:rowOff>116311</xdr:rowOff>
    </xdr:to>
    <xdr:cxnSp macro="">
      <xdr:nvCxnSpPr>
        <xdr:cNvPr id="126" name="直線コネクタ 125"/>
        <xdr:cNvCxnSpPr/>
      </xdr:nvCxnSpPr>
      <xdr:spPr>
        <a:xfrm flipV="1">
          <a:off x="4114800" y="1083722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110279</xdr:rowOff>
    </xdr:from>
    <xdr:to>
      <xdr:col>6</xdr:col>
      <xdr:colOff>0</xdr:colOff>
      <xdr:row>63</xdr:row>
      <xdr:rowOff>116311</xdr:rowOff>
    </xdr:to>
    <xdr:cxnSp macro="">
      <xdr:nvCxnSpPr>
        <xdr:cNvPr id="129" name="直線コネクタ 128"/>
        <xdr:cNvCxnSpPr/>
      </xdr:nvCxnSpPr>
      <xdr:spPr>
        <a:xfrm>
          <a:off x="3225800" y="1091162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110279</xdr:rowOff>
    </xdr:to>
    <xdr:cxnSp macro="">
      <xdr:nvCxnSpPr>
        <xdr:cNvPr id="132" name="直線コネクタ 131"/>
        <xdr:cNvCxnSpPr/>
      </xdr:nvCxnSpPr>
      <xdr:spPr>
        <a:xfrm>
          <a:off x="2336800" y="10819130"/>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138959</xdr:rowOff>
    </xdr:from>
    <xdr:to>
      <xdr:col>3</xdr:col>
      <xdr:colOff>279400</xdr:colOff>
      <xdr:row>63</xdr:row>
      <xdr:rowOff>17780</xdr:rowOff>
    </xdr:to>
    <xdr:cxnSp macro="">
      <xdr:nvCxnSpPr>
        <xdr:cNvPr id="135" name="直線コネクタ 134"/>
        <xdr:cNvCxnSpPr/>
      </xdr:nvCxnSpPr>
      <xdr:spPr>
        <a:xfrm>
          <a:off x="1447800" y="1076885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6" name="フローチャート : 判断 135"/>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37" name="テキスト ボックス 136"/>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13229</xdr:rowOff>
    </xdr:from>
    <xdr:to>
      <xdr:col>2</xdr:col>
      <xdr:colOff>127000</xdr:colOff>
      <xdr:row>63</xdr:row>
      <xdr:rowOff>114829</xdr:rowOff>
    </xdr:to>
    <xdr:sp macro="" textlink="">
      <xdr:nvSpPr>
        <xdr:cNvPr id="138" name="フローチャート : 判断 137"/>
        <xdr:cNvSpPr/>
      </xdr:nvSpPr>
      <xdr:spPr>
        <a:xfrm>
          <a:off x="1397000" y="108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99606</xdr:rowOff>
    </xdr:from>
    <xdr:ext cx="762000" cy="259045"/>
    <xdr:sp macro="" textlink="">
      <xdr:nvSpPr>
        <xdr:cNvPr id="139" name="テキスト ボックス 138"/>
        <xdr:cNvSpPr txBox="1"/>
      </xdr:nvSpPr>
      <xdr:spPr>
        <a:xfrm>
          <a:off x="1066800" y="109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156528</xdr:rowOff>
    </xdr:from>
    <xdr:to>
      <xdr:col>7</xdr:col>
      <xdr:colOff>203200</xdr:colOff>
      <xdr:row>63</xdr:row>
      <xdr:rowOff>86678</xdr:rowOff>
    </xdr:to>
    <xdr:sp macro="" textlink="">
      <xdr:nvSpPr>
        <xdr:cNvPr id="145" name="円/楕円 144"/>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128605</xdr:rowOff>
    </xdr:from>
    <xdr:ext cx="762000" cy="259045"/>
    <xdr:sp macro="" textlink="">
      <xdr:nvSpPr>
        <xdr:cNvPr id="146" name="財政構造の弾力性該当値テキスト"/>
        <xdr:cNvSpPr txBox="1"/>
      </xdr:nvSpPr>
      <xdr:spPr>
        <a:xfrm>
          <a:off x="5041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65511</xdr:rowOff>
    </xdr:from>
    <xdr:to>
      <xdr:col>6</xdr:col>
      <xdr:colOff>50800</xdr:colOff>
      <xdr:row>63</xdr:row>
      <xdr:rowOff>167111</xdr:rowOff>
    </xdr:to>
    <xdr:sp macro="" textlink="">
      <xdr:nvSpPr>
        <xdr:cNvPr id="147" name="円/楕円 146"/>
        <xdr:cNvSpPr/>
      </xdr:nvSpPr>
      <xdr:spPr>
        <a:xfrm>
          <a:off x="4064000" y="108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151888</xdr:rowOff>
    </xdr:from>
    <xdr:ext cx="736600" cy="259045"/>
    <xdr:sp macro="" textlink="">
      <xdr:nvSpPr>
        <xdr:cNvPr id="148" name="テキスト ボックス 147"/>
        <xdr:cNvSpPr txBox="1"/>
      </xdr:nvSpPr>
      <xdr:spPr>
        <a:xfrm>
          <a:off x="3733800" y="1095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59479</xdr:rowOff>
    </xdr:from>
    <xdr:to>
      <xdr:col>4</xdr:col>
      <xdr:colOff>533400</xdr:colOff>
      <xdr:row>63</xdr:row>
      <xdr:rowOff>161079</xdr:rowOff>
    </xdr:to>
    <xdr:sp macro="" textlink="">
      <xdr:nvSpPr>
        <xdr:cNvPr id="149" name="円/楕円 148"/>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50" name="テキスト ボックス 14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1" name="円/楕円 150"/>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2" name="テキスト ボックス 15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88159</xdr:rowOff>
    </xdr:from>
    <xdr:to>
      <xdr:col>2</xdr:col>
      <xdr:colOff>127000</xdr:colOff>
      <xdr:row>63</xdr:row>
      <xdr:rowOff>18309</xdr:rowOff>
    </xdr:to>
    <xdr:sp macro="" textlink="">
      <xdr:nvSpPr>
        <xdr:cNvPr id="153" name="円/楕円 152"/>
        <xdr:cNvSpPr/>
      </xdr:nvSpPr>
      <xdr:spPr>
        <a:xfrm>
          <a:off x="1397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28486</xdr:rowOff>
    </xdr:from>
    <xdr:ext cx="762000" cy="259045"/>
    <xdr:sp macro="" textlink="">
      <xdr:nvSpPr>
        <xdr:cNvPr id="154" name="テキスト ボックス 153"/>
        <xdr:cNvSpPr txBox="1"/>
      </xdr:nvSpPr>
      <xdr:spPr>
        <a:xfrm>
          <a:off x="1066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[218,138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人口</a:t>
          </a:r>
          <a:r>
            <a:rPr lang="en-US" altLang="ja-JP" sz="1100" baseline="0">
              <a:solidFill>
                <a:schemeClr val="dk1"/>
              </a:solidFill>
              <a:latin typeface="+mn-lt"/>
              <a:ea typeface="+mn-ea"/>
              <a:cs typeface="+mn-cs"/>
            </a:rPr>
            <a:t>1</a:t>
          </a:r>
          <a:r>
            <a:rPr lang="ja-JP" altLang="ja-JP" sz="1100" baseline="0">
              <a:solidFill>
                <a:schemeClr val="dk1"/>
              </a:solidFill>
              <a:latin typeface="+mn-lt"/>
              <a:ea typeface="+mn-ea"/>
              <a:cs typeface="+mn-cs"/>
            </a:rPr>
            <a:t>人当たり人件費・物件費が高い水準にあるのは、主に人件費が要因となっている。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これは主に保育園などの施設が多いことや妻籠宿保存事業に係る人件費等による。</a:t>
          </a:r>
          <a:endParaRPr lang="ja-JP" altLang="ja-JP" sz="1100" b="0" i="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98923</xdr:rowOff>
    </xdr:from>
    <xdr:to>
      <xdr:col>7</xdr:col>
      <xdr:colOff>152400</xdr:colOff>
      <xdr:row>81</xdr:row>
      <xdr:rowOff>99668</xdr:rowOff>
    </xdr:to>
    <xdr:cxnSp macro="">
      <xdr:nvCxnSpPr>
        <xdr:cNvPr id="186" name="直線コネクタ 185"/>
        <xdr:cNvCxnSpPr/>
      </xdr:nvCxnSpPr>
      <xdr:spPr>
        <a:xfrm flipV="1">
          <a:off x="4114800" y="13986373"/>
          <a:ext cx="8382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97724</xdr:rowOff>
    </xdr:from>
    <xdr:ext cx="762000" cy="259045"/>
    <xdr:sp macro="" textlink="">
      <xdr:nvSpPr>
        <xdr:cNvPr id="187" name="人件費・物件費等の状況平均値テキスト"/>
        <xdr:cNvSpPr txBox="1"/>
      </xdr:nvSpPr>
      <xdr:spPr>
        <a:xfrm>
          <a:off x="5041900" y="13985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99668</xdr:rowOff>
    </xdr:from>
    <xdr:to>
      <xdr:col>6</xdr:col>
      <xdr:colOff>0</xdr:colOff>
      <xdr:row>81</xdr:row>
      <xdr:rowOff>100152</xdr:rowOff>
    </xdr:to>
    <xdr:cxnSp macro="">
      <xdr:nvCxnSpPr>
        <xdr:cNvPr id="189" name="直線コネクタ 188"/>
        <xdr:cNvCxnSpPr/>
      </xdr:nvCxnSpPr>
      <xdr:spPr>
        <a:xfrm flipV="1">
          <a:off x="3225800" y="13987118"/>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90633</xdr:rowOff>
    </xdr:from>
    <xdr:to>
      <xdr:col>4</xdr:col>
      <xdr:colOff>482600</xdr:colOff>
      <xdr:row>81</xdr:row>
      <xdr:rowOff>100152</xdr:rowOff>
    </xdr:to>
    <xdr:cxnSp macro="">
      <xdr:nvCxnSpPr>
        <xdr:cNvPr id="192" name="直線コネクタ 191"/>
        <xdr:cNvCxnSpPr/>
      </xdr:nvCxnSpPr>
      <xdr:spPr>
        <a:xfrm>
          <a:off x="2336800" y="13978083"/>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90633</xdr:rowOff>
    </xdr:from>
    <xdr:to>
      <xdr:col>3</xdr:col>
      <xdr:colOff>279400</xdr:colOff>
      <xdr:row>81</xdr:row>
      <xdr:rowOff>92016</xdr:rowOff>
    </xdr:to>
    <xdr:cxnSp macro="">
      <xdr:nvCxnSpPr>
        <xdr:cNvPr id="195" name="直線コネクタ 194"/>
        <xdr:cNvCxnSpPr/>
      </xdr:nvCxnSpPr>
      <xdr:spPr>
        <a:xfrm flipV="1">
          <a:off x="1447800" y="1397808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30378</xdr:rowOff>
    </xdr:from>
    <xdr:to>
      <xdr:col>3</xdr:col>
      <xdr:colOff>330200</xdr:colOff>
      <xdr:row>81</xdr:row>
      <xdr:rowOff>131978</xdr:rowOff>
    </xdr:to>
    <xdr:sp macro="" textlink="">
      <xdr:nvSpPr>
        <xdr:cNvPr id="196" name="フローチャート : 判断 195"/>
        <xdr:cNvSpPr/>
      </xdr:nvSpPr>
      <xdr:spPr>
        <a:xfrm>
          <a:off x="2286000" y="1391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142155</xdr:rowOff>
    </xdr:from>
    <xdr:ext cx="762000" cy="259045"/>
    <xdr:sp macro="" textlink="">
      <xdr:nvSpPr>
        <xdr:cNvPr id="197" name="テキスト ボックス 196"/>
        <xdr:cNvSpPr txBox="1"/>
      </xdr:nvSpPr>
      <xdr:spPr>
        <a:xfrm>
          <a:off x="1955800" y="1368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25299</xdr:rowOff>
    </xdr:from>
    <xdr:to>
      <xdr:col>2</xdr:col>
      <xdr:colOff>127000</xdr:colOff>
      <xdr:row>81</xdr:row>
      <xdr:rowOff>126899</xdr:rowOff>
    </xdr:to>
    <xdr:sp macro="" textlink="">
      <xdr:nvSpPr>
        <xdr:cNvPr id="198" name="フローチャート : 判断 197"/>
        <xdr:cNvSpPr/>
      </xdr:nvSpPr>
      <xdr:spPr>
        <a:xfrm>
          <a:off x="1397000" y="13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137076</xdr:rowOff>
    </xdr:from>
    <xdr:ext cx="762000" cy="259045"/>
    <xdr:sp macro="" textlink="">
      <xdr:nvSpPr>
        <xdr:cNvPr id="199" name="テキスト ボックス 198"/>
        <xdr:cNvSpPr txBox="1"/>
      </xdr:nvSpPr>
      <xdr:spPr>
        <a:xfrm>
          <a:off x="1066800" y="1368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48123</xdr:rowOff>
    </xdr:from>
    <xdr:to>
      <xdr:col>7</xdr:col>
      <xdr:colOff>203200</xdr:colOff>
      <xdr:row>81</xdr:row>
      <xdr:rowOff>149723</xdr:rowOff>
    </xdr:to>
    <xdr:sp macro="" textlink="">
      <xdr:nvSpPr>
        <xdr:cNvPr id="205" name="円/楕円 204"/>
        <xdr:cNvSpPr/>
      </xdr:nvSpPr>
      <xdr:spPr>
        <a:xfrm>
          <a:off x="4902200" y="139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140850</xdr:rowOff>
    </xdr:from>
    <xdr:ext cx="762000" cy="259045"/>
    <xdr:sp macro="" textlink="">
      <xdr:nvSpPr>
        <xdr:cNvPr id="206" name="人件費・物件費等の状況該当値テキスト"/>
        <xdr:cNvSpPr txBox="1"/>
      </xdr:nvSpPr>
      <xdr:spPr>
        <a:xfrm>
          <a:off x="5041900" y="1385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218,138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48868</xdr:rowOff>
    </xdr:from>
    <xdr:to>
      <xdr:col>6</xdr:col>
      <xdr:colOff>50800</xdr:colOff>
      <xdr:row>81</xdr:row>
      <xdr:rowOff>150468</xdr:rowOff>
    </xdr:to>
    <xdr:sp macro="" textlink="">
      <xdr:nvSpPr>
        <xdr:cNvPr id="207" name="円/楕円 206"/>
        <xdr:cNvSpPr/>
      </xdr:nvSpPr>
      <xdr:spPr>
        <a:xfrm>
          <a:off x="4064000" y="139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160645</xdr:rowOff>
    </xdr:from>
    <xdr:ext cx="736600" cy="259045"/>
    <xdr:sp macro="" textlink="">
      <xdr:nvSpPr>
        <xdr:cNvPr id="208" name="テキスト ボックス 207"/>
        <xdr:cNvSpPr txBox="1"/>
      </xdr:nvSpPr>
      <xdr:spPr>
        <a:xfrm>
          <a:off x="3733800" y="1370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49352</xdr:rowOff>
    </xdr:from>
    <xdr:to>
      <xdr:col>4</xdr:col>
      <xdr:colOff>533400</xdr:colOff>
      <xdr:row>81</xdr:row>
      <xdr:rowOff>150952</xdr:rowOff>
    </xdr:to>
    <xdr:sp macro="" textlink="">
      <xdr:nvSpPr>
        <xdr:cNvPr id="209" name="円/楕円 208"/>
        <xdr:cNvSpPr/>
      </xdr:nvSpPr>
      <xdr:spPr>
        <a:xfrm>
          <a:off x="3175000" y="139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161129</xdr:rowOff>
    </xdr:from>
    <xdr:ext cx="762000" cy="259045"/>
    <xdr:sp macro="" textlink="">
      <xdr:nvSpPr>
        <xdr:cNvPr id="210" name="テキスト ボックス 209"/>
        <xdr:cNvSpPr txBox="1"/>
      </xdr:nvSpPr>
      <xdr:spPr>
        <a:xfrm>
          <a:off x="2844800" y="137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220,684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39833</xdr:rowOff>
    </xdr:from>
    <xdr:to>
      <xdr:col>3</xdr:col>
      <xdr:colOff>330200</xdr:colOff>
      <xdr:row>81</xdr:row>
      <xdr:rowOff>141433</xdr:rowOff>
    </xdr:to>
    <xdr:sp macro="" textlink="">
      <xdr:nvSpPr>
        <xdr:cNvPr id="211" name="円/楕円 210"/>
        <xdr:cNvSpPr/>
      </xdr:nvSpPr>
      <xdr:spPr>
        <a:xfrm>
          <a:off x="2286000" y="139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126210</xdr:rowOff>
    </xdr:from>
    <xdr:ext cx="762000" cy="259045"/>
    <xdr:sp macro="" textlink="">
      <xdr:nvSpPr>
        <xdr:cNvPr id="212" name="テキスト ボックス 211"/>
        <xdr:cNvSpPr txBox="1"/>
      </xdr:nvSpPr>
      <xdr:spPr>
        <a:xfrm>
          <a:off x="1955800" y="1401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41216</xdr:rowOff>
    </xdr:from>
    <xdr:to>
      <xdr:col>2</xdr:col>
      <xdr:colOff>127000</xdr:colOff>
      <xdr:row>81</xdr:row>
      <xdr:rowOff>142816</xdr:rowOff>
    </xdr:to>
    <xdr:sp macro="" textlink="">
      <xdr:nvSpPr>
        <xdr:cNvPr id="213" name="円/楕円 212"/>
        <xdr:cNvSpPr/>
      </xdr:nvSpPr>
      <xdr:spPr>
        <a:xfrm>
          <a:off x="1397000" y="139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127593</xdr:rowOff>
    </xdr:from>
    <xdr:ext cx="762000" cy="259045"/>
    <xdr:sp macro="" textlink="">
      <xdr:nvSpPr>
        <xdr:cNvPr id="214" name="テキスト ボックス 213"/>
        <xdr:cNvSpPr txBox="1"/>
      </xdr:nvSpPr>
      <xdr:spPr>
        <a:xfrm>
          <a:off x="1066800" y="1401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職員の年齢構成が高くなっているため類似団体の平均を上回っている。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定数管理の適正化に努めることにより類似団体平均水準まで低下するよう努め</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a:t>
          </a:r>
          <a:endParaRPr lang="ja-JP" altLang="ja-JP" sz="1100" b="0" i="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65532</xdr:rowOff>
    </xdr:from>
    <xdr:to>
      <xdr:col>24</xdr:col>
      <xdr:colOff>558800</xdr:colOff>
      <xdr:row>87</xdr:row>
      <xdr:rowOff>128015</xdr:rowOff>
    </xdr:to>
    <xdr:cxnSp macro="">
      <xdr:nvCxnSpPr>
        <xdr:cNvPr id="246" name="直線コネクタ 245"/>
        <xdr:cNvCxnSpPr/>
      </xdr:nvCxnSpPr>
      <xdr:spPr>
        <a:xfrm flipV="1">
          <a:off x="16179800" y="14638782"/>
          <a:ext cx="8382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108713</xdr:rowOff>
    </xdr:from>
    <xdr:to>
      <xdr:col>23</xdr:col>
      <xdr:colOff>406400</xdr:colOff>
      <xdr:row>87</xdr:row>
      <xdr:rowOff>128015</xdr:rowOff>
    </xdr:to>
    <xdr:cxnSp macro="">
      <xdr:nvCxnSpPr>
        <xdr:cNvPr id="249" name="直線コネクタ 248"/>
        <xdr:cNvCxnSpPr/>
      </xdr:nvCxnSpPr>
      <xdr:spPr>
        <a:xfrm>
          <a:off x="15290800" y="1502486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87</xdr:row>
      <xdr:rowOff>108713</xdr:rowOff>
    </xdr:to>
    <xdr:cxnSp macro="">
      <xdr:nvCxnSpPr>
        <xdr:cNvPr id="252" name="直線コネクタ 251"/>
        <xdr:cNvCxnSpPr/>
      </xdr:nvCxnSpPr>
      <xdr:spPr>
        <a:xfrm>
          <a:off x="14401800" y="14687042"/>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85</xdr:row>
      <xdr:rowOff>113792</xdr:rowOff>
    </xdr:to>
    <xdr:cxnSp macro="">
      <xdr:nvCxnSpPr>
        <xdr:cNvPr id="255" name="直線コネクタ 254"/>
        <xdr:cNvCxnSpPr/>
      </xdr:nvCxnSpPr>
      <xdr:spPr>
        <a:xfrm>
          <a:off x="13512800" y="14643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56" name="フローチャート : 判断 255"/>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57" name="テキスト ボックス 256"/>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58" name="フローチャート : 判断 257"/>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59" name="テキスト ボックス 258"/>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65" name="円/楕円 264"/>
        <xdr:cNvSpPr/>
      </xdr:nvSpPr>
      <xdr:spPr>
        <a:xfrm>
          <a:off x="169672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158259</xdr:rowOff>
    </xdr:from>
    <xdr:ext cx="762000" cy="259045"/>
    <xdr:sp macro="" textlink="">
      <xdr:nvSpPr>
        <xdr:cNvPr id="266" name="給与水準   （国との比較）該当値テキスト"/>
        <xdr:cNvSpPr txBox="1"/>
      </xdr:nvSpPr>
      <xdr:spPr>
        <a:xfrm>
          <a:off x="17106900" y="1456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77215</xdr:rowOff>
    </xdr:from>
    <xdr:to>
      <xdr:col>23</xdr:col>
      <xdr:colOff>457200</xdr:colOff>
      <xdr:row>88</xdr:row>
      <xdr:rowOff>7365</xdr:rowOff>
    </xdr:to>
    <xdr:sp macro="" textlink="">
      <xdr:nvSpPr>
        <xdr:cNvPr id="267" name="円/楕円 266"/>
        <xdr:cNvSpPr/>
      </xdr:nvSpPr>
      <xdr:spPr>
        <a:xfrm>
          <a:off x="16129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163592</xdr:rowOff>
    </xdr:from>
    <xdr:ext cx="736600" cy="259045"/>
    <xdr:sp macro="" textlink="">
      <xdr:nvSpPr>
        <xdr:cNvPr id="268" name="テキスト ボックス 267"/>
        <xdr:cNvSpPr txBox="1"/>
      </xdr:nvSpPr>
      <xdr:spPr>
        <a:xfrm>
          <a:off x="15798800" y="1507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57913</xdr:rowOff>
    </xdr:from>
    <xdr:to>
      <xdr:col>22</xdr:col>
      <xdr:colOff>254000</xdr:colOff>
      <xdr:row>87</xdr:row>
      <xdr:rowOff>159513</xdr:rowOff>
    </xdr:to>
    <xdr:sp macro="" textlink="">
      <xdr:nvSpPr>
        <xdr:cNvPr id="269" name="円/楕円 268"/>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144290</xdr:rowOff>
    </xdr:from>
    <xdr:ext cx="762000" cy="259045"/>
    <xdr:sp macro="" textlink="">
      <xdr:nvSpPr>
        <xdr:cNvPr id="270" name="テキスト ボックス 269"/>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62992</xdr:rowOff>
    </xdr:from>
    <xdr:to>
      <xdr:col>21</xdr:col>
      <xdr:colOff>50800</xdr:colOff>
      <xdr:row>85</xdr:row>
      <xdr:rowOff>164592</xdr:rowOff>
    </xdr:to>
    <xdr:sp macro="" textlink="">
      <xdr:nvSpPr>
        <xdr:cNvPr id="271" name="円/楕円 270"/>
        <xdr:cNvSpPr/>
      </xdr:nvSpPr>
      <xdr:spPr>
        <a:xfrm>
          <a:off x="14351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149369</xdr:rowOff>
    </xdr:from>
    <xdr:ext cx="762000" cy="259045"/>
    <xdr:sp macro="" textlink="">
      <xdr:nvSpPr>
        <xdr:cNvPr id="272" name="テキスト ボックス 271"/>
        <xdr:cNvSpPr txBox="1"/>
      </xdr:nvSpPr>
      <xdr:spPr>
        <a:xfrm>
          <a:off x="14020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19558</xdr:rowOff>
    </xdr:from>
    <xdr:to>
      <xdr:col>19</xdr:col>
      <xdr:colOff>533400</xdr:colOff>
      <xdr:row>85</xdr:row>
      <xdr:rowOff>121158</xdr:rowOff>
    </xdr:to>
    <xdr:sp macro="" textlink="">
      <xdr:nvSpPr>
        <xdr:cNvPr id="273" name="円/楕円 272"/>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105935</xdr:rowOff>
    </xdr:from>
    <xdr:ext cx="762000" cy="259045"/>
    <xdr:sp macro="" textlink="">
      <xdr:nvSpPr>
        <xdr:cNvPr id="274" name="テキスト ボックス 273"/>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当町は地形的に山に囲まれており、地域が点在しているため保育園が多いこと</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また、妻籠宿保存対策等に職員を配置しているため比較的多い水準にある。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今後は、自立推進計画に沿った削減に努める。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170664</xdr:rowOff>
    </xdr:from>
    <xdr:to>
      <xdr:col>24</xdr:col>
      <xdr:colOff>558800</xdr:colOff>
      <xdr:row>59</xdr:row>
      <xdr:rowOff>18</xdr:rowOff>
    </xdr:to>
    <xdr:cxnSp macro="">
      <xdr:nvCxnSpPr>
        <xdr:cNvPr id="310" name="直線コネクタ 309"/>
        <xdr:cNvCxnSpPr/>
      </xdr:nvCxnSpPr>
      <xdr:spPr>
        <a:xfrm>
          <a:off x="16179800" y="1011476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11"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170664</xdr:rowOff>
    </xdr:from>
    <xdr:to>
      <xdr:col>23</xdr:col>
      <xdr:colOff>406400</xdr:colOff>
      <xdr:row>58</xdr:row>
      <xdr:rowOff>171008</xdr:rowOff>
    </xdr:to>
    <xdr:cxnSp macro="">
      <xdr:nvCxnSpPr>
        <xdr:cNvPr id="313" name="直線コネクタ 312"/>
        <xdr:cNvCxnSpPr/>
      </xdr:nvCxnSpPr>
      <xdr:spPr>
        <a:xfrm flipV="1">
          <a:off x="15290800" y="10114764"/>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171008</xdr:rowOff>
    </xdr:from>
    <xdr:to>
      <xdr:col>22</xdr:col>
      <xdr:colOff>203200</xdr:colOff>
      <xdr:row>59</xdr:row>
      <xdr:rowOff>1512</xdr:rowOff>
    </xdr:to>
    <xdr:cxnSp macro="">
      <xdr:nvCxnSpPr>
        <xdr:cNvPr id="316" name="直線コネクタ 315"/>
        <xdr:cNvCxnSpPr/>
      </xdr:nvCxnSpPr>
      <xdr:spPr>
        <a:xfrm flipV="1">
          <a:off x="14401800" y="10115108"/>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170893</xdr:rowOff>
    </xdr:from>
    <xdr:to>
      <xdr:col>21</xdr:col>
      <xdr:colOff>0</xdr:colOff>
      <xdr:row>59</xdr:row>
      <xdr:rowOff>1512</xdr:rowOff>
    </xdr:to>
    <xdr:cxnSp macro="">
      <xdr:nvCxnSpPr>
        <xdr:cNvPr id="319" name="直線コネクタ 318"/>
        <xdr:cNvCxnSpPr/>
      </xdr:nvCxnSpPr>
      <xdr:spPr>
        <a:xfrm>
          <a:off x="13512800" y="10114993"/>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74706</xdr:rowOff>
    </xdr:from>
    <xdr:to>
      <xdr:col>21</xdr:col>
      <xdr:colOff>50800</xdr:colOff>
      <xdr:row>59</xdr:row>
      <xdr:rowOff>4856</xdr:rowOff>
    </xdr:to>
    <xdr:sp macro="" textlink="">
      <xdr:nvSpPr>
        <xdr:cNvPr id="320" name="フローチャート : 判断 319"/>
        <xdr:cNvSpPr/>
      </xdr:nvSpPr>
      <xdr:spPr>
        <a:xfrm>
          <a:off x="14351000" y="100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15033</xdr:rowOff>
    </xdr:from>
    <xdr:ext cx="762000" cy="259045"/>
    <xdr:sp macro="" textlink="">
      <xdr:nvSpPr>
        <xdr:cNvPr id="321" name="テキスト ボックス 320"/>
        <xdr:cNvSpPr txBox="1"/>
      </xdr:nvSpPr>
      <xdr:spPr>
        <a:xfrm>
          <a:off x="14020800" y="978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71374</xdr:rowOff>
    </xdr:from>
    <xdr:to>
      <xdr:col>19</xdr:col>
      <xdr:colOff>533400</xdr:colOff>
      <xdr:row>59</xdr:row>
      <xdr:rowOff>1524</xdr:rowOff>
    </xdr:to>
    <xdr:sp macro="" textlink="">
      <xdr:nvSpPr>
        <xdr:cNvPr id="322" name="フローチャート : 判断 321"/>
        <xdr:cNvSpPr/>
      </xdr:nvSpPr>
      <xdr:spPr>
        <a:xfrm>
          <a:off x="13462000" y="100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11701</xdr:rowOff>
    </xdr:from>
    <xdr:ext cx="762000" cy="259045"/>
    <xdr:sp macro="" textlink="">
      <xdr:nvSpPr>
        <xdr:cNvPr id="323" name="テキスト ボックス 322"/>
        <xdr:cNvSpPr txBox="1"/>
      </xdr:nvSpPr>
      <xdr:spPr>
        <a:xfrm>
          <a:off x="13131800" y="9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120668</xdr:rowOff>
    </xdr:from>
    <xdr:to>
      <xdr:col>24</xdr:col>
      <xdr:colOff>609600</xdr:colOff>
      <xdr:row>59</xdr:row>
      <xdr:rowOff>50818</xdr:rowOff>
    </xdr:to>
    <xdr:sp macro="" textlink="">
      <xdr:nvSpPr>
        <xdr:cNvPr id="329" name="円/楕円 328"/>
        <xdr:cNvSpPr/>
      </xdr:nvSpPr>
      <xdr:spPr>
        <a:xfrm>
          <a:off x="16967200" y="100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41945</xdr:rowOff>
    </xdr:from>
    <xdr:ext cx="762000" cy="259045"/>
    <xdr:sp macro="" textlink="">
      <xdr:nvSpPr>
        <xdr:cNvPr id="330" name="定員管理の状況該当値テキスト"/>
        <xdr:cNvSpPr txBox="1"/>
      </xdr:nvSpPr>
      <xdr:spPr>
        <a:xfrm>
          <a:off x="17106900" y="998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119864</xdr:rowOff>
    </xdr:from>
    <xdr:to>
      <xdr:col>23</xdr:col>
      <xdr:colOff>457200</xdr:colOff>
      <xdr:row>59</xdr:row>
      <xdr:rowOff>50014</xdr:rowOff>
    </xdr:to>
    <xdr:sp macro="" textlink="">
      <xdr:nvSpPr>
        <xdr:cNvPr id="331" name="円/楕円 330"/>
        <xdr:cNvSpPr/>
      </xdr:nvSpPr>
      <xdr:spPr>
        <a:xfrm>
          <a:off x="16129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60191</xdr:rowOff>
    </xdr:from>
    <xdr:ext cx="736600" cy="259045"/>
    <xdr:sp macro="" textlink="">
      <xdr:nvSpPr>
        <xdr:cNvPr id="332" name="テキスト ボックス 331"/>
        <xdr:cNvSpPr txBox="1"/>
      </xdr:nvSpPr>
      <xdr:spPr>
        <a:xfrm>
          <a:off x="15798800" y="983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120208</xdr:rowOff>
    </xdr:from>
    <xdr:to>
      <xdr:col>22</xdr:col>
      <xdr:colOff>254000</xdr:colOff>
      <xdr:row>59</xdr:row>
      <xdr:rowOff>50358</xdr:rowOff>
    </xdr:to>
    <xdr:sp macro="" textlink="">
      <xdr:nvSpPr>
        <xdr:cNvPr id="333" name="円/楕円 332"/>
        <xdr:cNvSpPr/>
      </xdr:nvSpPr>
      <xdr:spPr>
        <a:xfrm>
          <a:off x="15240000" y="100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60535</xdr:rowOff>
    </xdr:from>
    <xdr:ext cx="762000" cy="259045"/>
    <xdr:sp macro="" textlink="">
      <xdr:nvSpPr>
        <xdr:cNvPr id="334" name="テキスト ボックス 333"/>
        <xdr:cNvSpPr txBox="1"/>
      </xdr:nvSpPr>
      <xdr:spPr>
        <a:xfrm>
          <a:off x="14909800" y="98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122162</xdr:rowOff>
    </xdr:from>
    <xdr:to>
      <xdr:col>21</xdr:col>
      <xdr:colOff>50800</xdr:colOff>
      <xdr:row>59</xdr:row>
      <xdr:rowOff>52312</xdr:rowOff>
    </xdr:to>
    <xdr:sp macro="" textlink="">
      <xdr:nvSpPr>
        <xdr:cNvPr id="335" name="円/楕円 334"/>
        <xdr:cNvSpPr/>
      </xdr:nvSpPr>
      <xdr:spPr>
        <a:xfrm>
          <a:off x="14351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37089</xdr:rowOff>
    </xdr:from>
    <xdr:ext cx="762000" cy="259045"/>
    <xdr:sp macro="" textlink="">
      <xdr:nvSpPr>
        <xdr:cNvPr id="336" name="テキスト ボックス 335"/>
        <xdr:cNvSpPr txBox="1"/>
      </xdr:nvSpPr>
      <xdr:spPr>
        <a:xfrm>
          <a:off x="14020800" y="10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120093</xdr:rowOff>
    </xdr:from>
    <xdr:to>
      <xdr:col>19</xdr:col>
      <xdr:colOff>533400</xdr:colOff>
      <xdr:row>59</xdr:row>
      <xdr:rowOff>50243</xdr:rowOff>
    </xdr:to>
    <xdr:sp macro="" textlink="">
      <xdr:nvSpPr>
        <xdr:cNvPr id="337" name="円/楕円 336"/>
        <xdr:cNvSpPr/>
      </xdr:nvSpPr>
      <xdr:spPr>
        <a:xfrm>
          <a:off x="13462000" y="100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35020</xdr:rowOff>
    </xdr:from>
    <xdr:ext cx="762000" cy="259045"/>
    <xdr:sp macro="" textlink="">
      <xdr:nvSpPr>
        <xdr:cNvPr id="338" name="テキスト ボックス 337"/>
        <xdr:cNvSpPr txBox="1"/>
      </xdr:nvSpPr>
      <xdr:spPr>
        <a:xfrm>
          <a:off x="13131800" y="101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年度まで行った補償金免除繰上償還の実施により減少と</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なった。しかし、依然として類似団体平均を上回っていることから、</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引き続き自立推進計画のもと適切な事業計画及び実施により新規起債発行の抑制</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41</xdr:row>
      <xdr:rowOff>44027</xdr:rowOff>
    </xdr:to>
    <xdr:cxnSp macro="">
      <xdr:nvCxnSpPr>
        <xdr:cNvPr id="372" name="直線コネクタ 371"/>
        <xdr:cNvCxnSpPr/>
      </xdr:nvCxnSpPr>
      <xdr:spPr>
        <a:xfrm flipV="1">
          <a:off x="16179800" y="694478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156633</xdr:rowOff>
    </xdr:to>
    <xdr:cxnSp macro="">
      <xdr:nvCxnSpPr>
        <xdr:cNvPr id="375" name="直線コネクタ 374"/>
        <xdr:cNvCxnSpPr/>
      </xdr:nvCxnSpPr>
      <xdr:spPr>
        <a:xfrm flipV="1">
          <a:off x="15290800" y="70734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7" name="テキスト ボックス 37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162137</xdr:rowOff>
    </xdr:to>
    <xdr:cxnSp macro="">
      <xdr:nvCxnSpPr>
        <xdr:cNvPr id="378" name="直線コネクタ 377"/>
        <xdr:cNvCxnSpPr/>
      </xdr:nvCxnSpPr>
      <xdr:spPr>
        <a:xfrm flipV="1">
          <a:off x="14401800" y="71860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80" name="テキスト ボックス 379"/>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44</xdr:row>
      <xdr:rowOff>12277</xdr:rowOff>
    </xdr:to>
    <xdr:cxnSp macro="">
      <xdr:nvCxnSpPr>
        <xdr:cNvPr id="381" name="直線コネクタ 380"/>
        <xdr:cNvCxnSpPr/>
      </xdr:nvCxnSpPr>
      <xdr:spPr>
        <a:xfrm flipV="1">
          <a:off x="13512800" y="736303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82" name="フローチャート : 判断 38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83" name="テキスト ボックス 38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84" name="フローチャート : 判断 383"/>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85" name="テキスト ボックス 38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1" name="円/楕円 39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8060</xdr:rowOff>
    </xdr:from>
    <xdr:ext cx="762000" cy="259045"/>
    <xdr:sp macro="" textlink="">
      <xdr:nvSpPr>
        <xdr:cNvPr id="392" name="公債費負担の状況該当値テキスト"/>
        <xdr:cNvSpPr txBox="1"/>
      </xdr:nvSpPr>
      <xdr:spPr>
        <a:xfrm>
          <a:off x="17106900" y="68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393" name="円/楕円 392"/>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94" name="テキスト ボックス 393"/>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395" name="円/楕円 394"/>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396" name="テキスト ボックス 395"/>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397" name="円/楕円 396"/>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399" name="円/楕円 398"/>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47854</xdr:rowOff>
    </xdr:from>
    <xdr:ext cx="762000" cy="259045"/>
    <xdr:sp macro="" textlink="">
      <xdr:nvSpPr>
        <xdr:cNvPr id="400" name="テキスト ボックス 399"/>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aseline="0">
              <a:solidFill>
                <a:schemeClr val="dk1"/>
              </a:solidFill>
              <a:latin typeface="+mn-lt"/>
              <a:ea typeface="+mn-ea"/>
              <a:cs typeface="+mn-cs"/>
            </a:rPr>
            <a:t>  </a:t>
          </a:r>
          <a:r>
            <a:rPr lang="ja-JP" altLang="ja-JP" sz="1100" baseline="0">
              <a:solidFill>
                <a:schemeClr val="dk1"/>
              </a:solidFill>
              <a:latin typeface="+mn-lt"/>
              <a:ea typeface="+mn-ea"/>
              <a:cs typeface="+mn-cs"/>
            </a:rPr>
            <a:t>類似団体よりも上回っており、主な要因は過去の大規模な事業の実施により、</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地方債現在高が高いことがあげられる。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近年の補償金免除繰上償還や借入の抑制による将来負担額の減、財政調整基金や</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減債基金等の積み立て行い充当可能財源の増を図り、平成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年度で</a:t>
          </a:r>
          <a:r>
            <a:rPr lang="en-US" altLang="ja-JP" sz="1100" baseline="0">
              <a:solidFill>
                <a:schemeClr val="dk1"/>
              </a:solidFill>
              <a:latin typeface="+mn-lt"/>
              <a:ea typeface="+mn-ea"/>
              <a:cs typeface="+mn-cs"/>
            </a:rPr>
            <a:t>100%</a:t>
          </a:r>
          <a:r>
            <a:rPr lang="ja-JP" altLang="ja-JP" sz="1100" baseline="0">
              <a:solidFill>
                <a:schemeClr val="dk1"/>
              </a:solidFill>
              <a:latin typeface="+mn-lt"/>
              <a:ea typeface="+mn-ea"/>
              <a:cs typeface="+mn-cs"/>
            </a:rPr>
            <a:t>を下回った。</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今後も自立推進計画に沿った事業の計画・実施し、地方債の新規発行の抑制及び</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基金の積立を行い財政の健全化に努める。</a:t>
          </a:r>
          <a:endParaRPr lang="ja-JP" altLang="ja-JP" sz="1100" b="0" i="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56062</xdr:rowOff>
    </xdr:from>
    <xdr:to>
      <xdr:col>24</xdr:col>
      <xdr:colOff>558800</xdr:colOff>
      <xdr:row>17</xdr:row>
      <xdr:rowOff>48925</xdr:rowOff>
    </xdr:to>
    <xdr:cxnSp macro="">
      <xdr:nvCxnSpPr>
        <xdr:cNvPr id="436" name="直線コネクタ 435"/>
        <xdr:cNvCxnSpPr/>
      </xdr:nvCxnSpPr>
      <xdr:spPr>
        <a:xfrm flipV="1">
          <a:off x="16179800" y="2799262"/>
          <a:ext cx="8382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7"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48925</xdr:rowOff>
    </xdr:from>
    <xdr:to>
      <xdr:col>23</xdr:col>
      <xdr:colOff>406400</xdr:colOff>
      <xdr:row>18</xdr:row>
      <xdr:rowOff>106136</xdr:rowOff>
    </xdr:to>
    <xdr:cxnSp macro="">
      <xdr:nvCxnSpPr>
        <xdr:cNvPr id="439" name="直線コネクタ 438"/>
        <xdr:cNvCxnSpPr/>
      </xdr:nvCxnSpPr>
      <xdr:spPr>
        <a:xfrm flipV="1">
          <a:off x="15290800" y="2963575"/>
          <a:ext cx="889000" cy="2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106136</xdr:rowOff>
    </xdr:from>
    <xdr:to>
      <xdr:col>22</xdr:col>
      <xdr:colOff>203200</xdr:colOff>
      <xdr:row>20</xdr:row>
      <xdr:rowOff>59690</xdr:rowOff>
    </xdr:to>
    <xdr:cxnSp macro="">
      <xdr:nvCxnSpPr>
        <xdr:cNvPr id="442" name="直線コネクタ 441"/>
        <xdr:cNvCxnSpPr/>
      </xdr:nvCxnSpPr>
      <xdr:spPr>
        <a:xfrm flipV="1">
          <a:off x="14401800" y="3192236"/>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59690</xdr:rowOff>
    </xdr:from>
    <xdr:to>
      <xdr:col>21</xdr:col>
      <xdr:colOff>0</xdr:colOff>
      <xdr:row>22</xdr:row>
      <xdr:rowOff>117808</xdr:rowOff>
    </xdr:to>
    <xdr:cxnSp macro="">
      <xdr:nvCxnSpPr>
        <xdr:cNvPr id="445" name="直線コネクタ 444"/>
        <xdr:cNvCxnSpPr/>
      </xdr:nvCxnSpPr>
      <xdr:spPr>
        <a:xfrm flipV="1">
          <a:off x="13512800" y="3488690"/>
          <a:ext cx="889000" cy="40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46" name="フローチャート : 判断 44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47" name="テキスト ボックス 44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48" name="フローチャート : 判断 44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49" name="テキスト ボックス 448"/>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5262</xdr:rowOff>
    </xdr:from>
    <xdr:to>
      <xdr:col>24</xdr:col>
      <xdr:colOff>609600</xdr:colOff>
      <xdr:row>16</xdr:row>
      <xdr:rowOff>106862</xdr:rowOff>
    </xdr:to>
    <xdr:sp macro="" textlink="">
      <xdr:nvSpPr>
        <xdr:cNvPr id="455" name="円/楕円 454"/>
        <xdr:cNvSpPr/>
      </xdr:nvSpPr>
      <xdr:spPr>
        <a:xfrm>
          <a:off x="169672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148789</xdr:rowOff>
    </xdr:from>
    <xdr:ext cx="762000" cy="259045"/>
    <xdr:sp macro="" textlink="">
      <xdr:nvSpPr>
        <xdr:cNvPr id="456" name="将来負担の状況該当値テキスト"/>
        <xdr:cNvSpPr txBox="1"/>
      </xdr:nvSpPr>
      <xdr:spPr>
        <a:xfrm>
          <a:off x="17106900" y="27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169575</xdr:rowOff>
    </xdr:from>
    <xdr:to>
      <xdr:col>23</xdr:col>
      <xdr:colOff>457200</xdr:colOff>
      <xdr:row>17</xdr:row>
      <xdr:rowOff>99725</xdr:rowOff>
    </xdr:to>
    <xdr:sp macro="" textlink="">
      <xdr:nvSpPr>
        <xdr:cNvPr id="457" name="円/楕円 456"/>
        <xdr:cNvSpPr/>
      </xdr:nvSpPr>
      <xdr:spPr>
        <a:xfrm>
          <a:off x="16129000" y="2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84502</xdr:rowOff>
    </xdr:from>
    <xdr:ext cx="736600" cy="259045"/>
    <xdr:sp macro="" textlink="">
      <xdr:nvSpPr>
        <xdr:cNvPr id="458" name="テキスト ボックス 457"/>
        <xdr:cNvSpPr txBox="1"/>
      </xdr:nvSpPr>
      <xdr:spPr>
        <a:xfrm>
          <a:off x="15798800" y="299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55336</xdr:rowOff>
    </xdr:from>
    <xdr:to>
      <xdr:col>22</xdr:col>
      <xdr:colOff>254000</xdr:colOff>
      <xdr:row>18</xdr:row>
      <xdr:rowOff>156936</xdr:rowOff>
    </xdr:to>
    <xdr:sp macro="" textlink="">
      <xdr:nvSpPr>
        <xdr:cNvPr id="459" name="円/楕円 458"/>
        <xdr:cNvSpPr/>
      </xdr:nvSpPr>
      <xdr:spPr>
        <a:xfrm>
          <a:off x="15240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141713</xdr:rowOff>
    </xdr:from>
    <xdr:ext cx="762000" cy="259045"/>
    <xdr:sp macro="" textlink="">
      <xdr:nvSpPr>
        <xdr:cNvPr id="460" name="テキスト ボックス 459"/>
        <xdr:cNvSpPr txBox="1"/>
      </xdr:nvSpPr>
      <xdr:spPr>
        <a:xfrm>
          <a:off x="14909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8890</xdr:rowOff>
    </xdr:from>
    <xdr:to>
      <xdr:col>21</xdr:col>
      <xdr:colOff>50800</xdr:colOff>
      <xdr:row>20</xdr:row>
      <xdr:rowOff>110490</xdr:rowOff>
    </xdr:to>
    <xdr:sp macro="" textlink="">
      <xdr:nvSpPr>
        <xdr:cNvPr id="461" name="円/楕円 460"/>
        <xdr:cNvSpPr/>
      </xdr:nvSpPr>
      <xdr:spPr>
        <a:xfrm>
          <a:off x="14351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95267</xdr:rowOff>
    </xdr:from>
    <xdr:ext cx="762000" cy="259045"/>
    <xdr:sp macro="" textlink="">
      <xdr:nvSpPr>
        <xdr:cNvPr id="462" name="テキスト ボックス 461"/>
        <xdr:cNvSpPr txBox="1"/>
      </xdr:nvSpPr>
      <xdr:spPr>
        <a:xfrm>
          <a:off x="14020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67008</xdr:rowOff>
    </xdr:from>
    <xdr:to>
      <xdr:col>19</xdr:col>
      <xdr:colOff>533400</xdr:colOff>
      <xdr:row>22</xdr:row>
      <xdr:rowOff>168608</xdr:rowOff>
    </xdr:to>
    <xdr:sp macro="" textlink="">
      <xdr:nvSpPr>
        <xdr:cNvPr id="463" name="円/楕円 462"/>
        <xdr:cNvSpPr/>
      </xdr:nvSpPr>
      <xdr:spPr>
        <a:xfrm>
          <a:off x="13462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153385</xdr:rowOff>
    </xdr:from>
    <xdr:ext cx="762000" cy="259045"/>
    <xdr:sp macro="" textlink="">
      <xdr:nvSpPr>
        <xdr:cNvPr id="464" name="テキスト ボックス 463"/>
        <xdr:cNvSpPr txBox="1"/>
      </xdr:nvSpPr>
      <xdr:spPr>
        <a:xfrm>
          <a:off x="13131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4,663
4,637
215.96
3,767,974
3,587,991
73,078
2,549,190
4,039,019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類似団体平均と比較すると、人件費に係る経常収支比率は下回ってい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るが、公営企業会計等の繰出金で人件費に準ずる費用を合計した場合の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人口１人当りの歳入歳出決算額は類似団体平均を上回っており、今後も</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人件費関係経費全体について抑制する必要がある。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88900</xdr:rowOff>
    </xdr:from>
    <xdr:to>
      <xdr:col>7</xdr:col>
      <xdr:colOff>15875</xdr:colOff>
      <xdr:row>35</xdr:row>
      <xdr:rowOff>127000</xdr:rowOff>
    </xdr:to>
    <xdr:cxnSp macro="">
      <xdr:nvCxnSpPr>
        <xdr:cNvPr id="65" name="直線コネクタ 64"/>
        <xdr:cNvCxnSpPr/>
      </xdr:nvCxnSpPr>
      <xdr:spPr>
        <a:xfrm flipV="1">
          <a:off x="3987800" y="608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35</xdr:row>
      <xdr:rowOff>146050</xdr:rowOff>
    </xdr:to>
    <xdr:cxnSp macro="">
      <xdr:nvCxnSpPr>
        <xdr:cNvPr id="68" name="直線コネクタ 67"/>
        <xdr:cNvCxnSpPr/>
      </xdr:nvCxnSpPr>
      <xdr:spPr>
        <a:xfrm flipV="1">
          <a:off x="3098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73660</xdr:rowOff>
    </xdr:from>
    <xdr:to>
      <xdr:col>4</xdr:col>
      <xdr:colOff>346075</xdr:colOff>
      <xdr:row>35</xdr:row>
      <xdr:rowOff>146050</xdr:rowOff>
    </xdr:to>
    <xdr:cxnSp macro="">
      <xdr:nvCxnSpPr>
        <xdr:cNvPr id="71" name="直線コネクタ 70"/>
        <xdr:cNvCxnSpPr/>
      </xdr:nvCxnSpPr>
      <xdr:spPr>
        <a:xfrm>
          <a:off x="2209800" y="60744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43180</xdr:rowOff>
    </xdr:from>
    <xdr:to>
      <xdr:col>3</xdr:col>
      <xdr:colOff>142875</xdr:colOff>
      <xdr:row>35</xdr:row>
      <xdr:rowOff>73660</xdr:rowOff>
    </xdr:to>
    <xdr:cxnSp macro="">
      <xdr:nvCxnSpPr>
        <xdr:cNvPr id="74" name="直線コネクタ 73"/>
        <xdr:cNvCxnSpPr/>
      </xdr:nvCxnSpPr>
      <xdr:spPr>
        <a:xfrm>
          <a:off x="1320800" y="6043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99060</xdr:rowOff>
    </xdr:from>
    <xdr:to>
      <xdr:col>3</xdr:col>
      <xdr:colOff>193675</xdr:colOff>
      <xdr:row>36</xdr:row>
      <xdr:rowOff>29210</xdr:rowOff>
    </xdr:to>
    <xdr:sp macro="" textlink="">
      <xdr:nvSpPr>
        <xdr:cNvPr id="75" name="フローチャート : 判断 74"/>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13987</xdr:rowOff>
    </xdr:from>
    <xdr:ext cx="762000" cy="259045"/>
    <xdr:sp macro="" textlink="">
      <xdr:nvSpPr>
        <xdr:cNvPr id="76" name="テキスト ボックス 75"/>
        <xdr:cNvSpPr txBox="1"/>
      </xdr:nvSpPr>
      <xdr:spPr>
        <a:xfrm>
          <a:off x="1828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7" name="フローチャート : 判断 76"/>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8" name="テキスト ボックス 77"/>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38100</xdr:rowOff>
    </xdr:from>
    <xdr:to>
      <xdr:col>7</xdr:col>
      <xdr:colOff>66675</xdr:colOff>
      <xdr:row>35</xdr:row>
      <xdr:rowOff>139700</xdr:rowOff>
    </xdr:to>
    <xdr:sp macro="" textlink="">
      <xdr:nvSpPr>
        <xdr:cNvPr id="84" name="円/楕円 83"/>
        <xdr:cNvSpPr/>
      </xdr:nvSpPr>
      <xdr:spPr>
        <a:xfrm>
          <a:off x="4775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54627</xdr:rowOff>
    </xdr:from>
    <xdr:ext cx="762000" cy="259045"/>
    <xdr:sp macro="" textlink="">
      <xdr:nvSpPr>
        <xdr:cNvPr id="85" name="人件費該当値テキスト"/>
        <xdr:cNvSpPr txBox="1"/>
      </xdr:nvSpPr>
      <xdr:spPr>
        <a:xfrm>
          <a:off x="4914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6" name="円/楕円 85"/>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7" name="テキスト ボックス 86"/>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8" name="円/楕円 87"/>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9" name="テキスト ボックス 88"/>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22860</xdr:rowOff>
    </xdr:from>
    <xdr:to>
      <xdr:col>3</xdr:col>
      <xdr:colOff>193675</xdr:colOff>
      <xdr:row>35</xdr:row>
      <xdr:rowOff>124460</xdr:rowOff>
    </xdr:to>
    <xdr:sp macro="" textlink="">
      <xdr:nvSpPr>
        <xdr:cNvPr id="90" name="円/楕円 89"/>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134637</xdr:rowOff>
    </xdr:from>
    <xdr:ext cx="762000" cy="259045"/>
    <xdr:sp macro="" textlink="">
      <xdr:nvSpPr>
        <xdr:cNvPr id="91" name="テキスト ボックス 90"/>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163830</xdr:rowOff>
    </xdr:from>
    <xdr:to>
      <xdr:col>1</xdr:col>
      <xdr:colOff>676275</xdr:colOff>
      <xdr:row>35</xdr:row>
      <xdr:rowOff>93980</xdr:rowOff>
    </xdr:to>
    <xdr:sp macro="" textlink="">
      <xdr:nvSpPr>
        <xdr:cNvPr id="92" name="円/楕円 91"/>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104157</xdr:rowOff>
    </xdr:from>
    <xdr:ext cx="762000" cy="259045"/>
    <xdr:sp macro="" textlink="">
      <xdr:nvSpPr>
        <xdr:cNvPr id="93" name="テキスト ボックス 92"/>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町施設の一部を指定管理や委託をしているが、類似団体を下回ってい</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る状況である。これからも上回らないように努める。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15</xdr:row>
      <xdr:rowOff>130810</xdr:rowOff>
    </xdr:to>
    <xdr:cxnSp macro="">
      <xdr:nvCxnSpPr>
        <xdr:cNvPr id="126" name="直線コネクタ 125"/>
        <xdr:cNvCxnSpPr/>
      </xdr:nvCxnSpPr>
      <xdr:spPr>
        <a:xfrm>
          <a:off x="15671800" y="2656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85090</xdr:rowOff>
    </xdr:to>
    <xdr:cxnSp macro="">
      <xdr:nvCxnSpPr>
        <xdr:cNvPr id="129" name="直線コネクタ 128"/>
        <xdr:cNvCxnSpPr/>
      </xdr:nvCxnSpPr>
      <xdr:spPr>
        <a:xfrm>
          <a:off x="14782800" y="2527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127000</xdr:rowOff>
    </xdr:to>
    <xdr:cxnSp macro="">
      <xdr:nvCxnSpPr>
        <xdr:cNvPr id="132" name="直線コネクタ 131"/>
        <xdr:cNvCxnSpPr/>
      </xdr:nvCxnSpPr>
      <xdr:spPr>
        <a:xfrm>
          <a:off x="13893800" y="242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27940</xdr:rowOff>
    </xdr:to>
    <xdr:cxnSp macro="">
      <xdr:nvCxnSpPr>
        <xdr:cNvPr id="135" name="直線コネクタ 134"/>
        <xdr:cNvCxnSpPr/>
      </xdr:nvCxnSpPr>
      <xdr:spPr>
        <a:xfrm>
          <a:off x="13004800" y="239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6" name="フローチャート : 判断 135"/>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7" name="テキスト ボックス 136"/>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8" name="フローチャート : 判断 137"/>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39" name="テキスト ボックス 138"/>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5" name="円/楕円 144"/>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6"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47" name="円/楕円 146"/>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146067</xdr:rowOff>
    </xdr:from>
    <xdr:ext cx="736600" cy="259045"/>
    <xdr:sp macro="" textlink="">
      <xdr:nvSpPr>
        <xdr:cNvPr id="148" name="テキスト ボックス 147"/>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9" name="円/楕円 148"/>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0" name="テキスト ボックス 149"/>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1" name="円/楕円 150"/>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2" name="テキスト ボックス 151"/>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3" name="円/楕円 152"/>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4" name="テキスト ボックス 153"/>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保育園経費や障害者等関係経費、</a:t>
          </a:r>
          <a:r>
            <a:rPr lang="ja-JP" altLang="en-US" sz="1100" baseline="0">
              <a:solidFill>
                <a:schemeClr val="dk1"/>
              </a:solidFill>
              <a:latin typeface="+mn-lt"/>
              <a:ea typeface="+mn-ea"/>
              <a:cs typeface="+mn-cs"/>
            </a:rPr>
            <a:t>児童</a:t>
          </a:r>
          <a:r>
            <a:rPr lang="ja-JP" altLang="ja-JP" sz="1100" baseline="0">
              <a:solidFill>
                <a:schemeClr val="dk1"/>
              </a:solidFill>
              <a:latin typeface="+mn-lt"/>
              <a:ea typeface="+mn-ea"/>
              <a:cs typeface="+mn-cs"/>
            </a:rPr>
            <a:t>手当などにより増加傾向となり、</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平成</a:t>
          </a:r>
          <a:r>
            <a:rPr lang="en-US" altLang="ja-JP" sz="1100" baseline="0">
              <a:solidFill>
                <a:schemeClr val="dk1"/>
              </a:solidFill>
              <a:latin typeface="+mn-lt"/>
              <a:ea typeface="+mn-ea"/>
              <a:cs typeface="+mn-cs"/>
            </a:rPr>
            <a:t>23</a:t>
          </a:r>
          <a:r>
            <a:rPr lang="ja-JP" altLang="ja-JP" sz="1100" baseline="0">
              <a:solidFill>
                <a:schemeClr val="dk1"/>
              </a:solidFill>
              <a:latin typeface="+mn-lt"/>
              <a:ea typeface="+mn-ea"/>
              <a:cs typeface="+mn-cs"/>
            </a:rPr>
            <a:t>年度から類似団体平均を上回っている。</a:t>
          </a:r>
          <a:endParaRPr lang="en-US" altLang="ja-JP" sz="1100" baseline="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高齢化により上昇傾向すると推測されるが、それをなるべく抑えるように</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86" name="直線コネクタ 185"/>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127000</xdr:rowOff>
    </xdr:to>
    <xdr:cxnSp macro="">
      <xdr:nvCxnSpPr>
        <xdr:cNvPr id="189" name="直線コネクタ 188"/>
        <xdr:cNvCxnSpPr/>
      </xdr:nvCxnSpPr>
      <xdr:spPr>
        <a:xfrm>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69850</xdr:rowOff>
    </xdr:to>
    <xdr:cxnSp macro="">
      <xdr:nvCxnSpPr>
        <xdr:cNvPr id="192" name="直線コネクタ 191"/>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12700</xdr:rowOff>
    </xdr:to>
    <xdr:cxnSp macro="">
      <xdr:nvCxnSpPr>
        <xdr:cNvPr id="195" name="直線コネクタ 194"/>
        <xdr:cNvCxnSpPr/>
      </xdr:nvCxnSpPr>
      <xdr:spPr>
        <a:xfrm>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196" name="フローチャート : 判断 195"/>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197" name="テキスト ボックス 196"/>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8" name="フローチャート : 判断 197"/>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199" name="テキスト ボックス 198"/>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9" name="円/楕円 208"/>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0" name="テキスト ボックス 20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3" name="円/楕円 212"/>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4" name="テキスト ボックス 213"/>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類似団体平均を上回っているのは、簡易水道及び下水道事業への繰出</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金で、平成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年度からの補償金免除繰上償還により公債費分は減少傾向</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であるが、人口の減や節水志向により料金収入が減少していることが要因</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である。料金収入の確保及び維持管理費の抑制に努める。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167005</xdr:rowOff>
    </xdr:from>
    <xdr:to>
      <xdr:col>24</xdr:col>
      <xdr:colOff>31750</xdr:colOff>
      <xdr:row>59</xdr:row>
      <xdr:rowOff>64135</xdr:rowOff>
    </xdr:to>
    <xdr:cxnSp macro="">
      <xdr:nvCxnSpPr>
        <xdr:cNvPr id="242" name="直線コネクタ 241"/>
        <xdr:cNvCxnSpPr/>
      </xdr:nvCxnSpPr>
      <xdr:spPr>
        <a:xfrm flipV="1">
          <a:off x="15671800" y="1011110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64135</xdr:rowOff>
    </xdr:from>
    <xdr:to>
      <xdr:col>22</xdr:col>
      <xdr:colOff>565150</xdr:colOff>
      <xdr:row>59</xdr:row>
      <xdr:rowOff>64135</xdr:rowOff>
    </xdr:to>
    <xdr:cxnSp macro="">
      <xdr:nvCxnSpPr>
        <xdr:cNvPr id="245" name="直線コネクタ 244"/>
        <xdr:cNvCxnSpPr/>
      </xdr:nvCxnSpPr>
      <xdr:spPr>
        <a:xfrm>
          <a:off x="14782800" y="10179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xdr:rowOff>
    </xdr:from>
    <xdr:to>
      <xdr:col>21</xdr:col>
      <xdr:colOff>361950</xdr:colOff>
      <xdr:row>59</xdr:row>
      <xdr:rowOff>64135</xdr:rowOff>
    </xdr:to>
    <xdr:cxnSp macro="">
      <xdr:nvCxnSpPr>
        <xdr:cNvPr id="248" name="直線コネクタ 247"/>
        <xdr:cNvCxnSpPr/>
      </xdr:nvCxnSpPr>
      <xdr:spPr>
        <a:xfrm>
          <a:off x="13893800" y="10128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138430</xdr:rowOff>
    </xdr:from>
    <xdr:to>
      <xdr:col>20</xdr:col>
      <xdr:colOff>158750</xdr:colOff>
      <xdr:row>59</xdr:row>
      <xdr:rowOff>12700</xdr:rowOff>
    </xdr:to>
    <xdr:cxnSp macro="">
      <xdr:nvCxnSpPr>
        <xdr:cNvPr id="251" name="直線コネクタ 250"/>
        <xdr:cNvCxnSpPr/>
      </xdr:nvCxnSpPr>
      <xdr:spPr>
        <a:xfrm>
          <a:off x="13004800" y="100825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161925</xdr:rowOff>
    </xdr:from>
    <xdr:to>
      <xdr:col>20</xdr:col>
      <xdr:colOff>209550</xdr:colOff>
      <xdr:row>58</xdr:row>
      <xdr:rowOff>92075</xdr:rowOff>
    </xdr:to>
    <xdr:sp macro="" textlink="">
      <xdr:nvSpPr>
        <xdr:cNvPr id="252" name="フローチャート : 判断 251"/>
        <xdr:cNvSpPr/>
      </xdr:nvSpPr>
      <xdr:spPr>
        <a:xfrm>
          <a:off x="13843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102252</xdr:rowOff>
    </xdr:from>
    <xdr:ext cx="762000" cy="259045"/>
    <xdr:sp macro="" textlink="">
      <xdr:nvSpPr>
        <xdr:cNvPr id="253" name="テキスト ボックス 252"/>
        <xdr:cNvSpPr txBox="1"/>
      </xdr:nvSpPr>
      <xdr:spPr>
        <a:xfrm>
          <a:off x="13512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xdr:rowOff>
    </xdr:from>
    <xdr:to>
      <xdr:col>19</xdr:col>
      <xdr:colOff>6350</xdr:colOff>
      <xdr:row>58</xdr:row>
      <xdr:rowOff>114935</xdr:rowOff>
    </xdr:to>
    <xdr:sp macro="" textlink="">
      <xdr:nvSpPr>
        <xdr:cNvPr id="254" name="フローチャート : 判断 253"/>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125112</xdr:rowOff>
    </xdr:from>
    <xdr:ext cx="762000" cy="259045"/>
    <xdr:sp macro="" textlink="">
      <xdr:nvSpPr>
        <xdr:cNvPr id="255" name="テキスト ボックス 254"/>
        <xdr:cNvSpPr txBox="1"/>
      </xdr:nvSpPr>
      <xdr:spPr>
        <a:xfrm>
          <a:off x="12623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116205</xdr:rowOff>
    </xdr:from>
    <xdr:to>
      <xdr:col>24</xdr:col>
      <xdr:colOff>82550</xdr:colOff>
      <xdr:row>59</xdr:row>
      <xdr:rowOff>46355</xdr:rowOff>
    </xdr:to>
    <xdr:sp macro="" textlink="">
      <xdr:nvSpPr>
        <xdr:cNvPr id="261" name="円/楕円 260"/>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88282</xdr:rowOff>
    </xdr:from>
    <xdr:ext cx="762000" cy="259045"/>
    <xdr:sp macro="" textlink="">
      <xdr:nvSpPr>
        <xdr:cNvPr id="262" name="その他該当値テキスト"/>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xdr:rowOff>
    </xdr:from>
    <xdr:to>
      <xdr:col>22</xdr:col>
      <xdr:colOff>615950</xdr:colOff>
      <xdr:row>59</xdr:row>
      <xdr:rowOff>114935</xdr:rowOff>
    </xdr:to>
    <xdr:sp macro="" textlink="">
      <xdr:nvSpPr>
        <xdr:cNvPr id="263" name="円/楕円 262"/>
        <xdr:cNvSpPr/>
      </xdr:nvSpPr>
      <xdr:spPr>
        <a:xfrm>
          <a:off x="1562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99712</xdr:rowOff>
    </xdr:from>
    <xdr:ext cx="736600" cy="259045"/>
    <xdr:sp macro="" textlink="">
      <xdr:nvSpPr>
        <xdr:cNvPr id="264" name="テキスト ボックス 263"/>
        <xdr:cNvSpPr txBox="1"/>
      </xdr:nvSpPr>
      <xdr:spPr>
        <a:xfrm>
          <a:off x="15290800" y="1021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xdr:rowOff>
    </xdr:from>
    <xdr:to>
      <xdr:col>21</xdr:col>
      <xdr:colOff>412750</xdr:colOff>
      <xdr:row>59</xdr:row>
      <xdr:rowOff>114935</xdr:rowOff>
    </xdr:to>
    <xdr:sp macro="" textlink="">
      <xdr:nvSpPr>
        <xdr:cNvPr id="265" name="円/楕円 264"/>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99712</xdr:rowOff>
    </xdr:from>
    <xdr:ext cx="762000" cy="259045"/>
    <xdr:sp macro="" textlink="">
      <xdr:nvSpPr>
        <xdr:cNvPr id="266" name="テキスト ボックス 265"/>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133350</xdr:rowOff>
    </xdr:from>
    <xdr:to>
      <xdr:col>20</xdr:col>
      <xdr:colOff>209550</xdr:colOff>
      <xdr:row>59</xdr:row>
      <xdr:rowOff>63500</xdr:rowOff>
    </xdr:to>
    <xdr:sp macro="" textlink="">
      <xdr:nvSpPr>
        <xdr:cNvPr id="267" name="円/楕円 266"/>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48277</xdr:rowOff>
    </xdr:from>
    <xdr:ext cx="762000" cy="259045"/>
    <xdr:sp macro="" textlink="">
      <xdr:nvSpPr>
        <xdr:cNvPr id="268" name="テキスト ボックス 267"/>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87630</xdr:rowOff>
    </xdr:from>
    <xdr:to>
      <xdr:col>19</xdr:col>
      <xdr:colOff>6350</xdr:colOff>
      <xdr:row>59</xdr:row>
      <xdr:rowOff>17780</xdr:rowOff>
    </xdr:to>
    <xdr:sp macro="" textlink="">
      <xdr:nvSpPr>
        <xdr:cNvPr id="269" name="円/楕円 268"/>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2557</xdr:rowOff>
    </xdr:from>
    <xdr:ext cx="762000" cy="259045"/>
    <xdr:sp macro="" textlink="">
      <xdr:nvSpPr>
        <xdr:cNvPr id="270" name="テキスト ボックス 269"/>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当町には土地開発公社や第３セクター等の大型外郭団体はないが、</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最も影響の大きい広域連合負担金が増加傾向とならないよう注意</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する必要がある。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140716</xdr:rowOff>
    </xdr:to>
    <xdr:cxnSp macro="">
      <xdr:nvCxnSpPr>
        <xdr:cNvPr id="300" name="直線コネクタ 299"/>
        <xdr:cNvCxnSpPr/>
      </xdr:nvCxnSpPr>
      <xdr:spPr>
        <a:xfrm flipV="1">
          <a:off x="15671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140716</xdr:rowOff>
    </xdr:to>
    <xdr:cxnSp macro="">
      <xdr:nvCxnSpPr>
        <xdr:cNvPr id="303" name="直線コネクタ 302"/>
        <xdr:cNvCxnSpPr/>
      </xdr:nvCxnSpPr>
      <xdr:spPr>
        <a:xfrm>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131572</xdr:rowOff>
    </xdr:to>
    <xdr:cxnSp macro="">
      <xdr:nvCxnSpPr>
        <xdr:cNvPr id="306" name="直線コネクタ 305"/>
        <xdr:cNvCxnSpPr/>
      </xdr:nvCxnSpPr>
      <xdr:spPr>
        <a:xfrm>
          <a:off x="13893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108712</xdr:rowOff>
    </xdr:to>
    <xdr:cxnSp macro="">
      <xdr:nvCxnSpPr>
        <xdr:cNvPr id="309" name="直線コネクタ 308"/>
        <xdr:cNvCxnSpPr/>
      </xdr:nvCxnSpPr>
      <xdr:spPr>
        <a:xfrm>
          <a:off x="13004800" y="62169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0" name="フローチャート :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2" name="フローチャート :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13" name="テキスト ボックス 31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9" name="円/楕円 318"/>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0"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1" name="円/楕円 320"/>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2" name="テキスト ボックス 32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3" name="円/楕円 322"/>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4" name="テキスト ボックス 323"/>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5" name="円/楕円 324"/>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6" name="テキスト ボックス 325"/>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7" name="円/楕円 326"/>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8" name="テキスト ボックス 327"/>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補償金免除繰上償還を積極的</a:t>
          </a:r>
          <a:r>
            <a:rPr lang="ja-JP" altLang="ja-JP" sz="1100" baseline="0">
              <a:solidFill>
                <a:schemeClr val="dk1"/>
              </a:solidFill>
              <a:latin typeface="+mj-ea"/>
              <a:ea typeface="+mj-ea"/>
              <a:cs typeface="+mn-cs"/>
            </a:rPr>
            <a:t>に実施した結果減少傾向となっている</a:t>
          </a:r>
          <a:endParaRPr lang="ja-JP" altLang="ja-JP" sz="1100">
            <a:solidFill>
              <a:schemeClr val="dk1"/>
            </a:solidFill>
            <a:latin typeface="+mj-ea"/>
            <a:ea typeface="+mj-ea"/>
            <a:cs typeface="+mn-cs"/>
          </a:endParaRPr>
        </a:p>
        <a:p>
          <a:r>
            <a:rPr lang="ja-JP" altLang="ja-JP" sz="1100" baseline="0">
              <a:solidFill>
                <a:schemeClr val="dk1"/>
              </a:solidFill>
              <a:latin typeface="+mj-ea"/>
              <a:ea typeface="+mj-ea"/>
              <a:cs typeface="+mn-cs"/>
            </a:rPr>
            <a:t>が、過去の大型事業の借入により類似団体を上回る</a:t>
          </a:r>
          <a:r>
            <a:rPr lang="en-US" altLang="ja-JP" sz="1100" baseline="0">
              <a:solidFill>
                <a:schemeClr val="dk1"/>
              </a:solidFill>
              <a:latin typeface="+mj-ea"/>
              <a:ea typeface="+mj-ea"/>
              <a:cs typeface="+mn-cs"/>
            </a:rPr>
            <a:t>19.5%</a:t>
          </a:r>
          <a:r>
            <a:rPr lang="ja-JP" altLang="ja-JP" sz="1100" baseline="0">
              <a:solidFill>
                <a:schemeClr val="dk1"/>
              </a:solidFill>
              <a:latin typeface="+mj-ea"/>
              <a:ea typeface="+mj-ea"/>
              <a:cs typeface="+mn-cs"/>
            </a:rPr>
            <a:t>となって</a:t>
          </a:r>
          <a:endParaRPr lang="ja-JP" altLang="ja-JP" sz="1100">
            <a:solidFill>
              <a:schemeClr val="dk1"/>
            </a:solidFill>
            <a:latin typeface="+mj-ea"/>
            <a:ea typeface="+mj-ea"/>
            <a:cs typeface="+mn-cs"/>
          </a:endParaRPr>
        </a:p>
        <a:p>
          <a:pPr fontAlgn="base"/>
          <a:r>
            <a:rPr lang="ja-JP" altLang="ja-JP" sz="1100" baseline="0">
              <a:solidFill>
                <a:schemeClr val="dk1"/>
              </a:solidFill>
              <a:latin typeface="+mj-ea"/>
              <a:ea typeface="+mj-ea"/>
              <a:cs typeface="+mn-cs"/>
            </a:rPr>
            <a:t>いる。</a:t>
          </a:r>
          <a:endParaRPr lang="en-US" altLang="ja-JP" sz="1100" baseline="0">
            <a:solidFill>
              <a:schemeClr val="dk1"/>
            </a:solidFill>
            <a:latin typeface="+mj-ea"/>
            <a:ea typeface="+mj-ea"/>
            <a:cs typeface="+mn-cs"/>
          </a:endParaRPr>
        </a:p>
        <a:p>
          <a:pPr fontAlgn="base"/>
          <a:r>
            <a:rPr lang="ja-JP" altLang="ja-JP" sz="1100" baseline="0">
              <a:solidFill>
                <a:schemeClr val="dk1"/>
              </a:solidFill>
              <a:latin typeface="+mj-ea"/>
              <a:ea typeface="+mj-ea"/>
              <a:cs typeface="+mn-cs"/>
            </a:rPr>
            <a:t>　自立推進計画に沿った事業を計画・実施し地方債の発行を</a:t>
          </a:r>
          <a:r>
            <a:rPr lang="ja-JP" altLang="ja-JP" sz="1100" baseline="0">
              <a:solidFill>
                <a:schemeClr val="dk1"/>
              </a:solidFill>
              <a:latin typeface="+mn-lt"/>
              <a:ea typeface="+mn-ea"/>
              <a:cs typeface="+mn-cs"/>
            </a:rPr>
            <a:t>抑制する。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また、繰上償還を積極的に行い公債費の削減に努める。</a:t>
          </a:r>
          <a:endParaRPr lang="ja-JP" altLang="ja-JP" sz="11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50800</xdr:rowOff>
    </xdr:from>
    <xdr:to>
      <xdr:col>7</xdr:col>
      <xdr:colOff>15875</xdr:colOff>
      <xdr:row>77</xdr:row>
      <xdr:rowOff>100330</xdr:rowOff>
    </xdr:to>
    <xdr:cxnSp macro="">
      <xdr:nvCxnSpPr>
        <xdr:cNvPr id="360" name="直線コネクタ 359"/>
        <xdr:cNvCxnSpPr/>
      </xdr:nvCxnSpPr>
      <xdr:spPr>
        <a:xfrm flipV="1">
          <a:off x="3987800" y="132524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77</xdr:row>
      <xdr:rowOff>153670</xdr:rowOff>
    </xdr:to>
    <xdr:cxnSp macro="">
      <xdr:nvCxnSpPr>
        <xdr:cNvPr id="363" name="直線コネクタ 362"/>
        <xdr:cNvCxnSpPr/>
      </xdr:nvCxnSpPr>
      <xdr:spPr>
        <a:xfrm flipV="1">
          <a:off x="3098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77</xdr:row>
      <xdr:rowOff>165100</xdr:rowOff>
    </xdr:to>
    <xdr:cxnSp macro="">
      <xdr:nvCxnSpPr>
        <xdr:cNvPr id="366" name="直線コネクタ 365"/>
        <xdr:cNvCxnSpPr/>
      </xdr:nvCxnSpPr>
      <xdr:spPr>
        <a:xfrm flipV="1">
          <a:off x="2209800" y="13355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165100</xdr:rowOff>
    </xdr:from>
    <xdr:to>
      <xdr:col>3</xdr:col>
      <xdr:colOff>142875</xdr:colOff>
      <xdr:row>78</xdr:row>
      <xdr:rowOff>39370</xdr:rowOff>
    </xdr:to>
    <xdr:cxnSp macro="">
      <xdr:nvCxnSpPr>
        <xdr:cNvPr id="369" name="直線コネクタ 368"/>
        <xdr:cNvCxnSpPr/>
      </xdr:nvCxnSpPr>
      <xdr:spPr>
        <a:xfrm flipV="1">
          <a:off x="1320800" y="13366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0" name="フローチャート : 判断 369"/>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71" name="テキスト ボックス 370"/>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72" name="フローチャート : 判断 371"/>
        <xdr:cNvSpPr/>
      </xdr:nvSpPr>
      <xdr:spPr>
        <a:xfrm>
          <a:off x="1270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104157</xdr:rowOff>
    </xdr:from>
    <xdr:ext cx="762000" cy="259045"/>
    <xdr:sp macro="" textlink="">
      <xdr:nvSpPr>
        <xdr:cNvPr id="373" name="テキスト ボックス 372"/>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0</xdr:rowOff>
    </xdr:from>
    <xdr:to>
      <xdr:col>7</xdr:col>
      <xdr:colOff>66675</xdr:colOff>
      <xdr:row>77</xdr:row>
      <xdr:rowOff>101600</xdr:rowOff>
    </xdr:to>
    <xdr:sp macro="" textlink="">
      <xdr:nvSpPr>
        <xdr:cNvPr id="379" name="円/楕円 378"/>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143527</xdr:rowOff>
    </xdr:from>
    <xdr:ext cx="762000" cy="259045"/>
    <xdr:sp macro="" textlink="">
      <xdr:nvSpPr>
        <xdr:cNvPr id="380" name="公債費該当値テキスト"/>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81" name="円/楕円 380"/>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135907</xdr:rowOff>
    </xdr:from>
    <xdr:ext cx="736600" cy="259045"/>
    <xdr:sp macro="" textlink="">
      <xdr:nvSpPr>
        <xdr:cNvPr id="382" name="テキスト ボックス 38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83" name="円/楕円 38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17797</xdr:rowOff>
    </xdr:from>
    <xdr:ext cx="762000" cy="259045"/>
    <xdr:sp macro="" textlink="">
      <xdr:nvSpPr>
        <xdr:cNvPr id="384" name="テキスト ボックス 38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114300</xdr:rowOff>
    </xdr:from>
    <xdr:to>
      <xdr:col>3</xdr:col>
      <xdr:colOff>193675</xdr:colOff>
      <xdr:row>78</xdr:row>
      <xdr:rowOff>44450</xdr:rowOff>
    </xdr:to>
    <xdr:sp macro="" textlink="">
      <xdr:nvSpPr>
        <xdr:cNvPr id="385" name="円/楕円 384"/>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29227</xdr:rowOff>
    </xdr:from>
    <xdr:ext cx="762000" cy="259045"/>
    <xdr:sp macro="" textlink="">
      <xdr:nvSpPr>
        <xdr:cNvPr id="386" name="テキスト ボックス 385"/>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160020</xdr:rowOff>
    </xdr:from>
    <xdr:to>
      <xdr:col>1</xdr:col>
      <xdr:colOff>676275</xdr:colOff>
      <xdr:row>78</xdr:row>
      <xdr:rowOff>90170</xdr:rowOff>
    </xdr:to>
    <xdr:sp macro="" textlink="">
      <xdr:nvSpPr>
        <xdr:cNvPr id="387" name="円/楕円 386"/>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74947</xdr:rowOff>
    </xdr:from>
    <xdr:ext cx="762000" cy="259045"/>
    <xdr:sp macro="" textlink="">
      <xdr:nvSpPr>
        <xdr:cNvPr id="388" name="テキスト ボックス 387"/>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年々増加傾向で、類似団体平均と比較すると若干上回っている。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会計全体で経常経費の見直しを行い抑制を図る。</a:t>
          </a:r>
          <a:endParaRPr lang="ja-JP" altLang="ja-JP" sz="1100" b="0" i="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72137</xdr:rowOff>
    </xdr:from>
    <xdr:to>
      <xdr:col>24</xdr:col>
      <xdr:colOff>31750</xdr:colOff>
      <xdr:row>76</xdr:row>
      <xdr:rowOff>133858</xdr:rowOff>
    </xdr:to>
    <xdr:cxnSp macro="">
      <xdr:nvCxnSpPr>
        <xdr:cNvPr id="419" name="直線コネクタ 418"/>
        <xdr:cNvCxnSpPr/>
      </xdr:nvCxnSpPr>
      <xdr:spPr>
        <a:xfrm flipV="1">
          <a:off x="15671800" y="13102337"/>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76</xdr:row>
      <xdr:rowOff>133858</xdr:rowOff>
    </xdr:to>
    <xdr:cxnSp macro="">
      <xdr:nvCxnSpPr>
        <xdr:cNvPr id="422" name="直線コネクタ 421"/>
        <xdr:cNvCxnSpPr/>
      </xdr:nvCxnSpPr>
      <xdr:spPr>
        <a:xfrm>
          <a:off x="14782800" y="1312519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154432</xdr:rowOff>
    </xdr:from>
    <xdr:to>
      <xdr:col>21</xdr:col>
      <xdr:colOff>361950</xdr:colOff>
      <xdr:row>76</xdr:row>
      <xdr:rowOff>94996</xdr:rowOff>
    </xdr:to>
    <xdr:cxnSp macro="">
      <xdr:nvCxnSpPr>
        <xdr:cNvPr id="425" name="直線コネクタ 424"/>
        <xdr:cNvCxnSpPr/>
      </xdr:nvCxnSpPr>
      <xdr:spPr>
        <a:xfrm>
          <a:off x="13893800" y="13013182"/>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154432</xdr:rowOff>
    </xdr:to>
    <xdr:cxnSp macro="">
      <xdr:nvCxnSpPr>
        <xdr:cNvPr id="428" name="直線コネクタ 427"/>
        <xdr:cNvCxnSpPr/>
      </xdr:nvCxnSpPr>
      <xdr:spPr>
        <a:xfrm>
          <a:off x="13004800" y="1292860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5335</xdr:rowOff>
    </xdr:from>
    <xdr:to>
      <xdr:col>20</xdr:col>
      <xdr:colOff>209550</xdr:colOff>
      <xdr:row>76</xdr:row>
      <xdr:rowOff>106935</xdr:rowOff>
    </xdr:to>
    <xdr:sp macro="" textlink="">
      <xdr:nvSpPr>
        <xdr:cNvPr id="429" name="フローチャート : 判断 428"/>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91712</xdr:rowOff>
    </xdr:from>
    <xdr:ext cx="762000" cy="259045"/>
    <xdr:sp macro="" textlink="">
      <xdr:nvSpPr>
        <xdr:cNvPr id="430" name="テキスト ボックス 429"/>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31" name="フローチャート : 判断 430"/>
        <xdr:cNvSpPr/>
      </xdr:nvSpPr>
      <xdr:spPr>
        <a:xfrm>
          <a:off x="12954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32" name="テキスト ボックス 431"/>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38" name="円/楕円 437"/>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164864</xdr:rowOff>
    </xdr:from>
    <xdr:ext cx="762000" cy="259045"/>
    <xdr:sp macro="" textlink="">
      <xdr:nvSpPr>
        <xdr:cNvPr id="439" name="公債費以外該当値テキスト"/>
        <xdr:cNvSpPr txBox="1"/>
      </xdr:nvSpPr>
      <xdr:spPr>
        <a:xfrm>
          <a:off x="16598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83058</xdr:rowOff>
    </xdr:from>
    <xdr:to>
      <xdr:col>22</xdr:col>
      <xdr:colOff>615950</xdr:colOff>
      <xdr:row>77</xdr:row>
      <xdr:rowOff>13208</xdr:rowOff>
    </xdr:to>
    <xdr:sp macro="" textlink="">
      <xdr:nvSpPr>
        <xdr:cNvPr id="440" name="円/楕円 439"/>
        <xdr:cNvSpPr/>
      </xdr:nvSpPr>
      <xdr:spPr>
        <a:xfrm>
          <a:off x="15621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169435</xdr:rowOff>
    </xdr:from>
    <xdr:ext cx="736600" cy="259045"/>
    <xdr:sp macro="" textlink="">
      <xdr:nvSpPr>
        <xdr:cNvPr id="441" name="テキスト ボックス 440"/>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44196</xdr:rowOff>
    </xdr:from>
    <xdr:to>
      <xdr:col>21</xdr:col>
      <xdr:colOff>412750</xdr:colOff>
      <xdr:row>76</xdr:row>
      <xdr:rowOff>145796</xdr:rowOff>
    </xdr:to>
    <xdr:sp macro="" textlink="">
      <xdr:nvSpPr>
        <xdr:cNvPr id="442" name="円/楕円 441"/>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43" name="テキスト ボックス 442"/>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103632</xdr:rowOff>
    </xdr:from>
    <xdr:to>
      <xdr:col>20</xdr:col>
      <xdr:colOff>209550</xdr:colOff>
      <xdr:row>76</xdr:row>
      <xdr:rowOff>33781</xdr:rowOff>
    </xdr:to>
    <xdr:sp macro="" textlink="">
      <xdr:nvSpPr>
        <xdr:cNvPr id="444" name="円/楕円 443"/>
        <xdr:cNvSpPr/>
      </xdr:nvSpPr>
      <xdr:spPr>
        <a:xfrm>
          <a:off x="13843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43959</xdr:rowOff>
    </xdr:from>
    <xdr:ext cx="762000" cy="259045"/>
    <xdr:sp macro="" textlink="">
      <xdr:nvSpPr>
        <xdr:cNvPr id="445" name="テキスト ボックス 444"/>
        <xdr:cNvSpPr txBox="1"/>
      </xdr:nvSpPr>
      <xdr:spPr>
        <a:xfrm>
          <a:off x="13512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46" name="円/楕円 44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47" name="テキスト ボックス 44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20405</xdr:rowOff>
    </xdr:from>
    <xdr:to>
      <xdr:col>4</xdr:col>
      <xdr:colOff>1117600</xdr:colOff>
      <xdr:row>19</xdr:row>
      <xdr:rowOff>31133</xdr:rowOff>
    </xdr:to>
    <xdr:cxnSp macro="">
      <xdr:nvCxnSpPr>
        <xdr:cNvPr id="51" name="直線コネクタ 50"/>
        <xdr:cNvCxnSpPr/>
      </xdr:nvCxnSpPr>
      <xdr:spPr bwMode="auto">
        <a:xfrm>
          <a:off x="5003800" y="3325580"/>
          <a:ext cx="647700" cy="1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16832</xdr:rowOff>
    </xdr:from>
    <xdr:to>
      <xdr:col>4</xdr:col>
      <xdr:colOff>469900</xdr:colOff>
      <xdr:row>19</xdr:row>
      <xdr:rowOff>20405</xdr:rowOff>
    </xdr:to>
    <xdr:cxnSp macro="">
      <xdr:nvCxnSpPr>
        <xdr:cNvPr id="54" name="直線コネクタ 53"/>
        <xdr:cNvCxnSpPr/>
      </xdr:nvCxnSpPr>
      <xdr:spPr bwMode="auto">
        <a:xfrm>
          <a:off x="4305300" y="3322007"/>
          <a:ext cx="698500" cy="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16832</xdr:rowOff>
    </xdr:from>
    <xdr:to>
      <xdr:col>3</xdr:col>
      <xdr:colOff>904875</xdr:colOff>
      <xdr:row>19</xdr:row>
      <xdr:rowOff>30509</xdr:rowOff>
    </xdr:to>
    <xdr:cxnSp macro="">
      <xdr:nvCxnSpPr>
        <xdr:cNvPr id="57" name="直線コネクタ 56"/>
        <xdr:cNvCxnSpPr/>
      </xdr:nvCxnSpPr>
      <xdr:spPr bwMode="auto">
        <a:xfrm flipV="1">
          <a:off x="3606800" y="3322007"/>
          <a:ext cx="698500" cy="1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30509</xdr:rowOff>
    </xdr:from>
    <xdr:to>
      <xdr:col>3</xdr:col>
      <xdr:colOff>206375</xdr:colOff>
      <xdr:row>19</xdr:row>
      <xdr:rowOff>41820</xdr:rowOff>
    </xdr:to>
    <xdr:cxnSp macro="">
      <xdr:nvCxnSpPr>
        <xdr:cNvPr id="60" name="直線コネクタ 59"/>
        <xdr:cNvCxnSpPr/>
      </xdr:nvCxnSpPr>
      <xdr:spPr bwMode="auto">
        <a:xfrm flipV="1">
          <a:off x="2908300" y="3335684"/>
          <a:ext cx="698500" cy="1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46803</xdr:rowOff>
    </xdr:from>
    <xdr:to>
      <xdr:col>3</xdr:col>
      <xdr:colOff>257175</xdr:colOff>
      <xdr:row>19</xdr:row>
      <xdr:rowOff>148403</xdr:rowOff>
    </xdr:to>
    <xdr:sp macro="" textlink="">
      <xdr:nvSpPr>
        <xdr:cNvPr id="61" name="フローチャート : 判断 60"/>
        <xdr:cNvSpPr/>
      </xdr:nvSpPr>
      <xdr:spPr bwMode="auto">
        <a:xfrm>
          <a:off x="3556000" y="3351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133180</xdr:rowOff>
    </xdr:from>
    <xdr:ext cx="762000" cy="259045"/>
    <xdr:sp macro="" textlink="">
      <xdr:nvSpPr>
        <xdr:cNvPr id="62" name="テキスト ボックス 61"/>
        <xdr:cNvSpPr txBox="1"/>
      </xdr:nvSpPr>
      <xdr:spPr>
        <a:xfrm>
          <a:off x="3225800" y="343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53926</xdr:rowOff>
    </xdr:from>
    <xdr:to>
      <xdr:col>2</xdr:col>
      <xdr:colOff>692150</xdr:colOff>
      <xdr:row>19</xdr:row>
      <xdr:rowOff>155526</xdr:rowOff>
    </xdr:to>
    <xdr:sp macro="" textlink="">
      <xdr:nvSpPr>
        <xdr:cNvPr id="63" name="フローチャート : 判断 62"/>
        <xdr:cNvSpPr/>
      </xdr:nvSpPr>
      <xdr:spPr bwMode="auto">
        <a:xfrm>
          <a:off x="2857500" y="3359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140303</xdr:rowOff>
    </xdr:from>
    <xdr:ext cx="762000" cy="259045"/>
    <xdr:sp macro="" textlink="">
      <xdr:nvSpPr>
        <xdr:cNvPr id="64" name="テキスト ボックス 63"/>
        <xdr:cNvSpPr txBox="1"/>
      </xdr:nvSpPr>
      <xdr:spPr>
        <a:xfrm>
          <a:off x="2527300" y="344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151783</xdr:rowOff>
    </xdr:from>
    <xdr:to>
      <xdr:col>5</xdr:col>
      <xdr:colOff>34925</xdr:colOff>
      <xdr:row>19</xdr:row>
      <xdr:rowOff>81933</xdr:rowOff>
    </xdr:to>
    <xdr:sp macro="" textlink="">
      <xdr:nvSpPr>
        <xdr:cNvPr id="70" name="円/楕円 69"/>
        <xdr:cNvSpPr/>
      </xdr:nvSpPr>
      <xdr:spPr bwMode="auto">
        <a:xfrm>
          <a:off x="5600700" y="328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60360</xdr:rowOff>
    </xdr:from>
    <xdr:ext cx="762000" cy="259045"/>
    <xdr:sp macro="" textlink="">
      <xdr:nvSpPr>
        <xdr:cNvPr id="71" name="人口1人当たり決算額の推移該当値テキスト130"/>
        <xdr:cNvSpPr txBox="1"/>
      </xdr:nvSpPr>
      <xdr:spPr>
        <a:xfrm>
          <a:off x="5740400" y="31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167,878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141055</xdr:rowOff>
    </xdr:from>
    <xdr:to>
      <xdr:col>4</xdr:col>
      <xdr:colOff>520700</xdr:colOff>
      <xdr:row>19</xdr:row>
      <xdr:rowOff>71205</xdr:rowOff>
    </xdr:to>
    <xdr:sp macro="" textlink="">
      <xdr:nvSpPr>
        <xdr:cNvPr id="72" name="円/楕円 71"/>
        <xdr:cNvSpPr/>
      </xdr:nvSpPr>
      <xdr:spPr bwMode="auto">
        <a:xfrm>
          <a:off x="4953000" y="327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55982</xdr:rowOff>
    </xdr:from>
    <xdr:ext cx="736600" cy="259045"/>
    <xdr:sp macro="" textlink="">
      <xdr:nvSpPr>
        <xdr:cNvPr id="73" name="テキスト ボックス 72"/>
        <xdr:cNvSpPr txBox="1"/>
      </xdr:nvSpPr>
      <xdr:spPr>
        <a:xfrm>
          <a:off x="4622800" y="336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137482</xdr:rowOff>
    </xdr:from>
    <xdr:to>
      <xdr:col>3</xdr:col>
      <xdr:colOff>955675</xdr:colOff>
      <xdr:row>19</xdr:row>
      <xdr:rowOff>67632</xdr:rowOff>
    </xdr:to>
    <xdr:sp macro="" textlink="">
      <xdr:nvSpPr>
        <xdr:cNvPr id="74" name="円/楕円 73"/>
        <xdr:cNvSpPr/>
      </xdr:nvSpPr>
      <xdr:spPr bwMode="auto">
        <a:xfrm>
          <a:off x="4254500" y="327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52409</xdr:rowOff>
    </xdr:from>
    <xdr:ext cx="762000" cy="259045"/>
    <xdr:sp macro="" textlink="">
      <xdr:nvSpPr>
        <xdr:cNvPr id="75" name="テキスト ボックス 74"/>
        <xdr:cNvSpPr txBox="1"/>
      </xdr:nvSpPr>
      <xdr:spPr>
        <a:xfrm>
          <a:off x="3924300" y="33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151159</xdr:rowOff>
    </xdr:from>
    <xdr:to>
      <xdr:col>3</xdr:col>
      <xdr:colOff>257175</xdr:colOff>
      <xdr:row>19</xdr:row>
      <xdr:rowOff>81309</xdr:rowOff>
    </xdr:to>
    <xdr:sp macro="" textlink="">
      <xdr:nvSpPr>
        <xdr:cNvPr id="76" name="円/楕円 75"/>
        <xdr:cNvSpPr/>
      </xdr:nvSpPr>
      <xdr:spPr bwMode="auto">
        <a:xfrm>
          <a:off x="3556000" y="328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91486</xdr:rowOff>
    </xdr:from>
    <xdr:ext cx="762000" cy="259045"/>
    <xdr:sp macro="" textlink="">
      <xdr:nvSpPr>
        <xdr:cNvPr id="77" name="テキスト ボックス 76"/>
        <xdr:cNvSpPr txBox="1"/>
      </xdr:nvSpPr>
      <xdr:spPr>
        <a:xfrm>
          <a:off x="3225800" y="305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162470</xdr:rowOff>
    </xdr:from>
    <xdr:to>
      <xdr:col>2</xdr:col>
      <xdr:colOff>692150</xdr:colOff>
      <xdr:row>19</xdr:row>
      <xdr:rowOff>92620</xdr:rowOff>
    </xdr:to>
    <xdr:sp macro="" textlink="">
      <xdr:nvSpPr>
        <xdr:cNvPr id="78" name="円/楕円 77"/>
        <xdr:cNvSpPr/>
      </xdr:nvSpPr>
      <xdr:spPr bwMode="auto">
        <a:xfrm>
          <a:off x="2857500" y="3296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102797</xdr:rowOff>
    </xdr:from>
    <xdr:ext cx="762000" cy="259045"/>
    <xdr:sp macro="" textlink="">
      <xdr:nvSpPr>
        <xdr:cNvPr id="79" name="テキスト ボックス 78"/>
        <xdr:cNvSpPr txBox="1"/>
      </xdr:nvSpPr>
      <xdr:spPr>
        <a:xfrm>
          <a:off x="2527300" y="30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246009</xdr:rowOff>
    </xdr:from>
    <xdr:to>
      <xdr:col>4</xdr:col>
      <xdr:colOff>1117600</xdr:colOff>
      <xdr:row>35</xdr:row>
      <xdr:rowOff>302526</xdr:rowOff>
    </xdr:to>
    <xdr:cxnSp macro="">
      <xdr:nvCxnSpPr>
        <xdr:cNvPr id="112" name="直線コネクタ 111"/>
        <xdr:cNvCxnSpPr/>
      </xdr:nvCxnSpPr>
      <xdr:spPr bwMode="auto">
        <a:xfrm>
          <a:off x="5003800" y="6856359"/>
          <a:ext cx="647700" cy="5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205158</xdr:rowOff>
    </xdr:from>
    <xdr:to>
      <xdr:col>4</xdr:col>
      <xdr:colOff>469900</xdr:colOff>
      <xdr:row>35</xdr:row>
      <xdr:rowOff>246009</xdr:rowOff>
    </xdr:to>
    <xdr:cxnSp macro="">
      <xdr:nvCxnSpPr>
        <xdr:cNvPr id="115" name="直線コネクタ 114"/>
        <xdr:cNvCxnSpPr/>
      </xdr:nvCxnSpPr>
      <xdr:spPr bwMode="auto">
        <a:xfrm>
          <a:off x="4305300" y="6815508"/>
          <a:ext cx="698500" cy="4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145799</xdr:rowOff>
    </xdr:from>
    <xdr:to>
      <xdr:col>3</xdr:col>
      <xdr:colOff>904875</xdr:colOff>
      <xdr:row>35</xdr:row>
      <xdr:rowOff>205158</xdr:rowOff>
    </xdr:to>
    <xdr:cxnSp macro="">
      <xdr:nvCxnSpPr>
        <xdr:cNvPr id="118" name="直線コネクタ 117"/>
        <xdr:cNvCxnSpPr/>
      </xdr:nvCxnSpPr>
      <xdr:spPr bwMode="auto">
        <a:xfrm>
          <a:off x="3606800" y="6756149"/>
          <a:ext cx="698500" cy="5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137165</xdr:rowOff>
    </xdr:from>
    <xdr:to>
      <xdr:col>3</xdr:col>
      <xdr:colOff>206375</xdr:colOff>
      <xdr:row>35</xdr:row>
      <xdr:rowOff>145799</xdr:rowOff>
    </xdr:to>
    <xdr:cxnSp macro="">
      <xdr:nvCxnSpPr>
        <xdr:cNvPr id="121" name="直線コネクタ 120"/>
        <xdr:cNvCxnSpPr/>
      </xdr:nvCxnSpPr>
      <xdr:spPr bwMode="auto">
        <a:xfrm>
          <a:off x="2908300" y="6747515"/>
          <a:ext cx="698500" cy="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204825</xdr:rowOff>
    </xdr:from>
    <xdr:to>
      <xdr:col>3</xdr:col>
      <xdr:colOff>257175</xdr:colOff>
      <xdr:row>35</xdr:row>
      <xdr:rowOff>306425</xdr:rowOff>
    </xdr:to>
    <xdr:sp macro="" textlink="">
      <xdr:nvSpPr>
        <xdr:cNvPr id="122" name="フローチャート : 判断 121"/>
        <xdr:cNvSpPr/>
      </xdr:nvSpPr>
      <xdr:spPr bwMode="auto">
        <a:xfrm>
          <a:off x="3556000" y="6815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291202</xdr:rowOff>
    </xdr:from>
    <xdr:ext cx="762000" cy="259045"/>
    <xdr:sp macro="" textlink="">
      <xdr:nvSpPr>
        <xdr:cNvPr id="123" name="テキスト ボックス 122"/>
        <xdr:cNvSpPr txBox="1"/>
      </xdr:nvSpPr>
      <xdr:spPr>
        <a:xfrm>
          <a:off x="3225800" y="69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193655</xdr:rowOff>
    </xdr:from>
    <xdr:to>
      <xdr:col>2</xdr:col>
      <xdr:colOff>692150</xdr:colOff>
      <xdr:row>35</xdr:row>
      <xdr:rowOff>295255</xdr:rowOff>
    </xdr:to>
    <xdr:sp macro="" textlink="">
      <xdr:nvSpPr>
        <xdr:cNvPr id="124" name="フローチャート : 判断 123"/>
        <xdr:cNvSpPr/>
      </xdr:nvSpPr>
      <xdr:spPr bwMode="auto">
        <a:xfrm>
          <a:off x="2857500" y="680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280032</xdr:rowOff>
    </xdr:from>
    <xdr:ext cx="762000" cy="259045"/>
    <xdr:sp macro="" textlink="">
      <xdr:nvSpPr>
        <xdr:cNvPr id="125" name="テキスト ボックス 124"/>
        <xdr:cNvSpPr txBox="1"/>
      </xdr:nvSpPr>
      <xdr:spPr>
        <a:xfrm>
          <a:off x="2527300" y="68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251726</xdr:rowOff>
    </xdr:from>
    <xdr:to>
      <xdr:col>5</xdr:col>
      <xdr:colOff>34925</xdr:colOff>
      <xdr:row>36</xdr:row>
      <xdr:rowOff>10426</xdr:rowOff>
    </xdr:to>
    <xdr:sp macro="" textlink="">
      <xdr:nvSpPr>
        <xdr:cNvPr id="131" name="円/楕円 130"/>
        <xdr:cNvSpPr/>
      </xdr:nvSpPr>
      <xdr:spPr bwMode="auto">
        <a:xfrm>
          <a:off x="5600700" y="686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223803</xdr:rowOff>
    </xdr:from>
    <xdr:ext cx="762000" cy="259045"/>
    <xdr:sp macro="" textlink="">
      <xdr:nvSpPr>
        <xdr:cNvPr id="132" name="人口1人当たり決算額の推移該当値テキスト445"/>
        <xdr:cNvSpPr txBox="1"/>
      </xdr:nvSpPr>
      <xdr:spPr>
        <a:xfrm>
          <a:off x="5740400" y="683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195209</xdr:rowOff>
    </xdr:from>
    <xdr:to>
      <xdr:col>4</xdr:col>
      <xdr:colOff>520700</xdr:colOff>
      <xdr:row>35</xdr:row>
      <xdr:rowOff>296809</xdr:rowOff>
    </xdr:to>
    <xdr:sp macro="" textlink="">
      <xdr:nvSpPr>
        <xdr:cNvPr id="133" name="円/楕円 132"/>
        <xdr:cNvSpPr/>
      </xdr:nvSpPr>
      <xdr:spPr bwMode="auto">
        <a:xfrm>
          <a:off x="4953000" y="680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281586</xdr:rowOff>
    </xdr:from>
    <xdr:ext cx="736600" cy="259045"/>
    <xdr:sp macro="" textlink="">
      <xdr:nvSpPr>
        <xdr:cNvPr id="134" name="テキスト ボックス 133"/>
        <xdr:cNvSpPr txBox="1"/>
      </xdr:nvSpPr>
      <xdr:spPr>
        <a:xfrm>
          <a:off x="4622800" y="689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154358</xdr:rowOff>
    </xdr:from>
    <xdr:to>
      <xdr:col>3</xdr:col>
      <xdr:colOff>955675</xdr:colOff>
      <xdr:row>35</xdr:row>
      <xdr:rowOff>255958</xdr:rowOff>
    </xdr:to>
    <xdr:sp macro="" textlink="">
      <xdr:nvSpPr>
        <xdr:cNvPr id="135" name="円/楕円 134"/>
        <xdr:cNvSpPr/>
      </xdr:nvSpPr>
      <xdr:spPr bwMode="auto">
        <a:xfrm>
          <a:off x="4254500" y="676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240735</xdr:rowOff>
    </xdr:from>
    <xdr:ext cx="762000" cy="259045"/>
    <xdr:sp macro="" textlink="">
      <xdr:nvSpPr>
        <xdr:cNvPr id="136" name="テキスト ボックス 135"/>
        <xdr:cNvSpPr txBox="1"/>
      </xdr:nvSpPr>
      <xdr:spPr>
        <a:xfrm>
          <a:off x="3924300" y="685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94999</xdr:rowOff>
    </xdr:from>
    <xdr:to>
      <xdr:col>3</xdr:col>
      <xdr:colOff>257175</xdr:colOff>
      <xdr:row>35</xdr:row>
      <xdr:rowOff>196599</xdr:rowOff>
    </xdr:to>
    <xdr:sp macro="" textlink="">
      <xdr:nvSpPr>
        <xdr:cNvPr id="137" name="円/楕円 136"/>
        <xdr:cNvSpPr/>
      </xdr:nvSpPr>
      <xdr:spPr bwMode="auto">
        <a:xfrm>
          <a:off x="3556000" y="6705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206776</xdr:rowOff>
    </xdr:from>
    <xdr:ext cx="762000" cy="259045"/>
    <xdr:sp macro="" textlink="">
      <xdr:nvSpPr>
        <xdr:cNvPr id="138" name="テキスト ボックス 137"/>
        <xdr:cNvSpPr txBox="1"/>
      </xdr:nvSpPr>
      <xdr:spPr>
        <a:xfrm>
          <a:off x="3225800" y="647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86365</xdr:rowOff>
    </xdr:from>
    <xdr:to>
      <xdr:col>2</xdr:col>
      <xdr:colOff>692150</xdr:colOff>
      <xdr:row>35</xdr:row>
      <xdr:rowOff>187965</xdr:rowOff>
    </xdr:to>
    <xdr:sp macro="" textlink="">
      <xdr:nvSpPr>
        <xdr:cNvPr id="139" name="円/楕円 138"/>
        <xdr:cNvSpPr/>
      </xdr:nvSpPr>
      <xdr:spPr bwMode="auto">
        <a:xfrm>
          <a:off x="2857500" y="669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198142</xdr:rowOff>
    </xdr:from>
    <xdr:ext cx="762000" cy="259045"/>
    <xdr:sp macro="" textlink="">
      <xdr:nvSpPr>
        <xdr:cNvPr id="140" name="テキスト ボックス 139"/>
        <xdr:cNvSpPr txBox="1"/>
      </xdr:nvSpPr>
      <xdr:spPr>
        <a:xfrm>
          <a:off x="2527300" y="64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latin typeface="+mn-lt"/>
              <a:ea typeface="+mn-ea"/>
              <a:cs typeface="+mn-cs"/>
            </a:rPr>
            <a:t>実質収支額はほぼ毎年同率で推移をしているが、財政調整基金残高は</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積み立てにより増加させることができた。</a:t>
          </a:r>
          <a:endParaRPr lang="ja-JP" altLang="ja-JP" sz="1100" b="0" i="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aseline="0">
              <a:solidFill>
                <a:schemeClr val="dk1"/>
              </a:solidFill>
              <a:latin typeface="+mn-lt"/>
              <a:ea typeface="+mn-ea"/>
              <a:cs typeface="+mn-cs"/>
            </a:rPr>
            <a:t>特別会計を含めすべての会計において実質赤字はなし</a:t>
          </a:r>
          <a:endParaRPr lang="ja-JP" altLang="ja-JP" sz="12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元利償還金は、自立推進計画に沿った事業の実施で借入</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を抑制したことにより減少となっており、公営企業債の元</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利償還金に対する繰入金は平成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の繰上償還により減少となった。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算入公債費等は、定期償還により減少傾向ではあるもの</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の交付税措置のある過疎対策事業債の借入を行っているた</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め減少幅は少ないと推測される。</a:t>
          </a:r>
          <a:endParaRPr lang="ja-JP"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latin typeface="+mn-lt"/>
              <a:ea typeface="+mn-ea"/>
              <a:cs typeface="+mn-cs"/>
            </a:rPr>
            <a:t>将来負担額の地方債現在高及び公営企業債等繰入見込み額</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は、平成</a:t>
          </a:r>
          <a:r>
            <a:rPr lang="en-US" altLang="ja-JP" sz="1100" baseline="0">
              <a:solidFill>
                <a:schemeClr val="dk1"/>
              </a:solidFill>
              <a:latin typeface="+mn-lt"/>
              <a:ea typeface="+mn-ea"/>
              <a:cs typeface="+mn-cs"/>
            </a:rPr>
            <a:t>19</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年度までの繰上償還及び自立推進</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計画に沿った事業の実施で借入を抑制したことにより大幅に</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減少となった。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充当可能財源等は、充当可能基金の積み立てにより大幅な</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増額となった。</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それらにより将来負担比率の分子は減少している。</a:t>
          </a:r>
          <a:endParaRPr lang="ja-JP" altLang="ja-JP"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3767974</v>
      </c>
      <c r="BO4" s="349"/>
      <c r="BP4" s="349"/>
      <c r="BQ4" s="349"/>
      <c r="BR4" s="349"/>
      <c r="BS4" s="349"/>
      <c r="BT4" s="349"/>
      <c r="BU4" s="350"/>
      <c r="BV4" s="348">
        <v>3570391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3587991</v>
      </c>
      <c r="BO5" s="386"/>
      <c r="BP5" s="386"/>
      <c r="BQ5" s="386"/>
      <c r="BR5" s="386"/>
      <c r="BS5" s="386"/>
      <c r="BT5" s="386"/>
      <c r="BU5" s="387"/>
      <c r="BV5" s="385">
        <v>3458342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179983</v>
      </c>
      <c r="BO6" s="386"/>
      <c r="BP6" s="386"/>
      <c r="BQ6" s="386"/>
      <c r="BR6" s="386"/>
      <c r="BS6" s="386"/>
      <c r="BT6" s="386"/>
      <c r="BU6" s="387"/>
      <c r="BV6" s="385">
        <v>112049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82.1</v>
      </c>
      <c r="CU6" s="423"/>
      <c r="CV6" s="423"/>
      <c r="CW6" s="423"/>
      <c r="CX6" s="423"/>
      <c r="CY6" s="423"/>
      <c r="CZ6" s="423"/>
      <c r="DA6" s="424"/>
      <c r="DB6" s="422">
        <v>86.1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106905</v>
      </c>
      <c r="BO7" s="386"/>
      <c r="BP7" s="386"/>
      <c r="BQ7" s="386"/>
      <c r="BR7" s="386"/>
      <c r="BS7" s="386"/>
      <c r="BT7" s="386"/>
      <c r="BU7" s="387"/>
      <c r="BV7" s="385">
        <v>44752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2549190</v>
      </c>
      <c r="CU7" s="386"/>
      <c r="CV7" s="386"/>
      <c r="CW7" s="386"/>
      <c r="CX7" s="386"/>
      <c r="CY7" s="386"/>
      <c r="CZ7" s="386"/>
      <c r="DA7" s="387"/>
      <c r="DB7" s="385">
        <v>2557289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73078</v>
      </c>
      <c r="BO8" s="386"/>
      <c r="BP8" s="386"/>
      <c r="BQ8" s="386"/>
      <c r="BR8" s="386"/>
      <c r="BS8" s="386"/>
      <c r="BT8" s="386"/>
      <c r="BU8" s="387"/>
      <c r="BV8" s="385">
        <v>67297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4810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5781</v>
      </c>
      <c r="BO9" s="386"/>
      <c r="BP9" s="386"/>
      <c r="BQ9" s="386"/>
      <c r="BR9" s="386"/>
      <c r="BS9" s="386"/>
      <c r="BT9" s="386"/>
      <c r="BU9" s="387"/>
      <c r="BV9" s="385">
        <v>-5251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17.899999999999999</v>
      </c>
      <c r="CU9" s="383"/>
      <c r="CV9" s="383"/>
      <c r="CW9" s="383"/>
      <c r="CX9" s="383"/>
      <c r="CY9" s="383"/>
      <c r="CZ9" s="383"/>
      <c r="DA9" s="384"/>
      <c r="DB9" s="382">
        <v>18.5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5238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95</v>
      </c>
      <c r="BO10" s="386"/>
      <c r="BP10" s="386"/>
      <c r="BQ10" s="386"/>
      <c r="BR10" s="386"/>
      <c r="BS10" s="386"/>
      <c r="BT10" s="386"/>
      <c r="BU10" s="387"/>
      <c r="BV10" s="385">
        <v>103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61360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4663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40000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4637</v>
      </c>
      <c r="S13" s="467"/>
      <c r="T13" s="467"/>
      <c r="U13" s="467"/>
      <c r="V13" s="468"/>
      <c r="W13" s="401" t="s">
        <v>124</v>
      </c>
      <c r="X13" s="402"/>
      <c r="Y13" s="402"/>
      <c r="Z13" s="402"/>
      <c r="AA13" s="402"/>
      <c r="AB13" s="392"/>
      <c r="AC13" s="436">
        <v>145</v>
      </c>
      <c r="AD13" s="437"/>
      <c r="AE13" s="437"/>
      <c r="AF13" s="437"/>
      <c r="AG13" s="476"/>
      <c r="AH13" s="436">
        <v>310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67236</v>
      </c>
      <c r="BO13" s="386"/>
      <c r="BP13" s="386"/>
      <c r="BQ13" s="386"/>
      <c r="BR13" s="386"/>
      <c r="BS13" s="386"/>
      <c r="BT13" s="386"/>
      <c r="BU13" s="387"/>
      <c r="BV13" s="385">
        <v>-45148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4685</v>
      </c>
      <c r="S14" s="467"/>
      <c r="T14" s="467"/>
      <c r="U14" s="467"/>
      <c r="V14" s="468"/>
      <c r="W14" s="375"/>
      <c r="X14" s="376"/>
      <c r="Y14" s="376"/>
      <c r="Z14" s="376"/>
      <c r="AA14" s="376"/>
      <c r="AB14" s="365"/>
      <c r="AC14" s="469">
        <v>6.3</v>
      </c>
      <c r="AD14" s="470"/>
      <c r="AE14" s="470"/>
      <c r="AF14" s="470"/>
      <c r="AG14" s="471"/>
      <c r="AH14" s="469">
        <v>11.5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42.3</v>
      </c>
      <c r="CU14" s="481"/>
      <c r="CV14" s="481"/>
      <c r="CW14" s="481"/>
      <c r="CX14" s="481"/>
      <c r="CY14" s="481"/>
      <c r="CZ14" s="481"/>
      <c r="DA14" s="482"/>
      <c r="DB14" s="480">
        <v>56.6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4658</v>
      </c>
      <c r="S15" s="467"/>
      <c r="T15" s="467"/>
      <c r="U15" s="467"/>
      <c r="V15" s="468"/>
      <c r="W15" s="401" t="s">
        <v>131</v>
      </c>
      <c r="X15" s="402"/>
      <c r="Y15" s="402"/>
      <c r="Z15" s="402"/>
      <c r="AA15" s="402"/>
      <c r="AB15" s="392"/>
      <c r="AC15" s="436">
        <v>856</v>
      </c>
      <c r="AD15" s="437"/>
      <c r="AE15" s="437"/>
      <c r="AF15" s="437"/>
      <c r="AG15" s="476"/>
      <c r="AH15" s="436">
        <v>1008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513804</v>
      </c>
      <c r="BO15" s="349"/>
      <c r="BP15" s="349"/>
      <c r="BQ15" s="349"/>
      <c r="BR15" s="349"/>
      <c r="BS15" s="349"/>
      <c r="BT15" s="349"/>
      <c r="BU15" s="350"/>
      <c r="BV15" s="348">
        <v>516908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v>
      </c>
      <c r="AD16" s="470"/>
      <c r="AE16" s="470"/>
      <c r="AF16" s="470"/>
      <c r="AG16" s="471"/>
      <c r="AH16" s="469">
        <v>37.299999999999997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2267704</v>
      </c>
      <c r="BO16" s="386"/>
      <c r="BP16" s="386"/>
      <c r="BQ16" s="386"/>
      <c r="BR16" s="386"/>
      <c r="BS16" s="386"/>
      <c r="BT16" s="386"/>
      <c r="BU16" s="387"/>
      <c r="BV16" s="385">
        <v>2268390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1314</v>
      </c>
      <c r="AD17" s="437"/>
      <c r="AE17" s="437"/>
      <c r="AF17" s="437"/>
      <c r="AG17" s="476"/>
      <c r="AH17" s="436">
        <v>1383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653807</v>
      </c>
      <c r="BO17" s="386"/>
      <c r="BP17" s="386"/>
      <c r="BQ17" s="386"/>
      <c r="BR17" s="386"/>
      <c r="BS17" s="386"/>
      <c r="BT17" s="386"/>
      <c r="BU17" s="387"/>
      <c r="BV17" s="385">
        <v>657343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215.96</v>
      </c>
      <c r="M18" s="498"/>
      <c r="N18" s="498"/>
      <c r="O18" s="498"/>
      <c r="P18" s="498"/>
      <c r="Q18" s="498"/>
      <c r="R18" s="499"/>
      <c r="S18" s="499"/>
      <c r="T18" s="499"/>
      <c r="U18" s="499"/>
      <c r="V18" s="500"/>
      <c r="W18" s="403"/>
      <c r="X18" s="404"/>
      <c r="Y18" s="404"/>
      <c r="Z18" s="404"/>
      <c r="AA18" s="404"/>
      <c r="AB18" s="395"/>
      <c r="AC18" s="501">
        <v>56.8</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2032771</v>
      </c>
      <c r="BO18" s="386"/>
      <c r="BP18" s="386"/>
      <c r="BQ18" s="386"/>
      <c r="BR18" s="386"/>
      <c r="BS18" s="386"/>
      <c r="BT18" s="386"/>
      <c r="BU18" s="387"/>
      <c r="BV18" s="385">
        <v>2139065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2830597</v>
      </c>
      <c r="BO19" s="386"/>
      <c r="BP19" s="386"/>
      <c r="BQ19" s="386"/>
      <c r="BR19" s="386"/>
      <c r="BS19" s="386"/>
      <c r="BT19" s="386"/>
      <c r="BU19" s="387"/>
      <c r="BV19" s="385">
        <v>2784908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1830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4039019</v>
      </c>
      <c r="BO23" s="386"/>
      <c r="BP23" s="386"/>
      <c r="BQ23" s="386"/>
      <c r="BR23" s="386"/>
      <c r="BS23" s="386"/>
      <c r="BT23" s="386"/>
      <c r="BU23" s="387"/>
      <c r="BV23" s="385">
        <v>4300369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6190</v>
      </c>
      <c r="R24" s="437"/>
      <c r="S24" s="437"/>
      <c r="T24" s="437"/>
      <c r="U24" s="437"/>
      <c r="V24" s="476"/>
      <c r="W24" s="531"/>
      <c r="X24" s="519"/>
      <c r="Y24" s="520"/>
      <c r="Z24" s="435" t="s">
        <v>154</v>
      </c>
      <c r="AA24" s="415"/>
      <c r="AB24" s="415"/>
      <c r="AC24" s="415"/>
      <c r="AD24" s="415"/>
      <c r="AE24" s="415"/>
      <c r="AF24" s="415"/>
      <c r="AG24" s="416"/>
      <c r="AH24" s="436">
        <v>74</v>
      </c>
      <c r="AI24" s="437"/>
      <c r="AJ24" s="437"/>
      <c r="AK24" s="437"/>
      <c r="AL24" s="476"/>
      <c r="AM24" s="436">
        <v>232138</v>
      </c>
      <c r="AN24" s="437"/>
      <c r="AO24" s="437"/>
      <c r="AP24" s="437"/>
      <c r="AQ24" s="437"/>
      <c r="AR24" s="476"/>
      <c r="AS24" s="436">
        <v>3137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3924279</v>
      </c>
      <c r="BO24" s="386"/>
      <c r="BP24" s="386"/>
      <c r="BQ24" s="386"/>
      <c r="BR24" s="386"/>
      <c r="BS24" s="386"/>
      <c r="BT24" s="386"/>
      <c r="BU24" s="387"/>
      <c r="BV24" s="385">
        <v>4093505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5656</v>
      </c>
      <c r="BO25" s="349"/>
      <c r="BP25" s="349"/>
      <c r="BQ25" s="349"/>
      <c r="BR25" s="349"/>
      <c r="BS25" s="349"/>
      <c r="BT25" s="349"/>
      <c r="BU25" s="350"/>
      <c r="BV25" s="348">
        <v>8989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4920</v>
      </c>
      <c r="R26" s="437"/>
      <c r="S26" s="437"/>
      <c r="T26" s="437"/>
      <c r="U26" s="437"/>
      <c r="V26" s="476"/>
      <c r="W26" s="531"/>
      <c r="X26" s="519"/>
      <c r="Y26" s="520"/>
      <c r="Z26" s="435" t="s">
        <v>160</v>
      </c>
      <c r="AA26" s="539"/>
      <c r="AB26" s="539"/>
      <c r="AC26" s="539"/>
      <c r="AD26" s="539"/>
      <c r="AE26" s="539"/>
      <c r="AF26" s="539"/>
      <c r="AG26" s="540"/>
      <c r="AH26" s="436">
        <v>3</v>
      </c>
      <c r="AI26" s="437"/>
      <c r="AJ26" s="437"/>
      <c r="AK26" s="437"/>
      <c r="AL26" s="476"/>
      <c r="AM26" s="436">
        <v>7761</v>
      </c>
      <c r="AN26" s="437"/>
      <c r="AO26" s="437"/>
      <c r="AP26" s="437"/>
      <c r="AQ26" s="437"/>
      <c r="AR26" s="476"/>
      <c r="AS26" s="436">
        <v>2587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2350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89000</v>
      </c>
      <c r="BO27" s="553"/>
      <c r="BP27" s="553"/>
      <c r="BQ27" s="553"/>
      <c r="BR27" s="553"/>
      <c r="BS27" s="553"/>
      <c r="BT27" s="553"/>
      <c r="BU27" s="554"/>
      <c r="BV27" s="552">
        <v>89000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1630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637491</v>
      </c>
      <c r="BO28" s="349"/>
      <c r="BP28" s="349"/>
      <c r="BQ28" s="349"/>
      <c r="BR28" s="349"/>
      <c r="BS28" s="349"/>
      <c r="BT28" s="349"/>
      <c r="BU28" s="350"/>
      <c r="BV28" s="348">
        <v>602396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1430</v>
      </c>
      <c r="R29" s="437"/>
      <c r="S29" s="437"/>
      <c r="T29" s="437"/>
      <c r="U29" s="437"/>
      <c r="V29" s="476"/>
      <c r="W29" s="531"/>
      <c r="X29" s="519"/>
      <c r="Y29" s="520"/>
      <c r="Z29" s="435" t="s">
        <v>170</v>
      </c>
      <c r="AA29" s="415"/>
      <c r="AB29" s="415"/>
      <c r="AC29" s="415"/>
      <c r="AD29" s="415"/>
      <c r="AE29" s="415"/>
      <c r="AF29" s="415"/>
      <c r="AG29" s="416"/>
      <c r="AH29" s="436">
        <v>74</v>
      </c>
      <c r="AI29" s="437"/>
      <c r="AJ29" s="437"/>
      <c r="AK29" s="437"/>
      <c r="AL29" s="476"/>
      <c r="AM29" s="436">
        <v>232138</v>
      </c>
      <c r="AN29" s="437"/>
      <c r="AO29" s="437"/>
      <c r="AP29" s="437"/>
      <c r="AQ29" s="437"/>
      <c r="AR29" s="476"/>
      <c r="AS29" s="436">
        <v>3137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273751</v>
      </c>
      <c r="BO29" s="386"/>
      <c r="BP29" s="386"/>
      <c r="BQ29" s="386"/>
      <c r="BR29" s="386"/>
      <c r="BS29" s="386"/>
      <c r="BT29" s="386"/>
      <c r="BU29" s="387"/>
      <c r="BV29" s="385">
        <v>259064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553679</v>
      </c>
      <c r="BO30" s="553"/>
      <c r="BP30" s="553"/>
      <c r="BQ30" s="553"/>
      <c r="BR30" s="553"/>
      <c r="BS30" s="553"/>
      <c r="BT30" s="553"/>
      <c r="BU30" s="554"/>
      <c r="BV30" s="552">
        <v>549321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南木曽町国民健康保険特別会計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木曽広域連合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南木曽町後期高齢者医療特別会計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南木曽町下水道事業特別会計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南木曽町営妻籠宿有料駐車場特別会計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IF('各会計、関係団体の財政状況及び健全化判断比率'!B33="","",'各会計、関係団体の財政状況及び健全化判断比率'!B33)</f>
        <v>南木曽町農業集落排水事業特別会計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　　（一般会計（下水道））</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8</v>
      </c>
      <c r="BF37" s="564"/>
      <c r="BG37" s="565" t="str">
        <f>IF('各会計、関係団体の財政状況及び健全化判断比率'!B34="","",'各会計、関係団体の財政状況及び健全化判断比率'!B34)</f>
        <v>南木曽町浄化槽市町村整備推進事業特別会計</v>
      </c>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　　（木曽寮特別会計）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　　（介護保険特別会計）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長野県市町村自治振興組合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長野県後期高齢者医療広域連合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　　（後期高齢者医療事業会計）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長野県市町村総合事務組合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4" zoomScaleSheetLayoutView="100" workbookViewId="0">
      <selection activeCell="J49" sqref="J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8" t="s">
        <v>24</v>
      </c>
      <c r="C41" s="1169"/>
      <c r="D41" s="81"/>
      <c r="E41" s="1174" t="s">
        <v>25</v>
      </c>
      <c r="F41" s="1174"/>
      <c r="G41" s="1174"/>
      <c r="H41" s="1175"/>
      <c r="I41" s="82">
        <v>5145</v>
      </c>
      <c r="J41" s="83">
        <v>4833</v>
      </c>
      <c r="K41" s="83">
        <v>4586</v>
      </c>
      <c r="L41" s="83">
        <v>4300</v>
      </c>
      <c r="M41" s="84">
        <v>4039</v>
      </c>
    </row>
    <row r="42" spans="2:13" ht="27.75" customHeight="1">
      <c r="B42" s="1170"/>
      <c r="C42" s="1171"/>
      <c r="D42" s="85"/>
      <c r="E42" s="1176" t="s">
        <v>26</v>
      </c>
      <c r="F42" s="1176"/>
      <c r="G42" s="1176"/>
      <c r="H42" s="1177"/>
      <c r="I42" s="86">
        <v>96</v>
      </c>
      <c r="J42" s="87">
        <v>23</v>
      </c>
      <c r="K42" s="87">
        <v>13</v>
      </c>
      <c r="L42" s="87">
        <v>9</v>
      </c>
      <c r="M42" s="88">
        <v>5</v>
      </c>
    </row>
    <row r="43" spans="2:13" ht="27.75" customHeight="1">
      <c r="B43" s="1170"/>
      <c r="C43" s="1171"/>
      <c r="D43" s="85"/>
      <c r="E43" s="1176" t="s">
        <v>27</v>
      </c>
      <c r="F43" s="1176"/>
      <c r="G43" s="1176"/>
      <c r="H43" s="1177"/>
      <c r="I43" s="86">
        <v>2650</v>
      </c>
      <c r="J43" s="87">
        <v>2502</v>
      </c>
      <c r="K43" s="87">
        <v>2368</v>
      </c>
      <c r="L43" s="87">
        <v>2302</v>
      </c>
      <c r="M43" s="88">
        <v>2180</v>
      </c>
    </row>
    <row r="44" spans="2:13" ht="27.75" customHeight="1">
      <c r="B44" s="1170"/>
      <c r="C44" s="1171"/>
      <c r="D44" s="85"/>
      <c r="E44" s="1176" t="s">
        <v>28</v>
      </c>
      <c r="F44" s="1176"/>
      <c r="G44" s="1176"/>
      <c r="H44" s="1177"/>
      <c r="I44" s="86">
        <v>139</v>
      </c>
      <c r="J44" s="87">
        <v>115</v>
      </c>
      <c r="K44" s="87">
        <v>96</v>
      </c>
      <c r="L44" s="87">
        <v>83</v>
      </c>
      <c r="M44" s="88">
        <v>104</v>
      </c>
    </row>
    <row r="45" spans="2:13" ht="27.75" customHeight="1">
      <c r="B45" s="1170"/>
      <c r="C45" s="1171"/>
      <c r="D45" s="85"/>
      <c r="E45" s="1176" t="s">
        <v>29</v>
      </c>
      <c r="F45" s="1176"/>
      <c r="G45" s="1176"/>
      <c r="H45" s="1177"/>
      <c r="I45" s="86">
        <v>894</v>
      </c>
      <c r="J45" s="87">
        <v>897</v>
      </c>
      <c r="K45" s="87">
        <v>867</v>
      </c>
      <c r="L45" s="87">
        <v>873</v>
      </c>
      <c r="M45" s="88">
        <v>910</v>
      </c>
    </row>
    <row r="46" spans="2:13" ht="27.75" customHeight="1">
      <c r="B46" s="1170"/>
      <c r="C46" s="1171"/>
      <c r="D46" s="85"/>
      <c r="E46" s="1176" t="s">
        <v>30</v>
      </c>
      <c r="F46" s="1176"/>
      <c r="G46" s="1176"/>
      <c r="H46" s="1177"/>
      <c r="I46" s="86" t="s">
        <v>475</v>
      </c>
      <c r="J46" s="87" t="s">
        <v>475</v>
      </c>
      <c r="K46" s="87" t="s">
        <v>475</v>
      </c>
      <c r="L46" s="87" t="s">
        <v>475</v>
      </c>
      <c r="M46" s="88" t="s">
        <v>475</v>
      </c>
    </row>
    <row r="47" spans="2:13" ht="27.75" customHeight="1">
      <c r="B47" s="1170"/>
      <c r="C47" s="1171"/>
      <c r="D47" s="85"/>
      <c r="E47" s="1176" t="s">
        <v>31</v>
      </c>
      <c r="F47" s="1176"/>
      <c r="G47" s="1176"/>
      <c r="H47" s="1177"/>
      <c r="I47" s="86" t="s">
        <v>475</v>
      </c>
      <c r="J47" s="87" t="s">
        <v>475</v>
      </c>
      <c r="K47" s="87" t="s">
        <v>475</v>
      </c>
      <c r="L47" s="87" t="s">
        <v>475</v>
      </c>
      <c r="M47" s="88" t="s">
        <v>475</v>
      </c>
    </row>
    <row r="48" spans="2:13" ht="27.75" customHeight="1">
      <c r="B48" s="1172"/>
      <c r="C48" s="1173"/>
      <c r="D48" s="85"/>
      <c r="E48" s="1176" t="s">
        <v>32</v>
      </c>
      <c r="F48" s="1176"/>
      <c r="G48" s="1176"/>
      <c r="H48" s="1177"/>
      <c r="I48" s="86" t="s">
        <v>475</v>
      </c>
      <c r="J48" s="87" t="s">
        <v>475</v>
      </c>
      <c r="K48" s="87" t="s">
        <v>475</v>
      </c>
      <c r="L48" s="87" t="s">
        <v>475</v>
      </c>
      <c r="M48" s="88" t="s">
        <v>475</v>
      </c>
    </row>
    <row r="49" spans="2:13" ht="27.75" customHeight="1">
      <c r="B49" s="1178" t="s">
        <v>33</v>
      </c>
      <c r="C49" s="1179"/>
      <c r="D49" s="89"/>
      <c r="E49" s="1176" t="s">
        <v>34</v>
      </c>
      <c r="F49" s="1176"/>
      <c r="G49" s="1176"/>
      <c r="H49" s="1177"/>
      <c r="I49" s="86">
        <v>1009</v>
      </c>
      <c r="J49" s="87">
        <v>1196</v>
      </c>
      <c r="K49" s="87">
        <v>1362</v>
      </c>
      <c r="L49" s="87">
        <v>1590</v>
      </c>
      <c r="M49" s="88">
        <v>1620</v>
      </c>
    </row>
    <row r="50" spans="2:13" ht="27.75" customHeight="1">
      <c r="B50" s="1170"/>
      <c r="C50" s="1171"/>
      <c r="D50" s="85"/>
      <c r="E50" s="1176" t="s">
        <v>35</v>
      </c>
      <c r="F50" s="1176"/>
      <c r="G50" s="1176"/>
      <c r="H50" s="1177"/>
      <c r="I50" s="86">
        <v>290</v>
      </c>
      <c r="J50" s="87">
        <v>256</v>
      </c>
      <c r="K50" s="87">
        <v>225</v>
      </c>
      <c r="L50" s="87">
        <v>194</v>
      </c>
      <c r="M50" s="88">
        <v>162</v>
      </c>
    </row>
    <row r="51" spans="2:13" ht="27.75" customHeight="1">
      <c r="B51" s="1172"/>
      <c r="C51" s="1173"/>
      <c r="D51" s="85"/>
      <c r="E51" s="1176" t="s">
        <v>36</v>
      </c>
      <c r="F51" s="1176"/>
      <c r="G51" s="1176"/>
      <c r="H51" s="1177"/>
      <c r="I51" s="86">
        <v>4895</v>
      </c>
      <c r="J51" s="87">
        <v>4797</v>
      </c>
      <c r="K51" s="87">
        <v>4783</v>
      </c>
      <c r="L51" s="87">
        <v>4633</v>
      </c>
      <c r="M51" s="88">
        <v>4592</v>
      </c>
    </row>
    <row r="52" spans="2:13" ht="27.75" customHeight="1" thickBot="1">
      <c r="B52" s="1180" t="s">
        <v>37</v>
      </c>
      <c r="C52" s="1181"/>
      <c r="D52" s="90"/>
      <c r="E52" s="1182" t="s">
        <v>38</v>
      </c>
      <c r="F52" s="1182"/>
      <c r="G52" s="1182"/>
      <c r="H52" s="1183"/>
      <c r="I52" s="91">
        <v>2730</v>
      </c>
      <c r="J52" s="92">
        <v>2120</v>
      </c>
      <c r="K52" s="92">
        <v>1561</v>
      </c>
      <c r="L52" s="92">
        <v>1149</v>
      </c>
      <c r="M52" s="93">
        <v>864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229989</v>
      </c>
      <c r="E3" s="116"/>
      <c r="F3" s="117">
        <v>109926</v>
      </c>
      <c r="G3" s="118"/>
      <c r="H3" s="119"/>
    </row>
    <row r="4" spans="1:8">
      <c r="A4" s="120"/>
      <c r="B4" s="121"/>
      <c r="C4" s="122"/>
      <c r="D4" s="123">
        <v>101057</v>
      </c>
      <c r="E4" s="124"/>
      <c r="F4" s="125">
        <v>64844</v>
      </c>
      <c r="G4" s="126"/>
      <c r="H4" s="127"/>
    </row>
    <row r="5" spans="1:8">
      <c r="A5" s="108" t="s">
        <v>509</v>
      </c>
      <c r="B5" s="113"/>
      <c r="C5" s="114"/>
      <c r="D5" s="115">
        <v>160567</v>
      </c>
      <c r="E5" s="116"/>
      <c r="F5" s="117">
        <v>133616</v>
      </c>
      <c r="G5" s="118"/>
      <c r="H5" s="119"/>
    </row>
    <row r="6" spans="1:8">
      <c r="A6" s="120"/>
      <c r="B6" s="121"/>
      <c r="C6" s="122"/>
      <c r="D6" s="123">
        <v>85080</v>
      </c>
      <c r="E6" s="124"/>
      <c r="F6" s="125">
        <v>57933</v>
      </c>
      <c r="G6" s="126"/>
      <c r="H6" s="127"/>
    </row>
    <row r="7" spans="1:8">
      <c r="A7" s="108" t="s">
        <v>510</v>
      </c>
      <c r="B7" s="113"/>
      <c r="C7" s="114"/>
      <c r="D7" s="115">
        <v>144126</v>
      </c>
      <c r="E7" s="116"/>
      <c r="F7" s="117">
        <v>203567</v>
      </c>
      <c r="G7" s="118"/>
      <c r="H7" s="119"/>
    </row>
    <row r="8" spans="1:8">
      <c r="A8" s="120"/>
      <c r="B8" s="121"/>
      <c r="C8" s="122"/>
      <c r="D8" s="123">
        <v>56247</v>
      </c>
      <c r="E8" s="124"/>
      <c r="F8" s="125">
        <v>121137</v>
      </c>
      <c r="G8" s="126"/>
      <c r="H8" s="127"/>
    </row>
    <row r="9" spans="1:8">
      <c r="A9" s="108" t="s">
        <v>511</v>
      </c>
      <c r="B9" s="113"/>
      <c r="C9" s="114"/>
      <c r="D9" s="115">
        <v>91685</v>
      </c>
      <c r="E9" s="116"/>
      <c r="F9" s="117">
        <v>185018</v>
      </c>
      <c r="G9" s="118"/>
      <c r="H9" s="119"/>
    </row>
    <row r="10" spans="1:8">
      <c r="A10" s="120"/>
      <c r="B10" s="121"/>
      <c r="C10" s="122"/>
      <c r="D10" s="123">
        <v>63428</v>
      </c>
      <c r="E10" s="124"/>
      <c r="F10" s="125">
        <v>95064</v>
      </c>
      <c r="G10" s="126"/>
      <c r="H10" s="127"/>
    </row>
    <row r="11" spans="1:8">
      <c r="A11" s="108" t="s">
        <v>512</v>
      </c>
      <c r="B11" s="113"/>
      <c r="C11" s="114"/>
      <c r="D11" s="115">
        <v>147112</v>
      </c>
      <c r="E11" s="116"/>
      <c r="F11" s="117">
        <v>238802</v>
      </c>
      <c r="G11" s="118"/>
      <c r="H11" s="119"/>
    </row>
    <row r="12" spans="1:8">
      <c r="A12" s="120"/>
      <c r="B12" s="121"/>
      <c r="C12" s="128"/>
      <c r="D12" s="123">
        <v>96569</v>
      </c>
      <c r="E12" s="124"/>
      <c r="F12" s="125">
        <v>128562</v>
      </c>
      <c r="G12" s="126"/>
      <c r="H12" s="127"/>
    </row>
    <row r="13" spans="1:8">
      <c r="A13" s="108"/>
      <c r="B13" s="113"/>
      <c r="C13" s="129"/>
      <c r="D13" s="130">
        <v>154696</v>
      </c>
      <c r="E13" s="131"/>
      <c r="F13" s="132">
        <v>174186</v>
      </c>
      <c r="G13" s="133"/>
      <c r="H13" s="119"/>
    </row>
    <row r="14" spans="1:8">
      <c r="A14" s="120"/>
      <c r="B14" s="121"/>
      <c r="C14" s="122"/>
      <c r="D14" s="123">
        <v>80476</v>
      </c>
      <c r="E14" s="124"/>
      <c r="F14" s="125">
        <v>93508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2.88</v>
      </c>
      <c r="C19" s="134">
        <f>ROUND(VALUE(SUBSTITUTE(実質収支比率等に係る経年分析!G$48,"▲","-")),2)</f>
        <v>2.69</v>
      </c>
      <c r="D19" s="134">
        <f>ROUND(VALUE(SUBSTITUTE(実質収支比率等に係る経年分析!H$48,"▲","-")),2)</f>
        <v>2.8</v>
      </c>
      <c r="E19" s="134">
        <f>ROUND(VALUE(SUBSTITUTE(実質収支比率等に係る経年分析!I$48,"▲","-")),2)</f>
        <v>2.63</v>
      </c>
      <c r="F19" s="134">
        <f>ROUND(VALUE(SUBSTITUTE(実質収支比率等に係る経年分析!J$48,"▲","-")),2)</f>
        <v>2.87</v>
      </c>
    </row>
    <row r="20" spans="1:11">
      <c r="A20" s="134" t="s">
        <v>43</v>
      </c>
      <c r="B20" s="134">
        <f>ROUND(VALUE(SUBSTITUTE(実質収支比率等に係る経年分析!F$47,"▲","-")),2)</f>
        <v>12.48</v>
      </c>
      <c r="C20" s="134">
        <f>ROUND(VALUE(SUBSTITUTE(実質収支比率等に係る経年分析!G$47,"▲","-")),2)</f>
        <v>18.25</v>
      </c>
      <c r="D20" s="134">
        <f>ROUND(VALUE(SUBSTITUTE(実質収支比率等に係る経年分析!H$47,"▲","-")),2)</f>
        <v>23.21</v>
      </c>
      <c r="E20" s="134">
        <f>ROUND(VALUE(SUBSTITUTE(実質収支比率等に係る経年分析!I$47,"▲","-")),2)</f>
        <v>23.56</v>
      </c>
      <c r="F20" s="134">
        <f>ROUND(VALUE(SUBSTITUTE(実質収支比率等に係る経年分析!J$47,"▲","-")),2)</f>
        <v>25.01</v>
      </c>
    </row>
    <row r="21" spans="1:11">
      <c r="A21" s="134" t="s">
        <v>44</v>
      </c>
      <c r="B21" s="134">
        <f>IF(ISNUMBER(VALUE(SUBSTITUTE(実質収支比率等に係る経年分析!F$49,"▲","-"))),ROUND(VALUE(SUBSTITUTE(実質収支比率等に係る経年分析!F$49,"▲","-")),2),NA())</f>
        <v>2.63</v>
      </c>
      <c r="C21" s="134">
        <f>IF(ISNUMBER(VALUE(SUBSTITUTE(実質収支比率等に係る経年分析!G$49,"▲","-"))),ROUND(VALUE(SUBSTITUTE(実質収支比率等に係る経年分析!G$49,"▲","-")),2),NA())</f>
        <v>4.68</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-1.77</v>
      </c>
      <c r="F21" s="134">
        <f>IF(ISNUMBER(VALUE(SUBSTITUTE(実質収支比率等に係る経年分析!J$49,"▲","-"))),ROUND(VALUE(SUBSTITUTE(実質収支比率等に係る経年分析!J$49,"▲","-")),2),NA())</f>
        <v>2.64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南木曽町後期高齢者医療特別会計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南木曽町下水道事業特別会計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南木曽町営妻籠宿有料駐車場特別会計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南木曽町農業集落排水事業特別会計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南木曽町浄化槽市町村整備推進事業特別会計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南木曽町国民健康保険特別会計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653</v>
      </c>
      <c r="E42" s="136"/>
      <c r="F42" s="136"/>
      <c r="G42" s="136">
        <f>'実質公債費比率（分子）の構造'!L$52</f>
        <v>601</v>
      </c>
      <c r="H42" s="136"/>
      <c r="I42" s="136"/>
      <c r="J42" s="136">
        <f>'実質公債費比率（分子）の構造'!M$52</f>
        <v>592</v>
      </c>
      <c r="K42" s="136"/>
      <c r="L42" s="136"/>
      <c r="M42" s="136">
        <f>'実質公債費比率（分子）の構造'!N$52</f>
        <v>562</v>
      </c>
      <c r="N42" s="136"/>
      <c r="O42" s="136"/>
      <c r="P42" s="136">
        <f>'実質公債費比率（分子）の構造'!O$52</f>
        <v>545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36</v>
      </c>
      <c r="F44" s="136"/>
      <c r="G44" s="136"/>
      <c r="H44" s="136">
        <f>'実質公債費比率（分子）の構造'!M$50</f>
        <v>7</v>
      </c>
      <c r="I44" s="136"/>
      <c r="J44" s="136"/>
      <c r="K44" s="136">
        <f>'実質公債費比率（分子）の構造'!N$50</f>
        <v>5</v>
      </c>
      <c r="L44" s="136"/>
      <c r="M44" s="136"/>
      <c r="N44" s="136">
        <f>'実質公債費比率（分子）の構造'!O$50</f>
        <v>3</v>
      </c>
      <c r="O44" s="136"/>
      <c r="P44" s="136"/>
    </row>
    <row r="45" spans="1:16">
      <c r="A45" s="136" t="s">
        <v>54</v>
      </c>
      <c r="B45" s="136">
        <f>'実質公債費比率（分子）の構造'!K$49</f>
        <v>30</v>
      </c>
      <c r="C45" s="136"/>
      <c r="D45" s="136"/>
      <c r="E45" s="136">
        <f>'実質公債費比率（分子）の構造'!L$49</f>
        <v>26</v>
      </c>
      <c r="F45" s="136"/>
      <c r="G45" s="136"/>
      <c r="H45" s="136">
        <f>'実質公債費比率（分子）の構造'!M$49</f>
        <v>21</v>
      </c>
      <c r="I45" s="136"/>
      <c r="J45" s="136"/>
      <c r="K45" s="136">
        <f>'実質公債費比率（分子）の構造'!N$49</f>
        <v>16</v>
      </c>
      <c r="L45" s="136"/>
      <c r="M45" s="136"/>
      <c r="N45" s="136">
        <f>'実質公債費比率（分子）の構造'!O$49</f>
        <v>12</v>
      </c>
      <c r="O45" s="136"/>
      <c r="P45" s="136"/>
    </row>
    <row r="46" spans="1:16">
      <c r="A46" s="136" t="s">
        <v>55</v>
      </c>
      <c r="B46" s="136">
        <f>'実質公債費比率（分子）の構造'!K$48</f>
        <v>188</v>
      </c>
      <c r="C46" s="136"/>
      <c r="D46" s="136"/>
      <c r="E46" s="136">
        <f>'実質公債費比率（分子）の構造'!L$48</f>
        <v>181</v>
      </c>
      <c r="F46" s="136"/>
      <c r="G46" s="136"/>
      <c r="H46" s="136">
        <f>'実質公債費比率（分子）の構造'!M$48</f>
        <v>187</v>
      </c>
      <c r="I46" s="136"/>
      <c r="J46" s="136"/>
      <c r="K46" s="136">
        <f>'実質公債費比率（分子）の構造'!N$48</f>
        <v>186</v>
      </c>
      <c r="L46" s="136"/>
      <c r="M46" s="136"/>
      <c r="N46" s="136">
        <f>'実質公債費比率（分子）の構造'!O$48</f>
        <v>171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676</v>
      </c>
      <c r="C49" s="136"/>
      <c r="D49" s="136"/>
      <c r="E49" s="136">
        <f>'実質公債費比率（分子）の構造'!L$45</f>
        <v>623</v>
      </c>
      <c r="F49" s="136"/>
      <c r="G49" s="136"/>
      <c r="H49" s="136">
        <f>'実質公債費比率（分子）の構造'!M$45</f>
        <v>600</v>
      </c>
      <c r="I49" s="136"/>
      <c r="J49" s="136"/>
      <c r="K49" s="136">
        <f>'実質公債費比率（分子）の構造'!N$45</f>
        <v>552</v>
      </c>
      <c r="L49" s="136"/>
      <c r="M49" s="136"/>
      <c r="N49" s="136">
        <f>'実質公債費比率（分子）の構造'!O$45</f>
        <v>519</v>
      </c>
      <c r="O49" s="136"/>
      <c r="P49" s="136"/>
    </row>
    <row r="50" spans="1:16">
      <c r="A50" s="136" t="s">
        <v>59</v>
      </c>
      <c r="B50" s="136" t="e">
        <f>NA()</f>
        <v>#N/A</v>
      </c>
      <c r="C50" s="136">
        <f>IF(ISNUMBER('実質公債費比率（分子）の構造'!K$53),'実質公債費比率（分子）の構造'!K$53,NA())</f>
        <v>278</v>
      </c>
      <c r="D50" s="136" t="e">
        <f>NA()</f>
        <v>#N/A</v>
      </c>
      <c r="E50" s="136" t="e">
        <f>NA()</f>
        <v>#N/A</v>
      </c>
      <c r="F50" s="136">
        <f>IF(ISNUMBER('実質公債費比率（分子）の構造'!L$53),'実質公債費比率（分子）の構造'!L$53,NA())</f>
        <v>265</v>
      </c>
      <c r="G50" s="136" t="e">
        <f>NA()</f>
        <v>#N/A</v>
      </c>
      <c r="H50" s="136" t="e">
        <f>NA()</f>
        <v>#N/A</v>
      </c>
      <c r="I50" s="136">
        <f>IF(ISNUMBER('実質公債費比率（分子）の構造'!M$53),'実質公債費比率（分子）の構造'!M$53,NA())</f>
        <v>223</v>
      </c>
      <c r="J50" s="136" t="e">
        <f>NA()</f>
        <v>#N/A</v>
      </c>
      <c r="K50" s="136" t="e">
        <f>NA()</f>
        <v>#N/A</v>
      </c>
      <c r="L50" s="136">
        <f>IF(ISNUMBER('実質公債費比率（分子）の構造'!N$53),'実質公債費比率（分子）の構造'!N$53,NA())</f>
        <v>197</v>
      </c>
      <c r="M50" s="136" t="e">
        <f>NA()</f>
        <v>#N/A</v>
      </c>
      <c r="N50" s="136" t="e">
        <f>NA()</f>
        <v>#N/A</v>
      </c>
      <c r="O50" s="136">
        <f>IF(ISNUMBER('実質公債費比率（分子）の構造'!O$53),'実質公債費比率（分子）の構造'!O$53,NA())</f>
        <v>160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4895</v>
      </c>
      <c r="E56" s="135"/>
      <c r="F56" s="135"/>
      <c r="G56" s="135">
        <f>'将来負担比率（分子）の構造'!J$51</f>
        <v>4797</v>
      </c>
      <c r="H56" s="135"/>
      <c r="I56" s="135"/>
      <c r="J56" s="135">
        <f>'将来負担比率（分子）の構造'!K$51</f>
        <v>4783</v>
      </c>
      <c r="K56" s="135"/>
      <c r="L56" s="135"/>
      <c r="M56" s="135">
        <f>'将来負担比率（分子）の構造'!L$51</f>
        <v>4633</v>
      </c>
      <c r="N56" s="135"/>
      <c r="O56" s="135"/>
      <c r="P56" s="135">
        <f>'将来負担比率（分子）の構造'!M$51</f>
        <v>4592</v>
      </c>
    </row>
    <row r="57" spans="1:16">
      <c r="A57" s="135" t="s">
        <v>35</v>
      </c>
      <c r="B57" s="135"/>
      <c r="C57" s="135"/>
      <c r="D57" s="135">
        <f>'将来負担比率（分子）の構造'!I$50</f>
        <v>290</v>
      </c>
      <c r="E57" s="135"/>
      <c r="F57" s="135"/>
      <c r="G57" s="135">
        <f>'将来負担比率（分子）の構造'!J$50</f>
        <v>256</v>
      </c>
      <c r="H57" s="135"/>
      <c r="I57" s="135"/>
      <c r="J57" s="135">
        <f>'将来負担比率（分子）の構造'!K$50</f>
        <v>225</v>
      </c>
      <c r="K57" s="135"/>
      <c r="L57" s="135"/>
      <c r="M57" s="135">
        <f>'将来負担比率（分子）の構造'!L$50</f>
        <v>194</v>
      </c>
      <c r="N57" s="135"/>
      <c r="O57" s="135"/>
      <c r="P57" s="135">
        <f>'将来負担比率（分子）の構造'!M$50</f>
        <v>162</v>
      </c>
    </row>
    <row r="58" spans="1:16">
      <c r="A58" s="135" t="s">
        <v>34</v>
      </c>
      <c r="B58" s="135"/>
      <c r="C58" s="135"/>
      <c r="D58" s="135">
        <f>'将来負担比率（分子）の構造'!I$49</f>
        <v>1009</v>
      </c>
      <c r="E58" s="135"/>
      <c r="F58" s="135"/>
      <c r="G58" s="135">
        <f>'将来負担比率（分子）の構造'!J$49</f>
        <v>1196</v>
      </c>
      <c r="H58" s="135"/>
      <c r="I58" s="135"/>
      <c r="J58" s="135">
        <f>'将来負担比率（分子）の構造'!K$49</f>
        <v>1362</v>
      </c>
      <c r="K58" s="135"/>
      <c r="L58" s="135"/>
      <c r="M58" s="135">
        <f>'将来負担比率（分子）の構造'!L$49</f>
        <v>1590</v>
      </c>
      <c r="N58" s="135"/>
      <c r="O58" s="135"/>
      <c r="P58" s="135">
        <f>'将来負担比率（分子）の構造'!M$49</f>
        <v>1620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894</v>
      </c>
      <c r="C62" s="135"/>
      <c r="D62" s="135"/>
      <c r="E62" s="135">
        <f>'将来負担比率（分子）の構造'!J$45</f>
        <v>897</v>
      </c>
      <c r="F62" s="135"/>
      <c r="G62" s="135"/>
      <c r="H62" s="135">
        <f>'将来負担比率（分子）の構造'!K$45</f>
        <v>867</v>
      </c>
      <c r="I62" s="135"/>
      <c r="J62" s="135"/>
      <c r="K62" s="135">
        <f>'将来負担比率（分子）の構造'!L$45</f>
        <v>873</v>
      </c>
      <c r="L62" s="135"/>
      <c r="M62" s="135"/>
      <c r="N62" s="135">
        <f>'将来負担比率（分子）の構造'!M$45</f>
        <v>910</v>
      </c>
      <c r="O62" s="135"/>
      <c r="P62" s="135"/>
    </row>
    <row r="63" spans="1:16">
      <c r="A63" s="135" t="s">
        <v>28</v>
      </c>
      <c r="B63" s="135">
        <f>'将来負担比率（分子）の構造'!I$44</f>
        <v>139</v>
      </c>
      <c r="C63" s="135"/>
      <c r="D63" s="135"/>
      <c r="E63" s="135">
        <f>'将来負担比率（分子）の構造'!J$44</f>
        <v>115</v>
      </c>
      <c r="F63" s="135"/>
      <c r="G63" s="135"/>
      <c r="H63" s="135">
        <f>'将来負担比率（分子）の構造'!K$44</f>
        <v>96</v>
      </c>
      <c r="I63" s="135"/>
      <c r="J63" s="135"/>
      <c r="K63" s="135">
        <f>'将来負担比率（分子）の構造'!L$44</f>
        <v>83</v>
      </c>
      <c r="L63" s="135"/>
      <c r="M63" s="135"/>
      <c r="N63" s="135">
        <f>'将来負担比率（分子）の構造'!M$44</f>
        <v>104</v>
      </c>
      <c r="O63" s="135"/>
      <c r="P63" s="135"/>
    </row>
    <row r="64" spans="1:16">
      <c r="A64" s="135" t="s">
        <v>27</v>
      </c>
      <c r="B64" s="135">
        <f>'将来負担比率（分子）の構造'!I$43</f>
        <v>2650</v>
      </c>
      <c r="C64" s="135"/>
      <c r="D64" s="135"/>
      <c r="E64" s="135">
        <f>'将来負担比率（分子）の構造'!J$43</f>
        <v>2502</v>
      </c>
      <c r="F64" s="135"/>
      <c r="G64" s="135"/>
      <c r="H64" s="135">
        <f>'将来負担比率（分子）の構造'!K$43</f>
        <v>2368</v>
      </c>
      <c r="I64" s="135"/>
      <c r="J64" s="135"/>
      <c r="K64" s="135">
        <f>'将来負担比率（分子）の構造'!L$43</f>
        <v>2302</v>
      </c>
      <c r="L64" s="135"/>
      <c r="M64" s="135"/>
      <c r="N64" s="135">
        <f>'将来負担比率（分子）の構造'!M$43</f>
        <v>2180</v>
      </c>
      <c r="O64" s="135"/>
      <c r="P64" s="135"/>
    </row>
    <row r="65" spans="1:16">
      <c r="A65" s="135" t="s">
        <v>26</v>
      </c>
      <c r="B65" s="135">
        <f>'将来負担比率（分子）の構造'!I$42</f>
        <v>96</v>
      </c>
      <c r="C65" s="135"/>
      <c r="D65" s="135"/>
      <c r="E65" s="135">
        <f>'将来負担比率（分子）の構造'!J$42</f>
        <v>23</v>
      </c>
      <c r="F65" s="135"/>
      <c r="G65" s="135"/>
      <c r="H65" s="135">
        <f>'将来負担比率（分子）の構造'!K$42</f>
        <v>13</v>
      </c>
      <c r="I65" s="135"/>
      <c r="J65" s="135"/>
      <c r="K65" s="135">
        <f>'将来負担比率（分子）の構造'!L$42</f>
        <v>9</v>
      </c>
      <c r="L65" s="135"/>
      <c r="M65" s="135"/>
      <c r="N65" s="135">
        <f>'将来負担比率（分子）の構造'!M$42</f>
        <v>5</v>
      </c>
      <c r="O65" s="135"/>
      <c r="P65" s="135"/>
    </row>
    <row r="66" spans="1:16">
      <c r="A66" s="135" t="s">
        <v>25</v>
      </c>
      <c r="B66" s="135">
        <f>'将来負担比率（分子）の構造'!I$41</f>
        <v>5145</v>
      </c>
      <c r="C66" s="135"/>
      <c r="D66" s="135"/>
      <c r="E66" s="135">
        <f>'将来負担比率（分子）の構造'!J$41</f>
        <v>4833</v>
      </c>
      <c r="F66" s="135"/>
      <c r="G66" s="135"/>
      <c r="H66" s="135">
        <f>'将来負担比率（分子）の構造'!K$41</f>
        <v>4586</v>
      </c>
      <c r="I66" s="135"/>
      <c r="J66" s="135"/>
      <c r="K66" s="135">
        <f>'将来負担比率（分子）の構造'!L$41</f>
        <v>4300</v>
      </c>
      <c r="L66" s="135"/>
      <c r="M66" s="135"/>
      <c r="N66" s="135">
        <f>'将来負担比率（分子）の構造'!M$41</f>
        <v>4039</v>
      </c>
      <c r="O66" s="135"/>
      <c r="P66" s="135"/>
    </row>
    <row r="67" spans="1:16">
      <c r="A67" s="135" t="s">
        <v>63</v>
      </c>
      <c r="B67" s="135" t="e">
        <f>NA()</f>
        <v>#N/A</v>
      </c>
      <c r="C67" s="135">
        <f>IF(ISNUMBER('将来負担比率（分子）の構造'!I$52), IF('将来負担比率（分子）の構造'!I$52 &lt; 0, 0, '将来負担比率（分子）の構造'!I$52), NA())</f>
        <v>2730</v>
      </c>
      <c r="D67" s="135" t="e">
        <f>NA()</f>
        <v>#N/A</v>
      </c>
      <c r="E67" s="135" t="e">
        <f>NA()</f>
        <v>#N/A</v>
      </c>
      <c r="F67" s="135">
        <f>IF(ISNUMBER('将来負担比率（分子）の構造'!J$52), IF('将来負担比率（分子）の構造'!J$52 &lt; 0, 0, '将来負担比率（分子）の構造'!J$52), NA())</f>
        <v>2120</v>
      </c>
      <c r="G67" s="135" t="e">
        <f>NA()</f>
        <v>#N/A</v>
      </c>
      <c r="H67" s="135" t="e">
        <f>NA()</f>
        <v>#N/A</v>
      </c>
      <c r="I67" s="135">
        <f>IF(ISNUMBER('将来負担比率（分子）の構造'!K$52), IF('将来負担比率（分子）の構造'!K$52 &lt; 0, 0, '将来負担比率（分子）の構造'!K$52), NA())</f>
        <v>1561</v>
      </c>
      <c r="J67" s="135" t="e">
        <f>NA()</f>
        <v>#N/A</v>
      </c>
      <c r="K67" s="135" t="e">
        <f>NA()</f>
        <v>#N/A</v>
      </c>
      <c r="L67" s="135">
        <f>IF(ISNUMBER('将来負担比率（分子）の構造'!L$52), IF('将来負担比率（分子）の構造'!L$52 &lt; 0, 0, '将来負担比率（分子）の構造'!L$52), NA())</f>
        <v>1149</v>
      </c>
      <c r="M67" s="135" t="e">
        <f>NA()</f>
        <v>#N/A</v>
      </c>
      <c r="N67" s="135" t="e">
        <f>NA()</f>
        <v>#N/A</v>
      </c>
      <c r="O67" s="135">
        <f>IF(ISNUMBER('将来負担比率（分子）の構造'!M$52), IF('将来負担比率（分子）の構造'!M$52 &lt; 0, 0, '将来負担比率（分子）の構造'!M$52), NA())</f>
        <v>864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600169</v>
      </c>
      <c r="S5" s="581"/>
      <c r="T5" s="581"/>
      <c r="U5" s="581"/>
      <c r="V5" s="581"/>
      <c r="W5" s="581"/>
      <c r="X5" s="581"/>
      <c r="Y5" s="582"/>
      <c r="Z5" s="583">
        <v>15.9</v>
      </c>
      <c r="AA5" s="583"/>
      <c r="AB5" s="583"/>
      <c r="AC5" s="583"/>
      <c r="AD5" s="584">
        <v>600169</v>
      </c>
      <c r="AE5" s="584"/>
      <c r="AF5" s="584"/>
      <c r="AG5" s="584"/>
      <c r="AH5" s="584"/>
      <c r="AI5" s="584"/>
      <c r="AJ5" s="584"/>
      <c r="AK5" s="584"/>
      <c r="AL5" s="585">
        <v>24.2</v>
      </c>
      <c r="AM5" s="586"/>
      <c r="AN5" s="586"/>
      <c r="AO5" s="587"/>
      <c r="AP5" s="577" t="s">
        <v>208</v>
      </c>
      <c r="AQ5" s="578"/>
      <c r="AR5" s="578"/>
      <c r="AS5" s="578"/>
      <c r="AT5" s="578"/>
      <c r="AU5" s="578"/>
      <c r="AV5" s="578"/>
      <c r="AW5" s="578"/>
      <c r="AX5" s="578"/>
      <c r="AY5" s="578"/>
      <c r="AZ5" s="578"/>
      <c r="BA5" s="578"/>
      <c r="BB5" s="578"/>
      <c r="BC5" s="578"/>
      <c r="BD5" s="578"/>
      <c r="BE5" s="578"/>
      <c r="BF5" s="579"/>
      <c r="BG5" s="591">
        <v>595605</v>
      </c>
      <c r="BH5" s="592"/>
      <c r="BI5" s="592"/>
      <c r="BJ5" s="592"/>
      <c r="BK5" s="592"/>
      <c r="BL5" s="592"/>
      <c r="BM5" s="592"/>
      <c r="BN5" s="593"/>
      <c r="BO5" s="594">
        <v>99.2</v>
      </c>
      <c r="BP5" s="594"/>
      <c r="BQ5" s="594"/>
      <c r="BR5" s="594"/>
      <c r="BS5" s="595">
        <v>48391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40864</v>
      </c>
      <c r="S6" s="592"/>
      <c r="T6" s="592"/>
      <c r="U6" s="592"/>
      <c r="V6" s="592"/>
      <c r="W6" s="592"/>
      <c r="X6" s="592"/>
      <c r="Y6" s="593"/>
      <c r="Z6" s="594">
        <v>1.1000000000000001</v>
      </c>
      <c r="AA6" s="594"/>
      <c r="AB6" s="594"/>
      <c r="AC6" s="594"/>
      <c r="AD6" s="595">
        <v>40864</v>
      </c>
      <c r="AE6" s="595"/>
      <c r="AF6" s="595"/>
      <c r="AG6" s="595"/>
      <c r="AH6" s="595"/>
      <c r="AI6" s="595"/>
      <c r="AJ6" s="595"/>
      <c r="AK6" s="595"/>
      <c r="AL6" s="596">
        <v>1.7</v>
      </c>
      <c r="AM6" s="597"/>
      <c r="AN6" s="597"/>
      <c r="AO6" s="598"/>
      <c r="AP6" s="588" t="s">
        <v>213</v>
      </c>
      <c r="AQ6" s="589"/>
      <c r="AR6" s="589"/>
      <c r="AS6" s="589"/>
      <c r="AT6" s="589"/>
      <c r="AU6" s="589"/>
      <c r="AV6" s="589"/>
      <c r="AW6" s="589"/>
      <c r="AX6" s="589"/>
      <c r="AY6" s="589"/>
      <c r="AZ6" s="589"/>
      <c r="BA6" s="589"/>
      <c r="BB6" s="589"/>
      <c r="BC6" s="589"/>
      <c r="BD6" s="589"/>
      <c r="BE6" s="589"/>
      <c r="BF6" s="590"/>
      <c r="BG6" s="591">
        <v>595605</v>
      </c>
      <c r="BH6" s="592"/>
      <c r="BI6" s="592"/>
      <c r="BJ6" s="592"/>
      <c r="BK6" s="592"/>
      <c r="BL6" s="592"/>
      <c r="BM6" s="592"/>
      <c r="BN6" s="593"/>
      <c r="BO6" s="594">
        <v>99.2</v>
      </c>
      <c r="BP6" s="594"/>
      <c r="BQ6" s="594"/>
      <c r="BR6" s="594"/>
      <c r="BS6" s="595">
        <v>48391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42071</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42071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895</v>
      </c>
      <c r="S7" s="592"/>
      <c r="T7" s="592"/>
      <c r="U7" s="592"/>
      <c r="V7" s="592"/>
      <c r="W7" s="592"/>
      <c r="X7" s="592"/>
      <c r="Y7" s="593"/>
      <c r="Z7" s="594">
        <v>0</v>
      </c>
      <c r="AA7" s="594"/>
      <c r="AB7" s="594"/>
      <c r="AC7" s="594"/>
      <c r="AD7" s="595">
        <v>895</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185307</v>
      </c>
      <c r="BH7" s="592"/>
      <c r="BI7" s="592"/>
      <c r="BJ7" s="592"/>
      <c r="BK7" s="592"/>
      <c r="BL7" s="592"/>
      <c r="BM7" s="592"/>
      <c r="BN7" s="593"/>
      <c r="BO7" s="594">
        <v>30.9</v>
      </c>
      <c r="BP7" s="594"/>
      <c r="BQ7" s="594"/>
      <c r="BR7" s="594"/>
      <c r="BS7" s="595">
        <v>3428</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499341</v>
      </c>
      <c r="CS7" s="592"/>
      <c r="CT7" s="592"/>
      <c r="CU7" s="592"/>
      <c r="CV7" s="592"/>
      <c r="CW7" s="592"/>
      <c r="CX7" s="592"/>
      <c r="CY7" s="593"/>
      <c r="CZ7" s="594">
        <v>13.9</v>
      </c>
      <c r="DA7" s="594"/>
      <c r="DB7" s="594"/>
      <c r="DC7" s="594"/>
      <c r="DD7" s="600">
        <v>4687</v>
      </c>
      <c r="DE7" s="592"/>
      <c r="DF7" s="592"/>
      <c r="DG7" s="592"/>
      <c r="DH7" s="592"/>
      <c r="DI7" s="592"/>
      <c r="DJ7" s="592"/>
      <c r="DK7" s="592"/>
      <c r="DL7" s="592"/>
      <c r="DM7" s="592"/>
      <c r="DN7" s="592"/>
      <c r="DO7" s="592"/>
      <c r="DP7" s="593"/>
      <c r="DQ7" s="600">
        <v>459794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1311</v>
      </c>
      <c r="S8" s="592"/>
      <c r="T8" s="592"/>
      <c r="U8" s="592"/>
      <c r="V8" s="592"/>
      <c r="W8" s="592"/>
      <c r="X8" s="592"/>
      <c r="Y8" s="593"/>
      <c r="Z8" s="594">
        <v>0</v>
      </c>
      <c r="AA8" s="594"/>
      <c r="AB8" s="594"/>
      <c r="AC8" s="594"/>
      <c r="AD8" s="595">
        <v>1311</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6600</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931602</v>
      </c>
      <c r="CS8" s="592"/>
      <c r="CT8" s="592"/>
      <c r="CU8" s="592"/>
      <c r="CV8" s="592"/>
      <c r="CW8" s="592"/>
      <c r="CX8" s="592"/>
      <c r="CY8" s="593"/>
      <c r="CZ8" s="594">
        <v>26</v>
      </c>
      <c r="DA8" s="594"/>
      <c r="DB8" s="594"/>
      <c r="DC8" s="594"/>
      <c r="DD8" s="600">
        <v>199731</v>
      </c>
      <c r="DE8" s="592"/>
      <c r="DF8" s="592"/>
      <c r="DG8" s="592"/>
      <c r="DH8" s="592"/>
      <c r="DI8" s="592"/>
      <c r="DJ8" s="592"/>
      <c r="DK8" s="592"/>
      <c r="DL8" s="592"/>
      <c r="DM8" s="592"/>
      <c r="DN8" s="592"/>
      <c r="DO8" s="592"/>
      <c r="DP8" s="593"/>
      <c r="DQ8" s="600">
        <v>558723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2207</v>
      </c>
      <c r="S9" s="592"/>
      <c r="T9" s="592"/>
      <c r="U9" s="592"/>
      <c r="V9" s="592"/>
      <c r="W9" s="592"/>
      <c r="X9" s="592"/>
      <c r="Y9" s="593"/>
      <c r="Z9" s="594">
        <v>0.1</v>
      </c>
      <c r="AA9" s="594"/>
      <c r="AB9" s="594"/>
      <c r="AC9" s="594"/>
      <c r="AD9" s="595">
        <v>2207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156044</v>
      </c>
      <c r="BH9" s="592"/>
      <c r="BI9" s="592"/>
      <c r="BJ9" s="592"/>
      <c r="BK9" s="592"/>
      <c r="BL9" s="592"/>
      <c r="BM9" s="592"/>
      <c r="BN9" s="593"/>
      <c r="BO9" s="594">
        <v>26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308260</v>
      </c>
      <c r="CS9" s="592"/>
      <c r="CT9" s="592"/>
      <c r="CU9" s="592"/>
      <c r="CV9" s="592"/>
      <c r="CW9" s="592"/>
      <c r="CX9" s="592"/>
      <c r="CY9" s="593"/>
      <c r="CZ9" s="594">
        <v>8.6</v>
      </c>
      <c r="DA9" s="594"/>
      <c r="DB9" s="594"/>
      <c r="DC9" s="594"/>
      <c r="DD9" s="600">
        <v>22998</v>
      </c>
      <c r="DE9" s="592"/>
      <c r="DF9" s="592"/>
      <c r="DG9" s="592"/>
      <c r="DH9" s="592"/>
      <c r="DI9" s="592"/>
      <c r="DJ9" s="592"/>
      <c r="DK9" s="592"/>
      <c r="DL9" s="592"/>
      <c r="DM9" s="592"/>
      <c r="DN9" s="592"/>
      <c r="DO9" s="592"/>
      <c r="DP9" s="593"/>
      <c r="DQ9" s="600">
        <v>280577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48239</v>
      </c>
      <c r="S10" s="592"/>
      <c r="T10" s="592"/>
      <c r="U10" s="592"/>
      <c r="V10" s="592"/>
      <c r="W10" s="592"/>
      <c r="X10" s="592"/>
      <c r="Y10" s="593"/>
      <c r="Z10" s="594">
        <v>1.3</v>
      </c>
      <c r="AA10" s="594"/>
      <c r="AB10" s="594"/>
      <c r="AC10" s="594"/>
      <c r="AD10" s="595">
        <v>48239</v>
      </c>
      <c r="AE10" s="595"/>
      <c r="AF10" s="595"/>
      <c r="AG10" s="595"/>
      <c r="AH10" s="595"/>
      <c r="AI10" s="595"/>
      <c r="AJ10" s="595"/>
      <c r="AK10" s="595"/>
      <c r="AL10" s="596">
        <v>1.9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14899</v>
      </c>
      <c r="BH10" s="592"/>
      <c r="BI10" s="592"/>
      <c r="BJ10" s="592"/>
      <c r="BK10" s="592"/>
      <c r="BL10" s="592"/>
      <c r="BM10" s="592"/>
      <c r="BN10" s="593"/>
      <c r="BO10" s="594">
        <v>2.5</v>
      </c>
      <c r="BP10" s="594"/>
      <c r="BQ10" s="594"/>
      <c r="BR10" s="594"/>
      <c r="BS10" s="600">
        <v>2485</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2980</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980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7764</v>
      </c>
      <c r="BH11" s="592"/>
      <c r="BI11" s="592"/>
      <c r="BJ11" s="592"/>
      <c r="BK11" s="592"/>
      <c r="BL11" s="592"/>
      <c r="BM11" s="592"/>
      <c r="BN11" s="593"/>
      <c r="BO11" s="594">
        <v>1.3</v>
      </c>
      <c r="BP11" s="594"/>
      <c r="BQ11" s="594"/>
      <c r="BR11" s="594"/>
      <c r="BS11" s="600">
        <v>943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196047</v>
      </c>
      <c r="CS11" s="592"/>
      <c r="CT11" s="592"/>
      <c r="CU11" s="592"/>
      <c r="CV11" s="592"/>
      <c r="CW11" s="592"/>
      <c r="CX11" s="592"/>
      <c r="CY11" s="593"/>
      <c r="CZ11" s="594">
        <v>5.5</v>
      </c>
      <c r="DA11" s="594"/>
      <c r="DB11" s="594"/>
      <c r="DC11" s="594"/>
      <c r="DD11" s="600">
        <v>73741</v>
      </c>
      <c r="DE11" s="592"/>
      <c r="DF11" s="592"/>
      <c r="DG11" s="592"/>
      <c r="DH11" s="592"/>
      <c r="DI11" s="592"/>
      <c r="DJ11" s="592"/>
      <c r="DK11" s="592"/>
      <c r="DL11" s="592"/>
      <c r="DM11" s="592"/>
      <c r="DN11" s="592"/>
      <c r="DO11" s="592"/>
      <c r="DP11" s="593"/>
      <c r="DQ11" s="600">
        <v>121175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384147</v>
      </c>
      <c r="BH12" s="592"/>
      <c r="BI12" s="592"/>
      <c r="BJ12" s="592"/>
      <c r="BK12" s="592"/>
      <c r="BL12" s="592"/>
      <c r="BM12" s="592"/>
      <c r="BN12" s="593"/>
      <c r="BO12" s="594">
        <v>64</v>
      </c>
      <c r="BP12" s="594"/>
      <c r="BQ12" s="594"/>
      <c r="BR12" s="594"/>
      <c r="BS12" s="600">
        <v>44963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125829</v>
      </c>
      <c r="CS12" s="592"/>
      <c r="CT12" s="592"/>
      <c r="CU12" s="592"/>
      <c r="CV12" s="592"/>
      <c r="CW12" s="592"/>
      <c r="CX12" s="592"/>
      <c r="CY12" s="593"/>
      <c r="CZ12" s="594">
        <v>3.5</v>
      </c>
      <c r="DA12" s="594"/>
      <c r="DB12" s="594"/>
      <c r="DC12" s="594"/>
      <c r="DD12" s="600">
        <v>27260</v>
      </c>
      <c r="DE12" s="592"/>
      <c r="DF12" s="592"/>
      <c r="DG12" s="592"/>
      <c r="DH12" s="592"/>
      <c r="DI12" s="592"/>
      <c r="DJ12" s="592"/>
      <c r="DK12" s="592"/>
      <c r="DL12" s="592"/>
      <c r="DM12" s="592"/>
      <c r="DN12" s="592"/>
      <c r="DO12" s="592"/>
      <c r="DP12" s="593"/>
      <c r="DQ12" s="600">
        <v>79706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11402</v>
      </c>
      <c r="S13" s="592"/>
      <c r="T13" s="592"/>
      <c r="U13" s="592"/>
      <c r="V13" s="592"/>
      <c r="W13" s="592"/>
      <c r="X13" s="592"/>
      <c r="Y13" s="593"/>
      <c r="Z13" s="594">
        <v>0.3</v>
      </c>
      <c r="AA13" s="594"/>
      <c r="AB13" s="594"/>
      <c r="AC13" s="594"/>
      <c r="AD13" s="595">
        <v>11402</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360966</v>
      </c>
      <c r="BH13" s="592"/>
      <c r="BI13" s="592"/>
      <c r="BJ13" s="592"/>
      <c r="BK13" s="592"/>
      <c r="BL13" s="592"/>
      <c r="BM13" s="592"/>
      <c r="BN13" s="593"/>
      <c r="BO13" s="594">
        <v>60.1</v>
      </c>
      <c r="BP13" s="594"/>
      <c r="BQ13" s="594"/>
      <c r="BR13" s="594"/>
      <c r="BS13" s="600">
        <v>44963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464959</v>
      </c>
      <c r="CS13" s="592"/>
      <c r="CT13" s="592"/>
      <c r="CU13" s="592"/>
      <c r="CV13" s="592"/>
      <c r="CW13" s="592"/>
      <c r="CX13" s="592"/>
      <c r="CY13" s="593"/>
      <c r="CZ13" s="594">
        <v>13</v>
      </c>
      <c r="DA13" s="594"/>
      <c r="DB13" s="594"/>
      <c r="DC13" s="594"/>
      <c r="DD13" s="600">
        <v>334172</v>
      </c>
      <c r="DE13" s="592"/>
      <c r="DF13" s="592"/>
      <c r="DG13" s="592"/>
      <c r="DH13" s="592"/>
      <c r="DI13" s="592"/>
      <c r="DJ13" s="592"/>
      <c r="DK13" s="592"/>
      <c r="DL13" s="592"/>
      <c r="DM13" s="592"/>
      <c r="DN13" s="592"/>
      <c r="DO13" s="592"/>
      <c r="DP13" s="593"/>
      <c r="DQ13" s="600">
        <v>220613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10526</v>
      </c>
      <c r="BH14" s="592"/>
      <c r="BI14" s="592"/>
      <c r="BJ14" s="592"/>
      <c r="BK14" s="592"/>
      <c r="BL14" s="592"/>
      <c r="BM14" s="592"/>
      <c r="BN14" s="593"/>
      <c r="BO14" s="594">
        <v>1.8</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124249</v>
      </c>
      <c r="CS14" s="592"/>
      <c r="CT14" s="592"/>
      <c r="CU14" s="592"/>
      <c r="CV14" s="592"/>
      <c r="CW14" s="592"/>
      <c r="CX14" s="592"/>
      <c r="CY14" s="593"/>
      <c r="CZ14" s="594">
        <v>3.5</v>
      </c>
      <c r="DA14" s="594"/>
      <c r="DB14" s="594"/>
      <c r="DC14" s="594"/>
      <c r="DD14" s="600" t="s">
        <v>112</v>
      </c>
      <c r="DE14" s="592"/>
      <c r="DF14" s="592"/>
      <c r="DG14" s="592"/>
      <c r="DH14" s="592"/>
      <c r="DI14" s="592"/>
      <c r="DJ14" s="592"/>
      <c r="DK14" s="592"/>
      <c r="DL14" s="592"/>
      <c r="DM14" s="592"/>
      <c r="DN14" s="592"/>
      <c r="DO14" s="592"/>
      <c r="DP14" s="593"/>
      <c r="DQ14" s="600">
        <v>118151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782</v>
      </c>
      <c r="S15" s="592"/>
      <c r="T15" s="592"/>
      <c r="U15" s="592"/>
      <c r="V15" s="592"/>
      <c r="W15" s="592"/>
      <c r="X15" s="592"/>
      <c r="Y15" s="593"/>
      <c r="Z15" s="594">
        <v>0</v>
      </c>
      <c r="AA15" s="594"/>
      <c r="AB15" s="594"/>
      <c r="AC15" s="594"/>
      <c r="AD15" s="595">
        <v>782</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15625</v>
      </c>
      <c r="BH15" s="592"/>
      <c r="BI15" s="592"/>
      <c r="BJ15" s="592"/>
      <c r="BK15" s="592"/>
      <c r="BL15" s="592"/>
      <c r="BM15" s="592"/>
      <c r="BN15" s="593"/>
      <c r="BO15" s="594">
        <v>2.6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309244</v>
      </c>
      <c r="CS15" s="592"/>
      <c r="CT15" s="592"/>
      <c r="CU15" s="592"/>
      <c r="CV15" s="592"/>
      <c r="CW15" s="592"/>
      <c r="CX15" s="592"/>
      <c r="CY15" s="593"/>
      <c r="CZ15" s="594">
        <v>8.6</v>
      </c>
      <c r="DA15" s="594"/>
      <c r="DB15" s="594"/>
      <c r="DC15" s="594"/>
      <c r="DD15" s="600">
        <v>23395</v>
      </c>
      <c r="DE15" s="592"/>
      <c r="DF15" s="592"/>
      <c r="DG15" s="592"/>
      <c r="DH15" s="592"/>
      <c r="DI15" s="592"/>
      <c r="DJ15" s="592"/>
      <c r="DK15" s="592"/>
      <c r="DL15" s="592"/>
      <c r="DM15" s="592"/>
      <c r="DN15" s="592"/>
      <c r="DO15" s="592"/>
      <c r="DP15" s="593"/>
      <c r="DQ15" s="600">
        <v>259307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1941413</v>
      </c>
      <c r="S16" s="592"/>
      <c r="T16" s="592"/>
      <c r="U16" s="592"/>
      <c r="V16" s="592"/>
      <c r="W16" s="592"/>
      <c r="X16" s="592"/>
      <c r="Y16" s="593"/>
      <c r="Z16" s="594">
        <v>51.5</v>
      </c>
      <c r="AA16" s="594"/>
      <c r="AB16" s="594"/>
      <c r="AC16" s="594"/>
      <c r="AD16" s="595">
        <v>1752483</v>
      </c>
      <c r="AE16" s="595"/>
      <c r="AF16" s="595"/>
      <c r="AG16" s="595"/>
      <c r="AH16" s="595"/>
      <c r="AI16" s="595"/>
      <c r="AJ16" s="595"/>
      <c r="AK16" s="595"/>
      <c r="AL16" s="596">
        <v>70.8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3491</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3428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1752483</v>
      </c>
      <c r="S17" s="592"/>
      <c r="T17" s="592"/>
      <c r="U17" s="592"/>
      <c r="V17" s="592"/>
      <c r="W17" s="592"/>
      <c r="X17" s="592"/>
      <c r="Y17" s="593"/>
      <c r="Z17" s="594">
        <v>46.5</v>
      </c>
      <c r="AA17" s="594"/>
      <c r="AB17" s="594"/>
      <c r="AC17" s="594"/>
      <c r="AD17" s="595">
        <v>1752483</v>
      </c>
      <c r="AE17" s="595"/>
      <c r="AF17" s="595"/>
      <c r="AG17" s="595"/>
      <c r="AH17" s="595"/>
      <c r="AI17" s="595"/>
      <c r="AJ17" s="595"/>
      <c r="AK17" s="595"/>
      <c r="AL17" s="596">
        <v>70.8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579918</v>
      </c>
      <c r="CS17" s="592"/>
      <c r="CT17" s="592"/>
      <c r="CU17" s="592"/>
      <c r="CV17" s="592"/>
      <c r="CW17" s="592"/>
      <c r="CX17" s="592"/>
      <c r="CY17" s="593"/>
      <c r="CZ17" s="594">
        <v>16.2</v>
      </c>
      <c r="DA17" s="594"/>
      <c r="DB17" s="594"/>
      <c r="DC17" s="594"/>
      <c r="DD17" s="600" t="s">
        <v>112</v>
      </c>
      <c r="DE17" s="592"/>
      <c r="DF17" s="592"/>
      <c r="DG17" s="592"/>
      <c r="DH17" s="592"/>
      <c r="DI17" s="592"/>
      <c r="DJ17" s="592"/>
      <c r="DK17" s="592"/>
      <c r="DL17" s="592"/>
      <c r="DM17" s="592"/>
      <c r="DN17" s="592"/>
      <c r="DO17" s="592"/>
      <c r="DP17" s="593"/>
      <c r="DQ17" s="600">
        <v>506089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188930</v>
      </c>
      <c r="S18" s="592"/>
      <c r="T18" s="592"/>
      <c r="U18" s="592"/>
      <c r="V18" s="592"/>
      <c r="W18" s="592"/>
      <c r="X18" s="592"/>
      <c r="Y18" s="593"/>
      <c r="Z18" s="594">
        <v>5</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4564</v>
      </c>
      <c r="BH19" s="592"/>
      <c r="BI19" s="592"/>
      <c r="BJ19" s="592"/>
      <c r="BK19" s="592"/>
      <c r="BL19" s="592"/>
      <c r="BM19" s="592"/>
      <c r="BN19" s="593"/>
      <c r="BO19" s="594">
        <v>0.8</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2647282</v>
      </c>
      <c r="S20" s="592"/>
      <c r="T20" s="592"/>
      <c r="U20" s="592"/>
      <c r="V20" s="592"/>
      <c r="W20" s="592"/>
      <c r="X20" s="592"/>
      <c r="Y20" s="593"/>
      <c r="Z20" s="594">
        <v>70.3</v>
      </c>
      <c r="AA20" s="594"/>
      <c r="AB20" s="594"/>
      <c r="AC20" s="594"/>
      <c r="AD20" s="595">
        <v>2458352</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4564</v>
      </c>
      <c r="BH20" s="592"/>
      <c r="BI20" s="592"/>
      <c r="BJ20" s="592"/>
      <c r="BK20" s="592"/>
      <c r="BL20" s="592"/>
      <c r="BM20" s="592"/>
      <c r="BN20" s="593"/>
      <c r="BO20" s="594">
        <v>0.8</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3587991</v>
      </c>
      <c r="CS20" s="592"/>
      <c r="CT20" s="592"/>
      <c r="CU20" s="592"/>
      <c r="CV20" s="592"/>
      <c r="CW20" s="592"/>
      <c r="CX20" s="592"/>
      <c r="CY20" s="593"/>
      <c r="CZ20" s="594">
        <v>100</v>
      </c>
      <c r="DA20" s="594"/>
      <c r="DB20" s="594"/>
      <c r="DC20" s="594"/>
      <c r="DD20" s="600">
        <v>685984</v>
      </c>
      <c r="DE20" s="592"/>
      <c r="DF20" s="592"/>
      <c r="DG20" s="592"/>
      <c r="DH20" s="592"/>
      <c r="DI20" s="592"/>
      <c r="DJ20" s="592"/>
      <c r="DK20" s="592"/>
      <c r="DL20" s="592"/>
      <c r="DM20" s="592"/>
      <c r="DN20" s="592"/>
      <c r="DO20" s="592"/>
      <c r="DP20" s="593"/>
      <c r="DQ20" s="600">
        <v>2650614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734</v>
      </c>
      <c r="S21" s="592"/>
      <c r="T21" s="592"/>
      <c r="U21" s="592"/>
      <c r="V21" s="592"/>
      <c r="W21" s="592"/>
      <c r="X21" s="592"/>
      <c r="Y21" s="593"/>
      <c r="Z21" s="594">
        <v>0</v>
      </c>
      <c r="AA21" s="594"/>
      <c r="AB21" s="594"/>
      <c r="AC21" s="594"/>
      <c r="AD21" s="595">
        <v>734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4564</v>
      </c>
      <c r="BH21" s="592"/>
      <c r="BI21" s="592"/>
      <c r="BJ21" s="592"/>
      <c r="BK21" s="592"/>
      <c r="BL21" s="592"/>
      <c r="BM21" s="592"/>
      <c r="BN21" s="593"/>
      <c r="BO21" s="594">
        <v>0.8</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6811</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111171</v>
      </c>
      <c r="S23" s="592"/>
      <c r="T23" s="592"/>
      <c r="U23" s="592"/>
      <c r="V23" s="592"/>
      <c r="W23" s="592"/>
      <c r="X23" s="592"/>
      <c r="Y23" s="593"/>
      <c r="Z23" s="594">
        <v>3</v>
      </c>
      <c r="AA23" s="594"/>
      <c r="AB23" s="594"/>
      <c r="AC23" s="594"/>
      <c r="AD23" s="595">
        <v>5660</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3707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1440101</v>
      </c>
      <c r="CS24" s="581"/>
      <c r="CT24" s="581"/>
      <c r="CU24" s="581"/>
      <c r="CV24" s="581"/>
      <c r="CW24" s="581"/>
      <c r="CX24" s="581"/>
      <c r="CY24" s="582"/>
      <c r="CZ24" s="618">
        <v>40.1</v>
      </c>
      <c r="DA24" s="619"/>
      <c r="DB24" s="619"/>
      <c r="DC24" s="620"/>
      <c r="DD24" s="617">
        <v>1153729</v>
      </c>
      <c r="DE24" s="581"/>
      <c r="DF24" s="581"/>
      <c r="DG24" s="581"/>
      <c r="DH24" s="581"/>
      <c r="DI24" s="581"/>
      <c r="DJ24" s="581"/>
      <c r="DK24" s="582"/>
      <c r="DL24" s="617">
        <v>1098837</v>
      </c>
      <c r="DM24" s="581"/>
      <c r="DN24" s="581"/>
      <c r="DO24" s="581"/>
      <c r="DP24" s="581"/>
      <c r="DQ24" s="581"/>
      <c r="DR24" s="581"/>
      <c r="DS24" s="581"/>
      <c r="DT24" s="581"/>
      <c r="DU24" s="581"/>
      <c r="DV24" s="582"/>
      <c r="DW24" s="585">
        <v>44.4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212867</v>
      </c>
      <c r="S25" s="592"/>
      <c r="T25" s="592"/>
      <c r="U25" s="592"/>
      <c r="V25" s="592"/>
      <c r="W25" s="592"/>
      <c r="X25" s="592"/>
      <c r="Y25" s="593"/>
      <c r="Z25" s="594">
        <v>5.6</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614468</v>
      </c>
      <c r="CS25" s="623"/>
      <c r="CT25" s="623"/>
      <c r="CU25" s="623"/>
      <c r="CV25" s="623"/>
      <c r="CW25" s="623"/>
      <c r="CX25" s="623"/>
      <c r="CY25" s="624"/>
      <c r="CZ25" s="625">
        <v>17.100000000000001</v>
      </c>
      <c r="DA25" s="626"/>
      <c r="DB25" s="626"/>
      <c r="DC25" s="627"/>
      <c r="DD25" s="600">
        <v>550103</v>
      </c>
      <c r="DE25" s="623"/>
      <c r="DF25" s="623"/>
      <c r="DG25" s="623"/>
      <c r="DH25" s="623"/>
      <c r="DI25" s="623"/>
      <c r="DJ25" s="623"/>
      <c r="DK25" s="624"/>
      <c r="DL25" s="600">
        <v>532303</v>
      </c>
      <c r="DM25" s="623"/>
      <c r="DN25" s="623"/>
      <c r="DO25" s="623"/>
      <c r="DP25" s="623"/>
      <c r="DQ25" s="623"/>
      <c r="DR25" s="623"/>
      <c r="DS25" s="623"/>
      <c r="DT25" s="623"/>
      <c r="DU25" s="623"/>
      <c r="DV25" s="624"/>
      <c r="DW25" s="596">
        <v>21.5</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391256</v>
      </c>
      <c r="CS26" s="592"/>
      <c r="CT26" s="592"/>
      <c r="CU26" s="592"/>
      <c r="CV26" s="592"/>
      <c r="CW26" s="592"/>
      <c r="CX26" s="592"/>
      <c r="CY26" s="593"/>
      <c r="CZ26" s="625">
        <v>10.9</v>
      </c>
      <c r="DA26" s="626"/>
      <c r="DB26" s="626"/>
      <c r="DC26" s="627"/>
      <c r="DD26" s="600">
        <v>333759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162812</v>
      </c>
      <c r="S27" s="592"/>
      <c r="T27" s="592"/>
      <c r="U27" s="592"/>
      <c r="V27" s="592"/>
      <c r="W27" s="592"/>
      <c r="X27" s="592"/>
      <c r="Y27" s="593"/>
      <c r="Z27" s="594">
        <v>4.3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600169</v>
      </c>
      <c r="BH27" s="592"/>
      <c r="BI27" s="592"/>
      <c r="BJ27" s="592"/>
      <c r="BK27" s="592"/>
      <c r="BL27" s="592"/>
      <c r="BM27" s="592"/>
      <c r="BN27" s="593"/>
      <c r="BO27" s="594">
        <v>100</v>
      </c>
      <c r="BP27" s="594"/>
      <c r="BQ27" s="594"/>
      <c r="BR27" s="594"/>
      <c r="BS27" s="600">
        <v>48391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245715</v>
      </c>
      <c r="CS27" s="623"/>
      <c r="CT27" s="623"/>
      <c r="CU27" s="623"/>
      <c r="CV27" s="623"/>
      <c r="CW27" s="623"/>
      <c r="CX27" s="623"/>
      <c r="CY27" s="624"/>
      <c r="CZ27" s="625">
        <v>6.8</v>
      </c>
      <c r="DA27" s="626"/>
      <c r="DB27" s="626"/>
      <c r="DC27" s="627"/>
      <c r="DD27" s="600">
        <v>97537</v>
      </c>
      <c r="DE27" s="623"/>
      <c r="DF27" s="623"/>
      <c r="DG27" s="623"/>
      <c r="DH27" s="623"/>
      <c r="DI27" s="623"/>
      <c r="DJ27" s="623"/>
      <c r="DK27" s="624"/>
      <c r="DL27" s="600">
        <v>83445</v>
      </c>
      <c r="DM27" s="623"/>
      <c r="DN27" s="623"/>
      <c r="DO27" s="623"/>
      <c r="DP27" s="623"/>
      <c r="DQ27" s="623"/>
      <c r="DR27" s="623"/>
      <c r="DS27" s="623"/>
      <c r="DT27" s="623"/>
      <c r="DU27" s="623"/>
      <c r="DV27" s="624"/>
      <c r="DW27" s="596">
        <v>3.4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16126</v>
      </c>
      <c r="S28" s="592"/>
      <c r="T28" s="592"/>
      <c r="U28" s="592"/>
      <c r="V28" s="592"/>
      <c r="W28" s="592"/>
      <c r="X28" s="592"/>
      <c r="Y28" s="593"/>
      <c r="Z28" s="594">
        <v>0.4</v>
      </c>
      <c r="AA28" s="594"/>
      <c r="AB28" s="594"/>
      <c r="AC28" s="594"/>
      <c r="AD28" s="595">
        <v>10161</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579918</v>
      </c>
      <c r="CS28" s="592"/>
      <c r="CT28" s="592"/>
      <c r="CU28" s="592"/>
      <c r="CV28" s="592"/>
      <c r="CW28" s="592"/>
      <c r="CX28" s="592"/>
      <c r="CY28" s="593"/>
      <c r="CZ28" s="625">
        <v>16.2</v>
      </c>
      <c r="DA28" s="626"/>
      <c r="DB28" s="626"/>
      <c r="DC28" s="627"/>
      <c r="DD28" s="600">
        <v>506089</v>
      </c>
      <c r="DE28" s="592"/>
      <c r="DF28" s="592"/>
      <c r="DG28" s="592"/>
      <c r="DH28" s="592"/>
      <c r="DI28" s="592"/>
      <c r="DJ28" s="592"/>
      <c r="DK28" s="593"/>
      <c r="DL28" s="600">
        <v>483089</v>
      </c>
      <c r="DM28" s="592"/>
      <c r="DN28" s="592"/>
      <c r="DO28" s="592"/>
      <c r="DP28" s="592"/>
      <c r="DQ28" s="592"/>
      <c r="DR28" s="592"/>
      <c r="DS28" s="592"/>
      <c r="DT28" s="592"/>
      <c r="DU28" s="592"/>
      <c r="DV28" s="593"/>
      <c r="DW28" s="596">
        <v>19.5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2446</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579918</v>
      </c>
      <c r="CS29" s="623"/>
      <c r="CT29" s="623"/>
      <c r="CU29" s="623"/>
      <c r="CV29" s="623"/>
      <c r="CW29" s="623"/>
      <c r="CX29" s="623"/>
      <c r="CY29" s="624"/>
      <c r="CZ29" s="625">
        <v>16.2</v>
      </c>
      <c r="DA29" s="626"/>
      <c r="DB29" s="626"/>
      <c r="DC29" s="627"/>
      <c r="DD29" s="600">
        <v>506089</v>
      </c>
      <c r="DE29" s="623"/>
      <c r="DF29" s="623"/>
      <c r="DG29" s="623"/>
      <c r="DH29" s="623"/>
      <c r="DI29" s="623"/>
      <c r="DJ29" s="623"/>
      <c r="DK29" s="624"/>
      <c r="DL29" s="600">
        <v>483089</v>
      </c>
      <c r="DM29" s="623"/>
      <c r="DN29" s="623"/>
      <c r="DO29" s="623"/>
      <c r="DP29" s="623"/>
      <c r="DQ29" s="623"/>
      <c r="DR29" s="623"/>
      <c r="DS29" s="623"/>
      <c r="DT29" s="623"/>
      <c r="DU29" s="623"/>
      <c r="DV29" s="624"/>
      <c r="DW29" s="596">
        <v>19.5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153754</v>
      </c>
      <c r="S30" s="592"/>
      <c r="T30" s="592"/>
      <c r="U30" s="592"/>
      <c r="V30" s="592"/>
      <c r="W30" s="592"/>
      <c r="X30" s="592"/>
      <c r="Y30" s="593"/>
      <c r="Z30" s="594">
        <v>4.0999999999999996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98.9</v>
      </c>
      <c r="BH30" s="650"/>
      <c r="BI30" s="650"/>
      <c r="BJ30" s="650"/>
      <c r="BK30" s="650"/>
      <c r="BL30" s="650"/>
      <c r="BM30" s="586">
        <v>96.2</v>
      </c>
      <c r="BN30" s="650"/>
      <c r="BO30" s="650"/>
      <c r="BP30" s="650"/>
      <c r="BQ30" s="651"/>
      <c r="BR30" s="649">
        <v>99.3</v>
      </c>
      <c r="BS30" s="650"/>
      <c r="BT30" s="650"/>
      <c r="BU30" s="650"/>
      <c r="BV30" s="650"/>
      <c r="BW30" s="650"/>
      <c r="BX30" s="586">
        <v>96.4</v>
      </c>
      <c r="BY30" s="650"/>
      <c r="BZ30" s="650"/>
      <c r="CA30" s="650"/>
      <c r="CB30" s="651"/>
      <c r="CD30" s="654"/>
      <c r="CE30" s="655"/>
      <c r="CF30" s="605" t="s">
        <v>291</v>
      </c>
      <c r="CG30" s="606"/>
      <c r="CH30" s="606"/>
      <c r="CI30" s="606"/>
      <c r="CJ30" s="606"/>
      <c r="CK30" s="606"/>
      <c r="CL30" s="606"/>
      <c r="CM30" s="606"/>
      <c r="CN30" s="606"/>
      <c r="CO30" s="606"/>
      <c r="CP30" s="606"/>
      <c r="CQ30" s="607"/>
      <c r="CR30" s="591">
        <v>521350</v>
      </c>
      <c r="CS30" s="592"/>
      <c r="CT30" s="592"/>
      <c r="CU30" s="592"/>
      <c r="CV30" s="592"/>
      <c r="CW30" s="592"/>
      <c r="CX30" s="592"/>
      <c r="CY30" s="593"/>
      <c r="CZ30" s="625">
        <v>14.5</v>
      </c>
      <c r="DA30" s="626"/>
      <c r="DB30" s="626"/>
      <c r="DC30" s="627"/>
      <c r="DD30" s="600">
        <v>451000</v>
      </c>
      <c r="DE30" s="592"/>
      <c r="DF30" s="592"/>
      <c r="DG30" s="592"/>
      <c r="DH30" s="592"/>
      <c r="DI30" s="592"/>
      <c r="DJ30" s="592"/>
      <c r="DK30" s="593"/>
      <c r="DL30" s="600">
        <v>428000</v>
      </c>
      <c r="DM30" s="592"/>
      <c r="DN30" s="592"/>
      <c r="DO30" s="592"/>
      <c r="DP30" s="592"/>
      <c r="DQ30" s="592"/>
      <c r="DR30" s="592"/>
      <c r="DS30" s="592"/>
      <c r="DT30" s="592"/>
      <c r="DU30" s="592"/>
      <c r="DV30" s="593"/>
      <c r="DW30" s="596">
        <v>17.3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77049</v>
      </c>
      <c r="S31" s="592"/>
      <c r="T31" s="592"/>
      <c r="U31" s="592"/>
      <c r="V31" s="592"/>
      <c r="W31" s="592"/>
      <c r="X31" s="592"/>
      <c r="Y31" s="593"/>
      <c r="Z31" s="594">
        <v>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23"/>
      <c r="BI31" s="623"/>
      <c r="BJ31" s="623"/>
      <c r="BK31" s="623"/>
      <c r="BL31" s="623"/>
      <c r="BM31" s="597">
        <v>96.6</v>
      </c>
      <c r="BN31" s="647"/>
      <c r="BO31" s="647"/>
      <c r="BP31" s="647"/>
      <c r="BQ31" s="648"/>
      <c r="BR31" s="646">
        <v>99</v>
      </c>
      <c r="BS31" s="623"/>
      <c r="BT31" s="623"/>
      <c r="BU31" s="623"/>
      <c r="BV31" s="623"/>
      <c r="BW31" s="623"/>
      <c r="BX31" s="597">
        <v>96.4</v>
      </c>
      <c r="BY31" s="647"/>
      <c r="BZ31" s="647"/>
      <c r="CA31" s="647"/>
      <c r="CB31" s="648"/>
      <c r="CD31" s="654"/>
      <c r="CE31" s="655"/>
      <c r="CF31" s="605" t="s">
        <v>295</v>
      </c>
      <c r="CG31" s="606"/>
      <c r="CH31" s="606"/>
      <c r="CI31" s="606"/>
      <c r="CJ31" s="606"/>
      <c r="CK31" s="606"/>
      <c r="CL31" s="606"/>
      <c r="CM31" s="606"/>
      <c r="CN31" s="606"/>
      <c r="CO31" s="606"/>
      <c r="CP31" s="606"/>
      <c r="CQ31" s="607"/>
      <c r="CR31" s="591">
        <v>58568</v>
      </c>
      <c r="CS31" s="623"/>
      <c r="CT31" s="623"/>
      <c r="CU31" s="623"/>
      <c r="CV31" s="623"/>
      <c r="CW31" s="623"/>
      <c r="CX31" s="623"/>
      <c r="CY31" s="624"/>
      <c r="CZ31" s="625">
        <v>1.6</v>
      </c>
      <c r="DA31" s="626"/>
      <c r="DB31" s="626"/>
      <c r="DC31" s="627"/>
      <c r="DD31" s="600">
        <v>55089</v>
      </c>
      <c r="DE31" s="623"/>
      <c r="DF31" s="623"/>
      <c r="DG31" s="623"/>
      <c r="DH31" s="623"/>
      <c r="DI31" s="623"/>
      <c r="DJ31" s="623"/>
      <c r="DK31" s="624"/>
      <c r="DL31" s="600">
        <v>55089</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113215</v>
      </c>
      <c r="S32" s="592"/>
      <c r="T32" s="592"/>
      <c r="U32" s="592"/>
      <c r="V32" s="592"/>
      <c r="W32" s="592"/>
      <c r="X32" s="592"/>
      <c r="Y32" s="593"/>
      <c r="Z32" s="594">
        <v>3</v>
      </c>
      <c r="AA32" s="594"/>
      <c r="AB32" s="594"/>
      <c r="AC32" s="594"/>
      <c r="AD32" s="595">
        <v>1569</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95.7</v>
      </c>
      <c r="BN32" s="659"/>
      <c r="BO32" s="659"/>
      <c r="BP32" s="659"/>
      <c r="BQ32" s="661"/>
      <c r="BR32" s="658">
        <v>99.5</v>
      </c>
      <c r="BS32" s="659"/>
      <c r="BT32" s="659"/>
      <c r="BU32" s="659"/>
      <c r="BV32" s="659"/>
      <c r="BW32" s="659"/>
      <c r="BX32" s="660">
        <v>96</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260000</v>
      </c>
      <c r="S33" s="592"/>
      <c r="T33" s="592"/>
      <c r="U33" s="592"/>
      <c r="V33" s="592"/>
      <c r="W33" s="592"/>
      <c r="X33" s="592"/>
      <c r="Y33" s="593"/>
      <c r="Z33" s="594">
        <v>6.9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1458415</v>
      </c>
      <c r="CS33" s="623"/>
      <c r="CT33" s="623"/>
      <c r="CU33" s="623"/>
      <c r="CV33" s="623"/>
      <c r="CW33" s="623"/>
      <c r="CX33" s="623"/>
      <c r="CY33" s="624"/>
      <c r="CZ33" s="625">
        <v>40.6</v>
      </c>
      <c r="DA33" s="626"/>
      <c r="DB33" s="626"/>
      <c r="DC33" s="627"/>
      <c r="DD33" s="600">
        <v>1276156</v>
      </c>
      <c r="DE33" s="623"/>
      <c r="DF33" s="623"/>
      <c r="DG33" s="623"/>
      <c r="DH33" s="623"/>
      <c r="DI33" s="623"/>
      <c r="DJ33" s="623"/>
      <c r="DK33" s="624"/>
      <c r="DL33" s="600">
        <v>933934</v>
      </c>
      <c r="DM33" s="623"/>
      <c r="DN33" s="623"/>
      <c r="DO33" s="623"/>
      <c r="DP33" s="623"/>
      <c r="DQ33" s="623"/>
      <c r="DR33" s="623"/>
      <c r="DS33" s="623"/>
      <c r="DT33" s="623"/>
      <c r="DU33" s="623"/>
      <c r="DV33" s="624"/>
      <c r="DW33" s="596">
        <v>37.700000000000003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415614</v>
      </c>
      <c r="CS34" s="592"/>
      <c r="CT34" s="592"/>
      <c r="CU34" s="592"/>
      <c r="CV34" s="592"/>
      <c r="CW34" s="592"/>
      <c r="CX34" s="592"/>
      <c r="CY34" s="593"/>
      <c r="CZ34" s="625">
        <v>11.6</v>
      </c>
      <c r="DA34" s="626"/>
      <c r="DB34" s="626"/>
      <c r="DC34" s="627"/>
      <c r="DD34" s="600">
        <v>321978</v>
      </c>
      <c r="DE34" s="592"/>
      <c r="DF34" s="592"/>
      <c r="DG34" s="592"/>
      <c r="DH34" s="592"/>
      <c r="DI34" s="592"/>
      <c r="DJ34" s="592"/>
      <c r="DK34" s="593"/>
      <c r="DL34" s="600">
        <v>278817</v>
      </c>
      <c r="DM34" s="592"/>
      <c r="DN34" s="592"/>
      <c r="DO34" s="592"/>
      <c r="DP34" s="592"/>
      <c r="DQ34" s="592"/>
      <c r="DR34" s="592"/>
      <c r="DS34" s="592"/>
      <c r="DT34" s="592"/>
      <c r="DU34" s="592"/>
      <c r="DV34" s="593"/>
      <c r="DW34" s="596">
        <v>11.3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435462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53203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26055</v>
      </c>
      <c r="CS35" s="623"/>
      <c r="CT35" s="623"/>
      <c r="CU35" s="623"/>
      <c r="CV35" s="623"/>
      <c r="CW35" s="623"/>
      <c r="CX35" s="623"/>
      <c r="CY35" s="624"/>
      <c r="CZ35" s="625">
        <v>0.7</v>
      </c>
      <c r="DA35" s="626"/>
      <c r="DB35" s="626"/>
      <c r="DC35" s="627"/>
      <c r="DD35" s="600">
        <v>18594</v>
      </c>
      <c r="DE35" s="623"/>
      <c r="DF35" s="623"/>
      <c r="DG35" s="623"/>
      <c r="DH35" s="623"/>
      <c r="DI35" s="623"/>
      <c r="DJ35" s="623"/>
      <c r="DK35" s="624"/>
      <c r="DL35" s="600">
        <v>18594</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3767974</v>
      </c>
      <c r="S36" s="664"/>
      <c r="T36" s="664"/>
      <c r="U36" s="664"/>
      <c r="V36" s="664"/>
      <c r="W36" s="664"/>
      <c r="X36" s="664"/>
      <c r="Y36" s="665"/>
      <c r="Z36" s="666">
        <v>100</v>
      </c>
      <c r="AA36" s="666"/>
      <c r="AB36" s="666"/>
      <c r="AC36" s="666"/>
      <c r="AD36" s="667">
        <v>2476476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127467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51099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376882</v>
      </c>
      <c r="CS36" s="592"/>
      <c r="CT36" s="592"/>
      <c r="CU36" s="592"/>
      <c r="CV36" s="592"/>
      <c r="CW36" s="592"/>
      <c r="CX36" s="592"/>
      <c r="CY36" s="593"/>
      <c r="CZ36" s="625">
        <v>10.5</v>
      </c>
      <c r="DA36" s="626"/>
      <c r="DB36" s="626"/>
      <c r="DC36" s="627"/>
      <c r="DD36" s="600">
        <v>355299</v>
      </c>
      <c r="DE36" s="592"/>
      <c r="DF36" s="592"/>
      <c r="DG36" s="592"/>
      <c r="DH36" s="592"/>
      <c r="DI36" s="592"/>
      <c r="DJ36" s="592"/>
      <c r="DK36" s="593"/>
      <c r="DL36" s="600">
        <v>289967</v>
      </c>
      <c r="DM36" s="592"/>
      <c r="DN36" s="592"/>
      <c r="DO36" s="592"/>
      <c r="DP36" s="592"/>
      <c r="DQ36" s="592"/>
      <c r="DR36" s="592"/>
      <c r="DS36" s="592"/>
      <c r="DT36" s="592"/>
      <c r="DU36" s="592"/>
      <c r="DV36" s="593"/>
      <c r="DW36" s="596">
        <v>11.7</v>
      </c>
      <c r="DX36" s="621"/>
      <c r="DY36" s="621"/>
      <c r="DZ36" s="621"/>
      <c r="EA36" s="621"/>
      <c r="EB36" s="621"/>
      <c r="EC36" s="622"/>
    </row>
    <row r="37" spans="2:133" ht="11.25" customHeight="1">
      <c r="AQ37" s="670" t="s">
        <v>313</v>
      </c>
      <c r="AR37" s="671"/>
      <c r="AS37" s="671"/>
      <c r="AT37" s="671"/>
      <c r="AU37" s="671"/>
      <c r="AV37" s="671"/>
      <c r="AW37" s="671"/>
      <c r="AX37" s="671"/>
      <c r="AY37" s="672"/>
      <c r="AZ37" s="591">
        <v>97407</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671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244216</v>
      </c>
      <c r="CS37" s="623"/>
      <c r="CT37" s="623"/>
      <c r="CU37" s="623"/>
      <c r="CV37" s="623"/>
      <c r="CW37" s="623"/>
      <c r="CX37" s="623"/>
      <c r="CY37" s="624"/>
      <c r="CZ37" s="625">
        <v>6.8</v>
      </c>
      <c r="DA37" s="626"/>
      <c r="DB37" s="626"/>
      <c r="DC37" s="627"/>
      <c r="DD37" s="600">
        <v>238611</v>
      </c>
      <c r="DE37" s="623"/>
      <c r="DF37" s="623"/>
      <c r="DG37" s="623"/>
      <c r="DH37" s="623"/>
      <c r="DI37" s="623"/>
      <c r="DJ37" s="623"/>
      <c r="DK37" s="624"/>
      <c r="DL37" s="600">
        <v>199415</v>
      </c>
      <c r="DM37" s="623"/>
      <c r="DN37" s="623"/>
      <c r="DO37" s="623"/>
      <c r="DP37" s="623"/>
      <c r="DQ37" s="623"/>
      <c r="DR37" s="623"/>
      <c r="DS37" s="623"/>
      <c r="DT37" s="623"/>
      <c r="DU37" s="623"/>
      <c r="DV37" s="624"/>
      <c r="DW37" s="596">
        <v>8.1</v>
      </c>
      <c r="DX37" s="621"/>
      <c r="DY37" s="621"/>
      <c r="DZ37" s="621"/>
      <c r="EA37" s="621"/>
      <c r="EB37" s="621"/>
      <c r="EC37" s="622"/>
    </row>
    <row r="38" spans="2:133" ht="11.25" customHeight="1">
      <c r="AQ38" s="670" t="s">
        <v>316</v>
      </c>
      <c r="AR38" s="671"/>
      <c r="AS38" s="671"/>
      <c r="AT38" s="671"/>
      <c r="AU38" s="671"/>
      <c r="AV38" s="671"/>
      <c r="AW38" s="671"/>
      <c r="AX38" s="671"/>
      <c r="AY38" s="672"/>
      <c r="AZ38" s="591">
        <v>7604</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1077</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435462</v>
      </c>
      <c r="CS38" s="592"/>
      <c r="CT38" s="592"/>
      <c r="CU38" s="592"/>
      <c r="CV38" s="592"/>
      <c r="CW38" s="592"/>
      <c r="CX38" s="592"/>
      <c r="CY38" s="593"/>
      <c r="CZ38" s="625">
        <v>12.1</v>
      </c>
      <c r="DA38" s="626"/>
      <c r="DB38" s="626"/>
      <c r="DC38" s="627"/>
      <c r="DD38" s="600">
        <v>414286</v>
      </c>
      <c r="DE38" s="592"/>
      <c r="DF38" s="592"/>
      <c r="DG38" s="592"/>
      <c r="DH38" s="592"/>
      <c r="DI38" s="592"/>
      <c r="DJ38" s="592"/>
      <c r="DK38" s="593"/>
      <c r="DL38" s="600">
        <v>346556</v>
      </c>
      <c r="DM38" s="592"/>
      <c r="DN38" s="592"/>
      <c r="DO38" s="592"/>
      <c r="DP38" s="592"/>
      <c r="DQ38" s="592"/>
      <c r="DR38" s="592"/>
      <c r="DS38" s="592"/>
      <c r="DT38" s="592"/>
      <c r="DU38" s="592"/>
      <c r="DV38" s="593"/>
      <c r="DW38" s="596">
        <v>14</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167500</v>
      </c>
      <c r="CS39" s="623"/>
      <c r="CT39" s="623"/>
      <c r="CU39" s="623"/>
      <c r="CV39" s="623"/>
      <c r="CW39" s="623"/>
      <c r="CX39" s="623"/>
      <c r="CY39" s="624"/>
      <c r="CZ39" s="625">
        <v>4.7</v>
      </c>
      <c r="DA39" s="626"/>
      <c r="DB39" s="626"/>
      <c r="DC39" s="627"/>
      <c r="DD39" s="600">
        <v>165999</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25921</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36902</v>
      </c>
      <c r="CS40" s="592"/>
      <c r="CT40" s="592"/>
      <c r="CU40" s="592"/>
      <c r="CV40" s="592"/>
      <c r="CW40" s="592"/>
      <c r="CX40" s="592"/>
      <c r="CY40" s="593"/>
      <c r="CZ40" s="625">
        <v>1</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177063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312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689475</v>
      </c>
      <c r="CS42" s="592"/>
      <c r="CT42" s="592"/>
      <c r="CU42" s="592"/>
      <c r="CV42" s="592"/>
      <c r="CW42" s="592"/>
      <c r="CX42" s="592"/>
      <c r="CY42" s="593"/>
      <c r="CZ42" s="625">
        <v>19.2</v>
      </c>
      <c r="DA42" s="674"/>
      <c r="DB42" s="674"/>
      <c r="DC42" s="675"/>
      <c r="DD42" s="600">
        <v>220729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15362</v>
      </c>
      <c r="CS43" s="623"/>
      <c r="CT43" s="623"/>
      <c r="CU43" s="623"/>
      <c r="CV43" s="623"/>
      <c r="CW43" s="623"/>
      <c r="CX43" s="623"/>
      <c r="CY43" s="624"/>
      <c r="CZ43" s="625">
        <v>0.4</v>
      </c>
      <c r="DA43" s="626"/>
      <c r="DB43" s="626"/>
      <c r="DC43" s="627"/>
      <c r="DD43" s="600">
        <v>15362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685984</v>
      </c>
      <c r="CS44" s="592"/>
      <c r="CT44" s="592"/>
      <c r="CU44" s="592"/>
      <c r="CV44" s="592"/>
      <c r="CW44" s="592"/>
      <c r="CX44" s="592"/>
      <c r="CY44" s="593"/>
      <c r="CZ44" s="625">
        <v>19.100000000000001</v>
      </c>
      <c r="DA44" s="674"/>
      <c r="DB44" s="674"/>
      <c r="DC44" s="675"/>
      <c r="DD44" s="600">
        <v>217301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235643</v>
      </c>
      <c r="CS45" s="623"/>
      <c r="CT45" s="623"/>
      <c r="CU45" s="623"/>
      <c r="CV45" s="623"/>
      <c r="CW45" s="623"/>
      <c r="CX45" s="623"/>
      <c r="CY45" s="624"/>
      <c r="CZ45" s="625">
        <v>6.6</v>
      </c>
      <c r="DA45" s="626"/>
      <c r="DB45" s="626"/>
      <c r="DC45" s="627"/>
      <c r="DD45" s="600">
        <v>37184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450303</v>
      </c>
      <c r="CS46" s="592"/>
      <c r="CT46" s="592"/>
      <c r="CU46" s="592"/>
      <c r="CV46" s="592"/>
      <c r="CW46" s="592"/>
      <c r="CX46" s="592"/>
      <c r="CY46" s="593"/>
      <c r="CZ46" s="625">
        <v>12.6</v>
      </c>
      <c r="DA46" s="674"/>
      <c r="DB46" s="674"/>
      <c r="DC46" s="675"/>
      <c r="DD46" s="600">
        <v>180079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3491</v>
      </c>
      <c r="CS47" s="623"/>
      <c r="CT47" s="623"/>
      <c r="CU47" s="623"/>
      <c r="CV47" s="623"/>
      <c r="CW47" s="623"/>
      <c r="CX47" s="623"/>
      <c r="CY47" s="624"/>
      <c r="CZ47" s="625">
        <v>0.1</v>
      </c>
      <c r="DA47" s="626"/>
      <c r="DB47" s="626"/>
      <c r="DC47" s="627"/>
      <c r="DD47" s="600">
        <v>3428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3587991</v>
      </c>
      <c r="CS49" s="659"/>
      <c r="CT49" s="659"/>
      <c r="CU49" s="659"/>
      <c r="CV49" s="659"/>
      <c r="CW49" s="659"/>
      <c r="CX49" s="659"/>
      <c r="CY49" s="686"/>
      <c r="CZ49" s="687">
        <v>100</v>
      </c>
      <c r="DA49" s="688"/>
      <c r="DB49" s="688"/>
      <c r="DC49" s="689"/>
      <c r="DD49" s="690">
        <v>2650614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3768</v>
      </c>
      <c r="R7" s="721"/>
      <c r="S7" s="721"/>
      <c r="T7" s="721"/>
      <c r="U7" s="721"/>
      <c r="V7" s="721">
        <v>3588</v>
      </c>
      <c r="W7" s="721"/>
      <c r="X7" s="721"/>
      <c r="Y7" s="721"/>
      <c r="Z7" s="721"/>
      <c r="AA7" s="721">
        <v>180</v>
      </c>
      <c r="AB7" s="721"/>
      <c r="AC7" s="721"/>
      <c r="AD7" s="721"/>
      <c r="AE7" s="722"/>
      <c r="AF7" s="723">
        <v>73</v>
      </c>
      <c r="AG7" s="724"/>
      <c r="AH7" s="724"/>
      <c r="AI7" s="724"/>
      <c r="AJ7" s="725"/>
      <c r="AK7" s="760">
        <v>154</v>
      </c>
      <c r="AL7" s="761"/>
      <c r="AM7" s="761"/>
      <c r="AN7" s="761"/>
      <c r="AO7" s="761"/>
      <c r="AP7" s="761">
        <v>4039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3768</v>
      </c>
      <c r="R23" s="780"/>
      <c r="S23" s="780"/>
      <c r="T23" s="780"/>
      <c r="U23" s="780"/>
      <c r="V23" s="780">
        <v>3588</v>
      </c>
      <c r="W23" s="780"/>
      <c r="X23" s="780"/>
      <c r="Y23" s="780"/>
      <c r="Z23" s="780"/>
      <c r="AA23" s="780">
        <v>180</v>
      </c>
      <c r="AB23" s="780"/>
      <c r="AC23" s="780"/>
      <c r="AD23" s="780"/>
      <c r="AE23" s="781"/>
      <c r="AF23" s="782">
        <v>73</v>
      </c>
      <c r="AG23" s="780"/>
      <c r="AH23" s="780"/>
      <c r="AI23" s="780"/>
      <c r="AJ23" s="783"/>
      <c r="AK23" s="784"/>
      <c r="AL23" s="785"/>
      <c r="AM23" s="785"/>
      <c r="AN23" s="785"/>
      <c r="AO23" s="785"/>
      <c r="AP23" s="780">
        <v>4039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534</v>
      </c>
      <c r="R28" s="809"/>
      <c r="S28" s="809"/>
      <c r="T28" s="809"/>
      <c r="U28" s="809"/>
      <c r="V28" s="809">
        <v>481</v>
      </c>
      <c r="W28" s="809"/>
      <c r="X28" s="809"/>
      <c r="Y28" s="809"/>
      <c r="Z28" s="809"/>
      <c r="AA28" s="809">
        <v>53</v>
      </c>
      <c r="AB28" s="809"/>
      <c r="AC28" s="809"/>
      <c r="AD28" s="809"/>
      <c r="AE28" s="810"/>
      <c r="AF28" s="811">
        <v>53</v>
      </c>
      <c r="AG28" s="809"/>
      <c r="AH28" s="809"/>
      <c r="AI28" s="809"/>
      <c r="AJ28" s="812"/>
      <c r="AK28" s="813">
        <v>80</v>
      </c>
      <c r="AL28" s="804"/>
      <c r="AM28" s="804"/>
      <c r="AN28" s="804"/>
      <c r="AO28" s="804"/>
      <c r="AP28" s="804" t="s">
        <v>531</v>
      </c>
      <c r="AQ28" s="804"/>
      <c r="AR28" s="804"/>
      <c r="AS28" s="804"/>
      <c r="AT28" s="804"/>
      <c r="AU28" s="804" t="s">
        <v>531</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73</v>
      </c>
      <c r="R29" s="745"/>
      <c r="S29" s="745"/>
      <c r="T29" s="745"/>
      <c r="U29" s="745"/>
      <c r="V29" s="745">
        <v>72</v>
      </c>
      <c r="W29" s="745"/>
      <c r="X29" s="745"/>
      <c r="Y29" s="745"/>
      <c r="Z29" s="745"/>
      <c r="AA29" s="745">
        <v>2</v>
      </c>
      <c r="AB29" s="745"/>
      <c r="AC29" s="745"/>
      <c r="AD29" s="745"/>
      <c r="AE29" s="746"/>
      <c r="AF29" s="747">
        <v>0</v>
      </c>
      <c r="AG29" s="748"/>
      <c r="AH29" s="748"/>
      <c r="AI29" s="748"/>
      <c r="AJ29" s="749"/>
      <c r="AK29" s="816">
        <v>24</v>
      </c>
      <c r="AL29" s="817"/>
      <c r="AM29" s="817"/>
      <c r="AN29" s="817"/>
      <c r="AO29" s="817"/>
      <c r="AP29" s="817" t="s">
        <v>531</v>
      </c>
      <c r="AQ29" s="817"/>
      <c r="AR29" s="817"/>
      <c r="AS29" s="817"/>
      <c r="AT29" s="817"/>
      <c r="AU29" s="817" t="s">
        <v>531</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49</v>
      </c>
      <c r="R30" s="745"/>
      <c r="S30" s="745"/>
      <c r="T30" s="745"/>
      <c r="U30" s="745"/>
      <c r="V30" s="745">
        <v>47</v>
      </c>
      <c r="W30" s="745"/>
      <c r="X30" s="745"/>
      <c r="Y30" s="745"/>
      <c r="Z30" s="745"/>
      <c r="AA30" s="745">
        <v>2</v>
      </c>
      <c r="AB30" s="745"/>
      <c r="AC30" s="745"/>
      <c r="AD30" s="745"/>
      <c r="AE30" s="746"/>
      <c r="AF30" s="747">
        <v>2</v>
      </c>
      <c r="AG30" s="748"/>
      <c r="AH30" s="748"/>
      <c r="AI30" s="748"/>
      <c r="AJ30" s="749"/>
      <c r="AK30" s="816">
        <v>8</v>
      </c>
      <c r="AL30" s="817"/>
      <c r="AM30" s="817"/>
      <c r="AN30" s="817"/>
      <c r="AO30" s="817"/>
      <c r="AP30" s="817">
        <v>24</v>
      </c>
      <c r="AQ30" s="817"/>
      <c r="AR30" s="817"/>
      <c r="AS30" s="817"/>
      <c r="AT30" s="817"/>
      <c r="AU30" s="817">
        <v>5</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188</v>
      </c>
      <c r="R31" s="745"/>
      <c r="S31" s="745"/>
      <c r="T31" s="745"/>
      <c r="U31" s="745"/>
      <c r="V31" s="745">
        <v>183</v>
      </c>
      <c r="W31" s="745"/>
      <c r="X31" s="745"/>
      <c r="Y31" s="745"/>
      <c r="Z31" s="745"/>
      <c r="AA31" s="745">
        <v>5</v>
      </c>
      <c r="AB31" s="745"/>
      <c r="AC31" s="745"/>
      <c r="AD31" s="745"/>
      <c r="AE31" s="746"/>
      <c r="AF31" s="747">
        <v>5</v>
      </c>
      <c r="AG31" s="748"/>
      <c r="AH31" s="748"/>
      <c r="AI31" s="748"/>
      <c r="AJ31" s="749"/>
      <c r="AK31" s="816">
        <v>97</v>
      </c>
      <c r="AL31" s="817"/>
      <c r="AM31" s="817"/>
      <c r="AN31" s="817"/>
      <c r="AO31" s="817"/>
      <c r="AP31" s="817">
        <v>1075</v>
      </c>
      <c r="AQ31" s="817"/>
      <c r="AR31" s="817"/>
      <c r="AS31" s="817"/>
      <c r="AT31" s="817"/>
      <c r="AU31" s="817">
        <v>710</v>
      </c>
      <c r="AV31" s="817"/>
      <c r="AW31" s="817"/>
      <c r="AX31" s="817"/>
      <c r="AY31" s="817"/>
      <c r="AZ31" s="818" t="s">
        <v>531</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68</v>
      </c>
      <c r="R32" s="745"/>
      <c r="S32" s="745"/>
      <c r="T32" s="745"/>
      <c r="U32" s="745"/>
      <c r="V32" s="745">
        <v>67</v>
      </c>
      <c r="W32" s="745"/>
      <c r="X32" s="745"/>
      <c r="Y32" s="745"/>
      <c r="Z32" s="745"/>
      <c r="AA32" s="745">
        <v>1</v>
      </c>
      <c r="AB32" s="745"/>
      <c r="AC32" s="745"/>
      <c r="AD32" s="745"/>
      <c r="AE32" s="746"/>
      <c r="AF32" s="747">
        <v>1</v>
      </c>
      <c r="AG32" s="748"/>
      <c r="AH32" s="748"/>
      <c r="AI32" s="748"/>
      <c r="AJ32" s="749"/>
      <c r="AK32" s="816">
        <v>50</v>
      </c>
      <c r="AL32" s="817"/>
      <c r="AM32" s="817"/>
      <c r="AN32" s="817"/>
      <c r="AO32" s="817"/>
      <c r="AP32" s="817">
        <v>525</v>
      </c>
      <c r="AQ32" s="817"/>
      <c r="AR32" s="817"/>
      <c r="AS32" s="817"/>
      <c r="AT32" s="817"/>
      <c r="AU32" s="817">
        <v>525</v>
      </c>
      <c r="AV32" s="817"/>
      <c r="AW32" s="817"/>
      <c r="AX32" s="817"/>
      <c r="AY32" s="817"/>
      <c r="AZ32" s="818" t="s">
        <v>532</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69</v>
      </c>
      <c r="R33" s="745"/>
      <c r="S33" s="745"/>
      <c r="T33" s="745"/>
      <c r="U33" s="745"/>
      <c r="V33" s="745">
        <v>66</v>
      </c>
      <c r="W33" s="745"/>
      <c r="X33" s="745"/>
      <c r="Y33" s="745"/>
      <c r="Z33" s="745"/>
      <c r="AA33" s="745">
        <v>3</v>
      </c>
      <c r="AB33" s="745"/>
      <c r="AC33" s="745"/>
      <c r="AD33" s="745"/>
      <c r="AE33" s="746"/>
      <c r="AF33" s="747">
        <v>3</v>
      </c>
      <c r="AG33" s="748"/>
      <c r="AH33" s="748"/>
      <c r="AI33" s="748"/>
      <c r="AJ33" s="749"/>
      <c r="AK33" s="816">
        <v>44</v>
      </c>
      <c r="AL33" s="817"/>
      <c r="AM33" s="817"/>
      <c r="AN33" s="817"/>
      <c r="AO33" s="817"/>
      <c r="AP33" s="817">
        <v>642</v>
      </c>
      <c r="AQ33" s="817"/>
      <c r="AR33" s="817"/>
      <c r="AS33" s="817"/>
      <c r="AT33" s="817"/>
      <c r="AU33" s="817">
        <v>640</v>
      </c>
      <c r="AV33" s="817"/>
      <c r="AW33" s="817"/>
      <c r="AX33" s="817"/>
      <c r="AY33" s="817"/>
      <c r="AZ33" s="818" t="s">
        <v>532</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98</v>
      </c>
      <c r="R34" s="745"/>
      <c r="S34" s="745"/>
      <c r="T34" s="745"/>
      <c r="U34" s="745"/>
      <c r="V34" s="745">
        <v>93</v>
      </c>
      <c r="W34" s="745"/>
      <c r="X34" s="745"/>
      <c r="Y34" s="745"/>
      <c r="Z34" s="745"/>
      <c r="AA34" s="745">
        <v>6</v>
      </c>
      <c r="AB34" s="745"/>
      <c r="AC34" s="745"/>
      <c r="AD34" s="745"/>
      <c r="AE34" s="746"/>
      <c r="AF34" s="747">
        <v>6</v>
      </c>
      <c r="AG34" s="748"/>
      <c r="AH34" s="748"/>
      <c r="AI34" s="748"/>
      <c r="AJ34" s="749"/>
      <c r="AK34" s="816">
        <v>27</v>
      </c>
      <c r="AL34" s="817"/>
      <c r="AM34" s="817"/>
      <c r="AN34" s="817"/>
      <c r="AO34" s="817"/>
      <c r="AP34" s="817">
        <v>299</v>
      </c>
      <c r="AQ34" s="817"/>
      <c r="AR34" s="817"/>
      <c r="AS34" s="817"/>
      <c r="AT34" s="817"/>
      <c r="AU34" s="817">
        <v>299</v>
      </c>
      <c r="AV34" s="817"/>
      <c r="AW34" s="817"/>
      <c r="AX34" s="817"/>
      <c r="AY34" s="817"/>
      <c r="AZ34" s="818" t="s">
        <v>532</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70</v>
      </c>
      <c r="AG63" s="828"/>
      <c r="AH63" s="828"/>
      <c r="AI63" s="828"/>
      <c r="AJ63" s="829"/>
      <c r="AK63" s="830"/>
      <c r="AL63" s="825"/>
      <c r="AM63" s="825"/>
      <c r="AN63" s="825"/>
      <c r="AO63" s="825"/>
      <c r="AP63" s="828">
        <v>2565</v>
      </c>
      <c r="AQ63" s="828"/>
      <c r="AR63" s="828"/>
      <c r="AS63" s="828"/>
      <c r="AT63" s="828"/>
      <c r="AU63" s="828">
        <v>2179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3648</v>
      </c>
      <c r="R69" s="817"/>
      <c r="S69" s="817"/>
      <c r="T69" s="817"/>
      <c r="U69" s="817"/>
      <c r="V69" s="817">
        <v>3561</v>
      </c>
      <c r="W69" s="817"/>
      <c r="X69" s="817"/>
      <c r="Y69" s="817"/>
      <c r="Z69" s="817"/>
      <c r="AA69" s="817">
        <v>87</v>
      </c>
      <c r="AB69" s="817"/>
      <c r="AC69" s="817"/>
      <c r="AD69" s="817"/>
      <c r="AE69" s="817"/>
      <c r="AF69" s="817">
        <v>87</v>
      </c>
      <c r="AG69" s="817"/>
      <c r="AH69" s="817"/>
      <c r="AI69" s="817"/>
      <c r="AJ69" s="817"/>
      <c r="AK69" s="817">
        <v>17</v>
      </c>
      <c r="AL69" s="817"/>
      <c r="AM69" s="817"/>
      <c r="AN69" s="817"/>
      <c r="AO69" s="817"/>
      <c r="AP69" s="817">
        <v>1124</v>
      </c>
      <c r="AQ69" s="817"/>
      <c r="AR69" s="817"/>
      <c r="AS69" s="817"/>
      <c r="AT69" s="817"/>
      <c r="AU69" s="817">
        <v>104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78</v>
      </c>
      <c r="R70" s="817"/>
      <c r="S70" s="817"/>
      <c r="T70" s="817"/>
      <c r="U70" s="817"/>
      <c r="V70" s="817">
        <v>77</v>
      </c>
      <c r="W70" s="817"/>
      <c r="X70" s="817"/>
      <c r="Y70" s="817"/>
      <c r="Z70" s="817"/>
      <c r="AA70" s="817">
        <v>1</v>
      </c>
      <c r="AB70" s="817"/>
      <c r="AC70" s="817"/>
      <c r="AD70" s="817"/>
      <c r="AE70" s="817"/>
      <c r="AF70" s="817" t="s">
        <v>550</v>
      </c>
      <c r="AG70" s="817"/>
      <c r="AH70" s="817"/>
      <c r="AI70" s="817"/>
      <c r="AJ70" s="817"/>
      <c r="AK70" s="817" t="s">
        <v>551</v>
      </c>
      <c r="AL70" s="817"/>
      <c r="AM70" s="817"/>
      <c r="AN70" s="817"/>
      <c r="AO70" s="817"/>
      <c r="AP70" s="817" t="s">
        <v>550</v>
      </c>
      <c r="AQ70" s="817"/>
      <c r="AR70" s="817"/>
      <c r="AS70" s="817"/>
      <c r="AT70" s="817"/>
      <c r="AU70" s="817" t="s">
        <v>551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t="s">
        <v>552</v>
      </c>
      <c r="R71" s="817"/>
      <c r="S71" s="817"/>
      <c r="T71" s="817"/>
      <c r="U71" s="817"/>
      <c r="V71" s="817" t="s">
        <v>553</v>
      </c>
      <c r="W71" s="817"/>
      <c r="X71" s="817"/>
      <c r="Y71" s="817"/>
      <c r="Z71" s="817"/>
      <c r="AA71" s="817" t="s">
        <v>553</v>
      </c>
      <c r="AB71" s="817"/>
      <c r="AC71" s="817"/>
      <c r="AD71" s="817"/>
      <c r="AE71" s="817"/>
      <c r="AF71" s="817" t="s">
        <v>552</v>
      </c>
      <c r="AG71" s="817"/>
      <c r="AH71" s="817"/>
      <c r="AI71" s="817"/>
      <c r="AJ71" s="817"/>
      <c r="AK71" s="817" t="s">
        <v>553</v>
      </c>
      <c r="AL71" s="817"/>
      <c r="AM71" s="817"/>
      <c r="AN71" s="817"/>
      <c r="AO71" s="817"/>
      <c r="AP71" s="817" t="s">
        <v>553</v>
      </c>
      <c r="AQ71" s="817"/>
      <c r="AR71" s="817"/>
      <c r="AS71" s="817"/>
      <c r="AT71" s="817"/>
      <c r="AU71" s="817" t="s">
        <v>553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3801</v>
      </c>
      <c r="R72" s="817"/>
      <c r="S72" s="817"/>
      <c r="T72" s="817"/>
      <c r="U72" s="817"/>
      <c r="V72" s="817">
        <v>3708</v>
      </c>
      <c r="W72" s="817"/>
      <c r="X72" s="817"/>
      <c r="Y72" s="817"/>
      <c r="Z72" s="817"/>
      <c r="AA72" s="817">
        <v>93</v>
      </c>
      <c r="AB72" s="817"/>
      <c r="AC72" s="817"/>
      <c r="AD72" s="817"/>
      <c r="AE72" s="817"/>
      <c r="AF72" s="817" t="s">
        <v>554</v>
      </c>
      <c r="AG72" s="817"/>
      <c r="AH72" s="817"/>
      <c r="AI72" s="817"/>
      <c r="AJ72" s="817"/>
      <c r="AK72" s="817" t="s">
        <v>554</v>
      </c>
      <c r="AL72" s="817"/>
      <c r="AM72" s="817"/>
      <c r="AN72" s="817"/>
      <c r="AO72" s="817"/>
      <c r="AP72" s="817" t="s">
        <v>554</v>
      </c>
      <c r="AQ72" s="817"/>
      <c r="AR72" s="817"/>
      <c r="AS72" s="817"/>
      <c r="AT72" s="817"/>
      <c r="AU72" s="817" t="s">
        <v>555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195</v>
      </c>
      <c r="R73" s="817"/>
      <c r="S73" s="817"/>
      <c r="T73" s="817"/>
      <c r="U73" s="817"/>
      <c r="V73" s="817">
        <v>192</v>
      </c>
      <c r="W73" s="817"/>
      <c r="X73" s="817"/>
      <c r="Y73" s="817"/>
      <c r="Z73" s="817"/>
      <c r="AA73" s="817">
        <v>3</v>
      </c>
      <c r="AB73" s="817"/>
      <c r="AC73" s="817"/>
      <c r="AD73" s="817"/>
      <c r="AE73" s="817"/>
      <c r="AF73" s="817">
        <v>3</v>
      </c>
      <c r="AG73" s="817"/>
      <c r="AH73" s="817"/>
      <c r="AI73" s="817"/>
      <c r="AJ73" s="817"/>
      <c r="AK73" s="817" t="s">
        <v>546</v>
      </c>
      <c r="AL73" s="817"/>
      <c r="AM73" s="817"/>
      <c r="AN73" s="817"/>
      <c r="AO73" s="817"/>
      <c r="AP73" s="817" t="s">
        <v>547</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5" t="s">
        <v>534</v>
      </c>
      <c r="C75" s="860"/>
      <c r="D75" s="860"/>
      <c r="E75" s="860"/>
      <c r="F75" s="860"/>
      <c r="G75" s="860"/>
      <c r="H75" s="860"/>
      <c r="I75" s="860"/>
      <c r="J75" s="860"/>
      <c r="K75" s="860"/>
      <c r="L75" s="860"/>
      <c r="M75" s="860"/>
      <c r="N75" s="860"/>
      <c r="O75" s="860"/>
      <c r="P75" s="861"/>
      <c r="Q75" s="866">
        <v>388</v>
      </c>
      <c r="R75" s="867"/>
      <c r="S75" s="867"/>
      <c r="T75" s="867"/>
      <c r="U75" s="816"/>
      <c r="V75" s="868">
        <v>283</v>
      </c>
      <c r="W75" s="867"/>
      <c r="X75" s="867"/>
      <c r="Y75" s="867"/>
      <c r="Z75" s="816"/>
      <c r="AA75" s="868">
        <v>104</v>
      </c>
      <c r="AB75" s="867"/>
      <c r="AC75" s="867"/>
      <c r="AD75" s="867"/>
      <c r="AE75" s="816"/>
      <c r="AF75" s="868">
        <v>104</v>
      </c>
      <c r="AG75" s="867"/>
      <c r="AH75" s="867"/>
      <c r="AI75" s="867"/>
      <c r="AJ75" s="816"/>
      <c r="AK75" s="868">
        <v>153</v>
      </c>
      <c r="AL75" s="867"/>
      <c r="AM75" s="867"/>
      <c r="AN75" s="867"/>
      <c r="AO75" s="816"/>
      <c r="AP75" s="868" t="s">
        <v>547</v>
      </c>
      <c r="AQ75" s="867"/>
      <c r="AR75" s="867"/>
      <c r="AS75" s="867"/>
      <c r="AT75" s="816"/>
      <c r="AU75" s="868" t="s">
        <v>547</v>
      </c>
      <c r="AV75" s="867"/>
      <c r="AW75" s="867"/>
      <c r="AX75" s="867"/>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6">
        <v>256025</v>
      </c>
      <c r="R76" s="867"/>
      <c r="S76" s="867"/>
      <c r="T76" s="867"/>
      <c r="U76" s="816"/>
      <c r="V76" s="868">
        <v>245776</v>
      </c>
      <c r="W76" s="867"/>
      <c r="X76" s="867"/>
      <c r="Y76" s="867"/>
      <c r="Z76" s="816"/>
      <c r="AA76" s="868">
        <v>10249</v>
      </c>
      <c r="AB76" s="867"/>
      <c r="AC76" s="867"/>
      <c r="AD76" s="867"/>
      <c r="AE76" s="816"/>
      <c r="AF76" s="868">
        <v>10249</v>
      </c>
      <c r="AG76" s="867"/>
      <c r="AH76" s="867"/>
      <c r="AI76" s="867"/>
      <c r="AJ76" s="816"/>
      <c r="AK76" s="868">
        <v>1593</v>
      </c>
      <c r="AL76" s="867"/>
      <c r="AM76" s="867"/>
      <c r="AN76" s="867"/>
      <c r="AO76" s="816"/>
      <c r="AP76" s="868" t="s">
        <v>547</v>
      </c>
      <c r="AQ76" s="867"/>
      <c r="AR76" s="867"/>
      <c r="AS76" s="867"/>
      <c r="AT76" s="816"/>
      <c r="AU76" s="868" t="s">
        <v>547</v>
      </c>
      <c r="AV76" s="867"/>
      <c r="AW76" s="867"/>
      <c r="AX76" s="867"/>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6"/>
      <c r="R77" s="867"/>
      <c r="S77" s="867"/>
      <c r="T77" s="867"/>
      <c r="U77" s="816"/>
      <c r="V77" s="868"/>
      <c r="W77" s="867"/>
      <c r="X77" s="867"/>
      <c r="Y77" s="867"/>
      <c r="Z77" s="816"/>
      <c r="AA77" s="868"/>
      <c r="AB77" s="867"/>
      <c r="AC77" s="867"/>
      <c r="AD77" s="867"/>
      <c r="AE77" s="816"/>
      <c r="AF77" s="868"/>
      <c r="AG77" s="867"/>
      <c r="AH77" s="867"/>
      <c r="AI77" s="867"/>
      <c r="AJ77" s="816"/>
      <c r="AK77" s="868"/>
      <c r="AL77" s="867"/>
      <c r="AM77" s="867"/>
      <c r="AN77" s="867"/>
      <c r="AO77" s="816"/>
      <c r="AP77" s="868"/>
      <c r="AQ77" s="867"/>
      <c r="AR77" s="867"/>
      <c r="AS77" s="867"/>
      <c r="AT77" s="816"/>
      <c r="AU77" s="868"/>
      <c r="AV77" s="867"/>
      <c r="AW77" s="867"/>
      <c r="AX77" s="867"/>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534</v>
      </c>
      <c r="C78" s="860"/>
      <c r="D78" s="860"/>
      <c r="E78" s="860"/>
      <c r="F78" s="860"/>
      <c r="G78" s="860"/>
      <c r="H78" s="860"/>
      <c r="I78" s="860"/>
      <c r="J78" s="860"/>
      <c r="K78" s="860"/>
      <c r="L78" s="860"/>
      <c r="M78" s="860"/>
      <c r="N78" s="860"/>
      <c r="O78" s="860"/>
      <c r="P78" s="861"/>
      <c r="Q78" s="862">
        <v>8349</v>
      </c>
      <c r="R78" s="817"/>
      <c r="S78" s="817"/>
      <c r="T78" s="817"/>
      <c r="U78" s="817"/>
      <c r="V78" s="817">
        <v>8162</v>
      </c>
      <c r="W78" s="817"/>
      <c r="X78" s="817"/>
      <c r="Y78" s="817"/>
      <c r="Z78" s="817"/>
      <c r="AA78" s="817">
        <v>187</v>
      </c>
      <c r="AB78" s="817"/>
      <c r="AC78" s="817"/>
      <c r="AD78" s="817"/>
      <c r="AE78" s="817"/>
      <c r="AF78" s="817">
        <v>187</v>
      </c>
      <c r="AG78" s="817"/>
      <c r="AH78" s="817"/>
      <c r="AI78" s="817"/>
      <c r="AJ78" s="817"/>
      <c r="AK78" s="817">
        <v>1670</v>
      </c>
      <c r="AL78" s="817"/>
      <c r="AM78" s="817"/>
      <c r="AN78" s="817"/>
      <c r="AO78" s="817"/>
      <c r="AP78" s="817" t="s">
        <v>547</v>
      </c>
      <c r="AQ78" s="817"/>
      <c r="AR78" s="817"/>
      <c r="AS78" s="817"/>
      <c r="AT78" s="817"/>
      <c r="AU78" s="817" t="s">
        <v>547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542</v>
      </c>
      <c r="C79" s="860"/>
      <c r="D79" s="860"/>
      <c r="E79" s="860"/>
      <c r="F79" s="860"/>
      <c r="G79" s="860"/>
      <c r="H79" s="860"/>
      <c r="I79" s="860"/>
      <c r="J79" s="860"/>
      <c r="K79" s="860"/>
      <c r="L79" s="860"/>
      <c r="M79" s="860"/>
      <c r="N79" s="860"/>
      <c r="O79" s="860"/>
      <c r="P79" s="861"/>
      <c r="Q79" s="862">
        <v>13</v>
      </c>
      <c r="R79" s="817"/>
      <c r="S79" s="817"/>
      <c r="T79" s="817"/>
      <c r="U79" s="817"/>
      <c r="V79" s="817">
        <v>12</v>
      </c>
      <c r="W79" s="817"/>
      <c r="X79" s="817"/>
      <c r="Y79" s="817"/>
      <c r="Z79" s="817"/>
      <c r="AA79" s="817">
        <v>2</v>
      </c>
      <c r="AB79" s="817"/>
      <c r="AC79" s="817"/>
      <c r="AD79" s="817"/>
      <c r="AE79" s="817"/>
      <c r="AF79" s="817">
        <v>2</v>
      </c>
      <c r="AG79" s="817"/>
      <c r="AH79" s="817"/>
      <c r="AI79" s="817"/>
      <c r="AJ79" s="817"/>
      <c r="AK79" s="817">
        <v>7</v>
      </c>
      <c r="AL79" s="817"/>
      <c r="AM79" s="817"/>
      <c r="AN79" s="817"/>
      <c r="AO79" s="817"/>
      <c r="AP79" s="817" t="s">
        <v>547</v>
      </c>
      <c r="AQ79" s="817"/>
      <c r="AR79" s="817"/>
      <c r="AS79" s="817"/>
      <c r="AT79" s="817"/>
      <c r="AU79" s="817" t="s">
        <v>546</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543</v>
      </c>
      <c r="C80" s="860"/>
      <c r="D80" s="860"/>
      <c r="E80" s="860"/>
      <c r="F80" s="860"/>
      <c r="G80" s="860"/>
      <c r="H80" s="860"/>
      <c r="I80" s="860"/>
      <c r="J80" s="860"/>
      <c r="K80" s="860"/>
      <c r="L80" s="860"/>
      <c r="M80" s="860"/>
      <c r="N80" s="860"/>
      <c r="O80" s="860"/>
      <c r="P80" s="861"/>
      <c r="Q80" s="862">
        <v>61</v>
      </c>
      <c r="R80" s="817"/>
      <c r="S80" s="817"/>
      <c r="T80" s="817"/>
      <c r="U80" s="817"/>
      <c r="V80" s="817">
        <v>54</v>
      </c>
      <c r="W80" s="817"/>
      <c r="X80" s="817"/>
      <c r="Y80" s="817"/>
      <c r="Z80" s="817"/>
      <c r="AA80" s="817">
        <v>7</v>
      </c>
      <c r="AB80" s="817"/>
      <c r="AC80" s="817"/>
      <c r="AD80" s="817"/>
      <c r="AE80" s="817"/>
      <c r="AF80" s="817">
        <v>7</v>
      </c>
      <c r="AG80" s="817"/>
      <c r="AH80" s="817"/>
      <c r="AI80" s="817"/>
      <c r="AJ80" s="817"/>
      <c r="AK80" s="817">
        <v>20</v>
      </c>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544</v>
      </c>
      <c r="C81" s="860"/>
      <c r="D81" s="860"/>
      <c r="E81" s="860"/>
      <c r="F81" s="860"/>
      <c r="G81" s="860"/>
      <c r="H81" s="860"/>
      <c r="I81" s="860"/>
      <c r="J81" s="860"/>
      <c r="K81" s="860"/>
      <c r="L81" s="860"/>
      <c r="M81" s="860"/>
      <c r="N81" s="860"/>
      <c r="O81" s="860"/>
      <c r="P81" s="861"/>
      <c r="Q81" s="862">
        <v>4711</v>
      </c>
      <c r="R81" s="817"/>
      <c r="S81" s="817"/>
      <c r="T81" s="817"/>
      <c r="U81" s="817"/>
      <c r="V81" s="817">
        <v>4694</v>
      </c>
      <c r="W81" s="817"/>
      <c r="X81" s="817"/>
      <c r="Y81" s="817"/>
      <c r="Z81" s="817"/>
      <c r="AA81" s="817">
        <v>17</v>
      </c>
      <c r="AB81" s="817"/>
      <c r="AC81" s="817"/>
      <c r="AD81" s="817"/>
      <c r="AE81" s="817"/>
      <c r="AF81" s="817">
        <v>17</v>
      </c>
      <c r="AG81" s="817"/>
      <c r="AH81" s="817"/>
      <c r="AI81" s="817"/>
      <c r="AJ81" s="817"/>
      <c r="AK81" s="817">
        <v>167</v>
      </c>
      <c r="AL81" s="817"/>
      <c r="AM81" s="817"/>
      <c r="AN81" s="817"/>
      <c r="AO81" s="817"/>
      <c r="AP81" s="817" t="s">
        <v>548</v>
      </c>
      <c r="AQ81" s="817"/>
      <c r="AR81" s="817"/>
      <c r="AS81" s="817"/>
      <c r="AT81" s="817"/>
      <c r="AU81" s="817" t="s">
        <v>549</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545</v>
      </c>
      <c r="C82" s="860"/>
      <c r="D82" s="860"/>
      <c r="E82" s="860"/>
      <c r="F82" s="860"/>
      <c r="G82" s="860"/>
      <c r="H82" s="860"/>
      <c r="I82" s="860"/>
      <c r="J82" s="860"/>
      <c r="K82" s="860"/>
      <c r="L82" s="860"/>
      <c r="M82" s="860"/>
      <c r="N82" s="860"/>
      <c r="O82" s="860"/>
      <c r="P82" s="861"/>
      <c r="Q82" s="862">
        <v>201</v>
      </c>
      <c r="R82" s="817"/>
      <c r="S82" s="817"/>
      <c r="T82" s="817"/>
      <c r="U82" s="817"/>
      <c r="V82" s="817">
        <v>175</v>
      </c>
      <c r="W82" s="817"/>
      <c r="X82" s="817"/>
      <c r="Y82" s="817"/>
      <c r="Z82" s="817"/>
      <c r="AA82" s="817">
        <v>26</v>
      </c>
      <c r="AB82" s="817"/>
      <c r="AC82" s="817"/>
      <c r="AD82" s="817"/>
      <c r="AE82" s="817"/>
      <c r="AF82" s="817">
        <v>26</v>
      </c>
      <c r="AG82" s="817"/>
      <c r="AH82" s="817"/>
      <c r="AI82" s="817"/>
      <c r="AJ82" s="817"/>
      <c r="AK82" s="817" t="s">
        <v>547</v>
      </c>
      <c r="AL82" s="817"/>
      <c r="AM82" s="817"/>
      <c r="AN82" s="817"/>
      <c r="AO82" s="817"/>
      <c r="AP82" s="817" t="s">
        <v>547</v>
      </c>
      <c r="AQ82" s="817"/>
      <c r="AR82" s="817"/>
      <c r="AS82" s="817"/>
      <c r="AT82" s="817"/>
      <c r="AU82" s="817" t="s">
        <v>547</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10682</v>
      </c>
      <c r="AG88" s="828"/>
      <c r="AH88" s="828"/>
      <c r="AI88" s="828"/>
      <c r="AJ88" s="828"/>
      <c r="AK88" s="825"/>
      <c r="AL88" s="825"/>
      <c r="AM88" s="825"/>
      <c r="AN88" s="825"/>
      <c r="AO88" s="825"/>
      <c r="AP88" s="828">
        <v>1124</v>
      </c>
      <c r="AQ88" s="828"/>
      <c r="AR88" s="828"/>
      <c r="AS88" s="828"/>
      <c r="AT88" s="828"/>
      <c r="AU88" s="828">
        <v>104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c r="CS102" s="836"/>
      <c r="CT102" s="836"/>
      <c r="CU102" s="836"/>
      <c r="CV102" s="880"/>
      <c r="CW102" s="879"/>
      <c r="CX102" s="836"/>
      <c r="CY102" s="836"/>
      <c r="CZ102" s="836"/>
      <c r="DA102" s="880"/>
      <c r="DB102" s="879"/>
      <c r="DC102" s="836"/>
      <c r="DD102" s="836"/>
      <c r="DE102" s="836"/>
      <c r="DF102" s="880"/>
      <c r="DG102" s="879"/>
      <c r="DH102" s="836"/>
      <c r="DI102" s="836"/>
      <c r="DJ102" s="836"/>
      <c r="DK102" s="880"/>
      <c r="DL102" s="879"/>
      <c r="DM102" s="836"/>
      <c r="DN102" s="836"/>
      <c r="DO102" s="836"/>
      <c r="DP102" s="880"/>
      <c r="DQ102" s="879"/>
      <c r="DR102" s="836"/>
      <c r="DS102" s="836"/>
      <c r="DT102" s="836"/>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286</v>
      </c>
      <c r="AG109" s="882"/>
      <c r="AH109" s="882"/>
      <c r="AI109" s="882"/>
      <c r="AJ109" s="883"/>
      <c r="AK109" s="881" t="s">
        <v>285</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286</v>
      </c>
      <c r="BW109" s="882"/>
      <c r="BX109" s="882"/>
      <c r="BY109" s="882"/>
      <c r="BZ109" s="883"/>
      <c r="CA109" s="881" t="s">
        <v>285</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286</v>
      </c>
      <c r="DM109" s="882"/>
      <c r="DN109" s="882"/>
      <c r="DO109" s="882"/>
      <c r="DP109" s="883"/>
      <c r="DQ109" s="881" t="s">
        <v>285</v>
      </c>
      <c r="DR109" s="882"/>
      <c r="DS109" s="882"/>
      <c r="DT109" s="882"/>
      <c r="DU109" s="883"/>
      <c r="DV109" s="881" t="s">
        <v>402</v>
      </c>
      <c r="DW109" s="882"/>
      <c r="DX109" s="882"/>
      <c r="DY109" s="882"/>
      <c r="DZ109" s="884"/>
    </row>
    <row r="110" spans="1:131" s="197" customFormat="1" ht="26.25" customHeight="1">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600286</v>
      </c>
      <c r="AB110" s="889"/>
      <c r="AC110" s="889"/>
      <c r="AD110" s="889"/>
      <c r="AE110" s="890"/>
      <c r="AF110" s="891">
        <v>551869</v>
      </c>
      <c r="AG110" s="889"/>
      <c r="AH110" s="889"/>
      <c r="AI110" s="889"/>
      <c r="AJ110" s="890"/>
      <c r="AK110" s="891">
        <v>518558</v>
      </c>
      <c r="AL110" s="889"/>
      <c r="AM110" s="889"/>
      <c r="AN110" s="889"/>
      <c r="AO110" s="890"/>
      <c r="AP110" s="892">
        <v>25.4</v>
      </c>
      <c r="AQ110" s="893"/>
      <c r="AR110" s="893"/>
      <c r="AS110" s="893"/>
      <c r="AT110" s="894"/>
      <c r="AU110" s="895" t="s">
        <v>61</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4586335</v>
      </c>
      <c r="BR110" s="926"/>
      <c r="BS110" s="926"/>
      <c r="BT110" s="926"/>
      <c r="BU110" s="926"/>
      <c r="BV110" s="926">
        <v>4300369</v>
      </c>
      <c r="BW110" s="926"/>
      <c r="BX110" s="926"/>
      <c r="BY110" s="926"/>
      <c r="BZ110" s="926"/>
      <c r="CA110" s="926">
        <v>4039019</v>
      </c>
      <c r="CB110" s="926"/>
      <c r="CC110" s="926"/>
      <c r="CD110" s="926"/>
      <c r="CE110" s="926"/>
      <c r="CF110" s="940">
        <v>198</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c r="A111" s="929" t="s">
        <v>408</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409</v>
      </c>
      <c r="BA111" s="949"/>
      <c r="BB111" s="949"/>
      <c r="BC111" s="949"/>
      <c r="BD111" s="949"/>
      <c r="BE111" s="949"/>
      <c r="BF111" s="949"/>
      <c r="BG111" s="949"/>
      <c r="BH111" s="949"/>
      <c r="BI111" s="949"/>
      <c r="BJ111" s="949"/>
      <c r="BK111" s="949"/>
      <c r="BL111" s="949"/>
      <c r="BM111" s="949"/>
      <c r="BN111" s="949"/>
      <c r="BO111" s="949"/>
      <c r="BP111" s="950"/>
      <c r="BQ111" s="918">
        <v>13265</v>
      </c>
      <c r="BR111" s="919"/>
      <c r="BS111" s="919"/>
      <c r="BT111" s="919"/>
      <c r="BU111" s="919"/>
      <c r="BV111" s="919">
        <v>8647</v>
      </c>
      <c r="BW111" s="919"/>
      <c r="BX111" s="919"/>
      <c r="BY111" s="919"/>
      <c r="BZ111" s="919"/>
      <c r="CA111" s="919">
        <v>5428</v>
      </c>
      <c r="CB111" s="919"/>
      <c r="CC111" s="919"/>
      <c r="CD111" s="919"/>
      <c r="CE111" s="919"/>
      <c r="CF111" s="913">
        <v>0.3</v>
      </c>
      <c r="CG111" s="914"/>
      <c r="CH111" s="914"/>
      <c r="CI111" s="914"/>
      <c r="CJ111" s="914"/>
      <c r="CK111" s="944"/>
      <c r="CL111" s="945"/>
      <c r="CM111" s="915" t="s">
        <v>410</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c r="A112" s="951" t="s">
        <v>411</v>
      </c>
      <c r="B112" s="952"/>
      <c r="C112" s="949" t="s">
        <v>412</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413</v>
      </c>
      <c r="BA112" s="949"/>
      <c r="BB112" s="949"/>
      <c r="BC112" s="949"/>
      <c r="BD112" s="949"/>
      <c r="BE112" s="949"/>
      <c r="BF112" s="949"/>
      <c r="BG112" s="949"/>
      <c r="BH112" s="949"/>
      <c r="BI112" s="949"/>
      <c r="BJ112" s="949"/>
      <c r="BK112" s="949"/>
      <c r="BL112" s="949"/>
      <c r="BM112" s="949"/>
      <c r="BN112" s="949"/>
      <c r="BO112" s="949"/>
      <c r="BP112" s="950"/>
      <c r="BQ112" s="918">
        <v>2367847</v>
      </c>
      <c r="BR112" s="919"/>
      <c r="BS112" s="919"/>
      <c r="BT112" s="919"/>
      <c r="BU112" s="919"/>
      <c r="BV112" s="919">
        <v>2301752</v>
      </c>
      <c r="BW112" s="919"/>
      <c r="BX112" s="919"/>
      <c r="BY112" s="919"/>
      <c r="BZ112" s="919"/>
      <c r="CA112" s="919">
        <v>2179940</v>
      </c>
      <c r="CB112" s="919"/>
      <c r="CC112" s="919"/>
      <c r="CD112" s="919"/>
      <c r="CE112" s="919"/>
      <c r="CF112" s="913">
        <v>106.9</v>
      </c>
      <c r="CG112" s="914"/>
      <c r="CH112" s="914"/>
      <c r="CI112" s="914"/>
      <c r="CJ112" s="914"/>
      <c r="CK112" s="944"/>
      <c r="CL112" s="945"/>
      <c r="CM112" s="915" t="s">
        <v>414</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2409</v>
      </c>
      <c r="DH112" s="919"/>
      <c r="DI112" s="919"/>
      <c r="DJ112" s="919"/>
      <c r="DK112" s="919"/>
      <c r="DL112" s="919">
        <v>505</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c r="A113" s="953"/>
      <c r="B113" s="954"/>
      <c r="C113" s="949" t="s">
        <v>415</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187299</v>
      </c>
      <c r="AB113" s="933"/>
      <c r="AC113" s="933"/>
      <c r="AD113" s="933"/>
      <c r="AE113" s="934"/>
      <c r="AF113" s="935">
        <v>186094</v>
      </c>
      <c r="AG113" s="933"/>
      <c r="AH113" s="933"/>
      <c r="AI113" s="933"/>
      <c r="AJ113" s="934"/>
      <c r="AK113" s="935">
        <v>171295</v>
      </c>
      <c r="AL113" s="933"/>
      <c r="AM113" s="933"/>
      <c r="AN113" s="933"/>
      <c r="AO113" s="934"/>
      <c r="AP113" s="936">
        <v>8.4</v>
      </c>
      <c r="AQ113" s="937"/>
      <c r="AR113" s="937"/>
      <c r="AS113" s="937"/>
      <c r="AT113" s="938"/>
      <c r="AU113" s="898"/>
      <c r="AV113" s="899"/>
      <c r="AW113" s="899"/>
      <c r="AX113" s="899"/>
      <c r="AY113" s="900"/>
      <c r="AZ113" s="948" t="s">
        <v>416</v>
      </c>
      <c r="BA113" s="949"/>
      <c r="BB113" s="949"/>
      <c r="BC113" s="949"/>
      <c r="BD113" s="949"/>
      <c r="BE113" s="949"/>
      <c r="BF113" s="949"/>
      <c r="BG113" s="949"/>
      <c r="BH113" s="949"/>
      <c r="BI113" s="949"/>
      <c r="BJ113" s="949"/>
      <c r="BK113" s="949"/>
      <c r="BL113" s="949"/>
      <c r="BM113" s="949"/>
      <c r="BN113" s="949"/>
      <c r="BO113" s="949"/>
      <c r="BP113" s="950"/>
      <c r="BQ113" s="918">
        <v>95674</v>
      </c>
      <c r="BR113" s="919"/>
      <c r="BS113" s="919"/>
      <c r="BT113" s="919"/>
      <c r="BU113" s="919"/>
      <c r="BV113" s="919">
        <v>82700</v>
      </c>
      <c r="BW113" s="919"/>
      <c r="BX113" s="919"/>
      <c r="BY113" s="919"/>
      <c r="BZ113" s="919"/>
      <c r="CA113" s="919">
        <v>103524</v>
      </c>
      <c r="CB113" s="919"/>
      <c r="CC113" s="919"/>
      <c r="CD113" s="919"/>
      <c r="CE113" s="919"/>
      <c r="CF113" s="913">
        <v>5.0999999999999996</v>
      </c>
      <c r="CG113" s="914"/>
      <c r="CH113" s="914"/>
      <c r="CI113" s="914"/>
      <c r="CJ113" s="914"/>
      <c r="CK113" s="944"/>
      <c r="CL113" s="945"/>
      <c r="CM113" s="915" t="s">
        <v>417</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c r="A114" s="953"/>
      <c r="B114" s="954"/>
      <c r="C114" s="949" t="s">
        <v>418</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21331</v>
      </c>
      <c r="AB114" s="958"/>
      <c r="AC114" s="958"/>
      <c r="AD114" s="958"/>
      <c r="AE114" s="959"/>
      <c r="AF114" s="960">
        <v>16183</v>
      </c>
      <c r="AG114" s="958"/>
      <c r="AH114" s="958"/>
      <c r="AI114" s="958"/>
      <c r="AJ114" s="959"/>
      <c r="AK114" s="960">
        <v>12286</v>
      </c>
      <c r="AL114" s="958"/>
      <c r="AM114" s="958"/>
      <c r="AN114" s="958"/>
      <c r="AO114" s="959"/>
      <c r="AP114" s="961">
        <v>0.6</v>
      </c>
      <c r="AQ114" s="962"/>
      <c r="AR114" s="962"/>
      <c r="AS114" s="962"/>
      <c r="AT114" s="963"/>
      <c r="AU114" s="898"/>
      <c r="AV114" s="899"/>
      <c r="AW114" s="899"/>
      <c r="AX114" s="899"/>
      <c r="AY114" s="900"/>
      <c r="AZ114" s="948" t="s">
        <v>419</v>
      </c>
      <c r="BA114" s="949"/>
      <c r="BB114" s="949"/>
      <c r="BC114" s="949"/>
      <c r="BD114" s="949"/>
      <c r="BE114" s="949"/>
      <c r="BF114" s="949"/>
      <c r="BG114" s="949"/>
      <c r="BH114" s="949"/>
      <c r="BI114" s="949"/>
      <c r="BJ114" s="949"/>
      <c r="BK114" s="949"/>
      <c r="BL114" s="949"/>
      <c r="BM114" s="949"/>
      <c r="BN114" s="949"/>
      <c r="BO114" s="949"/>
      <c r="BP114" s="950"/>
      <c r="BQ114" s="918">
        <v>867054</v>
      </c>
      <c r="BR114" s="919"/>
      <c r="BS114" s="919"/>
      <c r="BT114" s="919"/>
      <c r="BU114" s="919"/>
      <c r="BV114" s="919">
        <v>872610</v>
      </c>
      <c r="BW114" s="919"/>
      <c r="BX114" s="919"/>
      <c r="BY114" s="919"/>
      <c r="BZ114" s="919"/>
      <c r="CA114" s="919">
        <v>909776</v>
      </c>
      <c r="CB114" s="919"/>
      <c r="CC114" s="919"/>
      <c r="CD114" s="919"/>
      <c r="CE114" s="919"/>
      <c r="CF114" s="913">
        <v>44.6</v>
      </c>
      <c r="CG114" s="914"/>
      <c r="CH114" s="914"/>
      <c r="CI114" s="914"/>
      <c r="CJ114" s="914"/>
      <c r="CK114" s="944"/>
      <c r="CL114" s="945"/>
      <c r="CM114" s="915" t="s">
        <v>420</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c r="A115" s="953"/>
      <c r="B115" s="954"/>
      <c r="C115" s="949" t="s">
        <v>421</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6603</v>
      </c>
      <c r="AB115" s="933"/>
      <c r="AC115" s="933"/>
      <c r="AD115" s="933"/>
      <c r="AE115" s="934"/>
      <c r="AF115" s="935">
        <v>4733</v>
      </c>
      <c r="AG115" s="933"/>
      <c r="AH115" s="933"/>
      <c r="AI115" s="933"/>
      <c r="AJ115" s="934"/>
      <c r="AK115" s="935">
        <v>3333</v>
      </c>
      <c r="AL115" s="933"/>
      <c r="AM115" s="933"/>
      <c r="AN115" s="933"/>
      <c r="AO115" s="934"/>
      <c r="AP115" s="936">
        <v>0.2</v>
      </c>
      <c r="AQ115" s="937"/>
      <c r="AR115" s="937"/>
      <c r="AS115" s="937"/>
      <c r="AT115" s="938"/>
      <c r="AU115" s="898"/>
      <c r="AV115" s="899"/>
      <c r="AW115" s="899"/>
      <c r="AX115" s="899"/>
      <c r="AY115" s="900"/>
      <c r="AZ115" s="948" t="s">
        <v>422</v>
      </c>
      <c r="BA115" s="949"/>
      <c r="BB115" s="949"/>
      <c r="BC115" s="949"/>
      <c r="BD115" s="949"/>
      <c r="BE115" s="949"/>
      <c r="BF115" s="949"/>
      <c r="BG115" s="949"/>
      <c r="BH115" s="949"/>
      <c r="BI115" s="949"/>
      <c r="BJ115" s="949"/>
      <c r="BK115" s="949"/>
      <c r="BL115" s="949"/>
      <c r="BM115" s="949"/>
      <c r="BN115" s="949"/>
      <c r="BO115" s="949"/>
      <c r="BP115" s="950"/>
      <c r="BQ115" s="918" t="s">
        <v>112</v>
      </c>
      <c r="BR115" s="919"/>
      <c r="BS115" s="919"/>
      <c r="BT115" s="919"/>
      <c r="BU115" s="919"/>
      <c r="BV115" s="919" t="s">
        <v>112</v>
      </c>
      <c r="BW115" s="919"/>
      <c r="BX115" s="919"/>
      <c r="BY115" s="919"/>
      <c r="BZ115" s="919"/>
      <c r="CA115" s="919" t="s">
        <v>112</v>
      </c>
      <c r="CB115" s="919"/>
      <c r="CC115" s="919"/>
      <c r="CD115" s="919"/>
      <c r="CE115" s="919"/>
      <c r="CF115" s="913" t="s">
        <v>112</v>
      </c>
      <c r="CG115" s="914"/>
      <c r="CH115" s="914"/>
      <c r="CI115" s="914"/>
      <c r="CJ115" s="914"/>
      <c r="CK115" s="944"/>
      <c r="CL115" s="945"/>
      <c r="CM115" s="948" t="s">
        <v>423</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112</v>
      </c>
      <c r="DH115" s="958"/>
      <c r="DI115" s="958"/>
      <c r="DJ115" s="958"/>
      <c r="DK115" s="959"/>
      <c r="DL115" s="960" t="s">
        <v>112</v>
      </c>
      <c r="DM115" s="958"/>
      <c r="DN115" s="958"/>
      <c r="DO115" s="958"/>
      <c r="DP115" s="959"/>
      <c r="DQ115" s="960" t="s">
        <v>112</v>
      </c>
      <c r="DR115" s="958"/>
      <c r="DS115" s="958"/>
      <c r="DT115" s="958"/>
      <c r="DU115" s="959"/>
      <c r="DV115" s="961" t="s">
        <v>112</v>
      </c>
      <c r="DW115" s="962"/>
      <c r="DX115" s="962"/>
      <c r="DY115" s="962"/>
      <c r="DZ115" s="963"/>
    </row>
    <row r="116" spans="1:130" s="197" customFormat="1" ht="26.25" customHeight="1">
      <c r="A116" s="955"/>
      <c r="B116" s="956"/>
      <c r="C116" s="970" t="s">
        <v>424</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425</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426</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112</v>
      </c>
      <c r="DH116" s="958"/>
      <c r="DI116" s="958"/>
      <c r="DJ116" s="958"/>
      <c r="DK116" s="959"/>
      <c r="DL116" s="960" t="s">
        <v>112</v>
      </c>
      <c r="DM116" s="958"/>
      <c r="DN116" s="958"/>
      <c r="DO116" s="958"/>
      <c r="DP116" s="959"/>
      <c r="DQ116" s="960" t="s">
        <v>112</v>
      </c>
      <c r="DR116" s="958"/>
      <c r="DS116" s="958"/>
      <c r="DT116" s="958"/>
      <c r="DU116" s="959"/>
      <c r="DV116" s="961" t="s">
        <v>112</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427</v>
      </c>
      <c r="Z117" s="883"/>
      <c r="AA117" s="995">
        <v>815519</v>
      </c>
      <c r="AB117" s="965"/>
      <c r="AC117" s="965"/>
      <c r="AD117" s="965"/>
      <c r="AE117" s="966"/>
      <c r="AF117" s="964">
        <v>758879</v>
      </c>
      <c r="AG117" s="965"/>
      <c r="AH117" s="965"/>
      <c r="AI117" s="965"/>
      <c r="AJ117" s="966"/>
      <c r="AK117" s="964">
        <v>705472</v>
      </c>
      <c r="AL117" s="965"/>
      <c r="AM117" s="965"/>
      <c r="AN117" s="965"/>
      <c r="AO117" s="966"/>
      <c r="AP117" s="967"/>
      <c r="AQ117" s="968"/>
      <c r="AR117" s="968"/>
      <c r="AS117" s="968"/>
      <c r="AT117" s="969"/>
      <c r="AU117" s="898"/>
      <c r="AV117" s="899"/>
      <c r="AW117" s="899"/>
      <c r="AX117" s="899"/>
      <c r="AY117" s="900"/>
      <c r="AZ117" s="994" t="s">
        <v>428</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429</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286</v>
      </c>
      <c r="AG118" s="882"/>
      <c r="AH118" s="882"/>
      <c r="AI118" s="882"/>
      <c r="AJ118" s="883"/>
      <c r="AK118" s="881" t="s">
        <v>285</v>
      </c>
      <c r="AL118" s="882"/>
      <c r="AM118" s="882"/>
      <c r="AN118" s="882"/>
      <c r="AO118" s="883"/>
      <c r="AP118" s="989" t="s">
        <v>402</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430</v>
      </c>
      <c r="BP118" s="993"/>
      <c r="BQ118" s="984">
        <v>7930175</v>
      </c>
      <c r="BR118" s="985"/>
      <c r="BS118" s="985"/>
      <c r="BT118" s="985"/>
      <c r="BU118" s="985"/>
      <c r="BV118" s="985">
        <v>7566078</v>
      </c>
      <c r="BW118" s="985"/>
      <c r="BX118" s="985"/>
      <c r="BY118" s="985"/>
      <c r="BZ118" s="985"/>
      <c r="CA118" s="985">
        <v>7237687</v>
      </c>
      <c r="CB118" s="985"/>
      <c r="CC118" s="985"/>
      <c r="CD118" s="985"/>
      <c r="CE118" s="985"/>
      <c r="CF118" s="986"/>
      <c r="CG118" s="987"/>
      <c r="CH118" s="987"/>
      <c r="CI118" s="987"/>
      <c r="CJ118" s="988"/>
      <c r="CK118" s="944"/>
      <c r="CL118" s="945"/>
      <c r="CM118" s="915" t="s">
        <v>431</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432</v>
      </c>
      <c r="AV119" s="977"/>
      <c r="AW119" s="977"/>
      <c r="AX119" s="977"/>
      <c r="AY119" s="978"/>
      <c r="AZ119" s="939" t="s">
        <v>433</v>
      </c>
      <c r="BA119" s="886"/>
      <c r="BB119" s="886"/>
      <c r="BC119" s="886"/>
      <c r="BD119" s="886"/>
      <c r="BE119" s="886"/>
      <c r="BF119" s="886"/>
      <c r="BG119" s="886"/>
      <c r="BH119" s="886"/>
      <c r="BI119" s="886"/>
      <c r="BJ119" s="886"/>
      <c r="BK119" s="886"/>
      <c r="BL119" s="886"/>
      <c r="BM119" s="886"/>
      <c r="BN119" s="886"/>
      <c r="BO119" s="886"/>
      <c r="BP119" s="887"/>
      <c r="BQ119" s="925">
        <v>1361654</v>
      </c>
      <c r="BR119" s="926"/>
      <c r="BS119" s="926"/>
      <c r="BT119" s="926"/>
      <c r="BU119" s="926"/>
      <c r="BV119" s="926">
        <v>1589526</v>
      </c>
      <c r="BW119" s="926"/>
      <c r="BX119" s="926"/>
      <c r="BY119" s="926"/>
      <c r="BZ119" s="926"/>
      <c r="CA119" s="926">
        <v>1619862</v>
      </c>
      <c r="CB119" s="926"/>
      <c r="CC119" s="926"/>
      <c r="CD119" s="926"/>
      <c r="CE119" s="926"/>
      <c r="CF119" s="940">
        <v>79.400000000000006</v>
      </c>
      <c r="CG119" s="941"/>
      <c r="CH119" s="941"/>
      <c r="CI119" s="941"/>
      <c r="CJ119" s="941"/>
      <c r="CK119" s="946"/>
      <c r="CL119" s="947"/>
      <c r="CM119" s="1003" t="s">
        <v>434</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10856</v>
      </c>
      <c r="DH119" s="997"/>
      <c r="DI119" s="997"/>
      <c r="DJ119" s="997"/>
      <c r="DK119" s="998"/>
      <c r="DL119" s="999">
        <v>8142</v>
      </c>
      <c r="DM119" s="997"/>
      <c r="DN119" s="997"/>
      <c r="DO119" s="997"/>
      <c r="DP119" s="998"/>
      <c r="DQ119" s="999">
        <v>5428</v>
      </c>
      <c r="DR119" s="997"/>
      <c r="DS119" s="997"/>
      <c r="DT119" s="997"/>
      <c r="DU119" s="998"/>
      <c r="DV119" s="1000">
        <v>0.3</v>
      </c>
      <c r="DW119" s="1001"/>
      <c r="DX119" s="1001"/>
      <c r="DY119" s="1001"/>
      <c r="DZ119" s="1002"/>
    </row>
    <row r="120" spans="1:130" s="197" customFormat="1" ht="26.25" customHeight="1">
      <c r="A120" s="974"/>
      <c r="B120" s="945"/>
      <c r="C120" s="915" t="s">
        <v>410</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435</v>
      </c>
      <c r="BA120" s="949"/>
      <c r="BB120" s="949"/>
      <c r="BC120" s="949"/>
      <c r="BD120" s="949"/>
      <c r="BE120" s="949"/>
      <c r="BF120" s="949"/>
      <c r="BG120" s="949"/>
      <c r="BH120" s="949"/>
      <c r="BI120" s="949"/>
      <c r="BJ120" s="949"/>
      <c r="BK120" s="949"/>
      <c r="BL120" s="949"/>
      <c r="BM120" s="949"/>
      <c r="BN120" s="949"/>
      <c r="BO120" s="949"/>
      <c r="BP120" s="950"/>
      <c r="BQ120" s="918">
        <v>225009</v>
      </c>
      <c r="BR120" s="919"/>
      <c r="BS120" s="919"/>
      <c r="BT120" s="919"/>
      <c r="BU120" s="919"/>
      <c r="BV120" s="919">
        <v>193733</v>
      </c>
      <c r="BW120" s="919"/>
      <c r="BX120" s="919"/>
      <c r="BY120" s="919"/>
      <c r="BZ120" s="919"/>
      <c r="CA120" s="919">
        <v>161743</v>
      </c>
      <c r="CB120" s="919"/>
      <c r="CC120" s="919"/>
      <c r="CD120" s="919"/>
      <c r="CE120" s="919"/>
      <c r="CF120" s="913">
        <v>7.9</v>
      </c>
      <c r="CG120" s="914"/>
      <c r="CH120" s="914"/>
      <c r="CI120" s="914"/>
      <c r="CJ120" s="914"/>
      <c r="CK120" s="1012" t="s">
        <v>436</v>
      </c>
      <c r="CL120" s="1013"/>
      <c r="CM120" s="1013"/>
      <c r="CN120" s="1013"/>
      <c r="CO120" s="1014"/>
      <c r="CP120" s="1020" t="s">
        <v>382</v>
      </c>
      <c r="CQ120" s="1021"/>
      <c r="CR120" s="1021"/>
      <c r="CS120" s="1021"/>
      <c r="CT120" s="1021"/>
      <c r="CU120" s="1021"/>
      <c r="CV120" s="1021"/>
      <c r="CW120" s="1021"/>
      <c r="CX120" s="1021"/>
      <c r="CY120" s="1021"/>
      <c r="CZ120" s="1021"/>
      <c r="DA120" s="1021"/>
      <c r="DB120" s="1021"/>
      <c r="DC120" s="1021"/>
      <c r="DD120" s="1021"/>
      <c r="DE120" s="1021"/>
      <c r="DF120" s="1022"/>
      <c r="DG120" s="925">
        <v>863315</v>
      </c>
      <c r="DH120" s="926"/>
      <c r="DI120" s="926"/>
      <c r="DJ120" s="926"/>
      <c r="DK120" s="926"/>
      <c r="DL120" s="926">
        <v>800431</v>
      </c>
      <c r="DM120" s="926"/>
      <c r="DN120" s="926"/>
      <c r="DO120" s="926"/>
      <c r="DP120" s="926"/>
      <c r="DQ120" s="926">
        <v>709744</v>
      </c>
      <c r="DR120" s="926"/>
      <c r="DS120" s="926"/>
      <c r="DT120" s="926"/>
      <c r="DU120" s="926"/>
      <c r="DV120" s="927">
        <v>34.799999999999997</v>
      </c>
      <c r="DW120" s="927"/>
      <c r="DX120" s="927"/>
      <c r="DY120" s="927"/>
      <c r="DZ120" s="928"/>
    </row>
    <row r="121" spans="1:130" s="197" customFormat="1" ht="26.25" customHeight="1">
      <c r="A121" s="974"/>
      <c r="B121" s="945"/>
      <c r="C121" s="1009" t="s">
        <v>437</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v>3889</v>
      </c>
      <c r="AB121" s="958"/>
      <c r="AC121" s="958"/>
      <c r="AD121" s="958"/>
      <c r="AE121" s="959"/>
      <c r="AF121" s="960">
        <v>1905</v>
      </c>
      <c r="AG121" s="958"/>
      <c r="AH121" s="958"/>
      <c r="AI121" s="958"/>
      <c r="AJ121" s="959"/>
      <c r="AK121" s="960">
        <v>505</v>
      </c>
      <c r="AL121" s="958"/>
      <c r="AM121" s="958"/>
      <c r="AN121" s="958"/>
      <c r="AO121" s="959"/>
      <c r="AP121" s="961">
        <v>0</v>
      </c>
      <c r="AQ121" s="962"/>
      <c r="AR121" s="962"/>
      <c r="AS121" s="962"/>
      <c r="AT121" s="963"/>
      <c r="AU121" s="979"/>
      <c r="AV121" s="980"/>
      <c r="AW121" s="980"/>
      <c r="AX121" s="980"/>
      <c r="AY121" s="981"/>
      <c r="AZ121" s="994" t="s">
        <v>438</v>
      </c>
      <c r="BA121" s="970"/>
      <c r="BB121" s="970"/>
      <c r="BC121" s="970"/>
      <c r="BD121" s="970"/>
      <c r="BE121" s="970"/>
      <c r="BF121" s="970"/>
      <c r="BG121" s="970"/>
      <c r="BH121" s="970"/>
      <c r="BI121" s="970"/>
      <c r="BJ121" s="970"/>
      <c r="BK121" s="970"/>
      <c r="BL121" s="970"/>
      <c r="BM121" s="970"/>
      <c r="BN121" s="970"/>
      <c r="BO121" s="970"/>
      <c r="BP121" s="971"/>
      <c r="BQ121" s="984">
        <v>4782553</v>
      </c>
      <c r="BR121" s="985"/>
      <c r="BS121" s="985"/>
      <c r="BT121" s="985"/>
      <c r="BU121" s="985"/>
      <c r="BV121" s="985">
        <v>4633323</v>
      </c>
      <c r="BW121" s="985"/>
      <c r="BX121" s="985"/>
      <c r="BY121" s="985"/>
      <c r="BZ121" s="985"/>
      <c r="CA121" s="985">
        <v>4592309</v>
      </c>
      <c r="CB121" s="985"/>
      <c r="CC121" s="985"/>
      <c r="CD121" s="985"/>
      <c r="CE121" s="985"/>
      <c r="CF121" s="1023">
        <v>225.1</v>
      </c>
      <c r="CG121" s="1024"/>
      <c r="CH121" s="1024"/>
      <c r="CI121" s="1024"/>
      <c r="CJ121" s="1024"/>
      <c r="CK121" s="1015"/>
      <c r="CL121" s="1016"/>
      <c r="CM121" s="1016"/>
      <c r="CN121" s="1016"/>
      <c r="CO121" s="1017"/>
      <c r="CP121" s="1006" t="s">
        <v>385</v>
      </c>
      <c r="CQ121" s="1007"/>
      <c r="CR121" s="1007"/>
      <c r="CS121" s="1007"/>
      <c r="CT121" s="1007"/>
      <c r="CU121" s="1007"/>
      <c r="CV121" s="1007"/>
      <c r="CW121" s="1007"/>
      <c r="CX121" s="1007"/>
      <c r="CY121" s="1007"/>
      <c r="CZ121" s="1007"/>
      <c r="DA121" s="1007"/>
      <c r="DB121" s="1007"/>
      <c r="DC121" s="1007"/>
      <c r="DD121" s="1007"/>
      <c r="DE121" s="1007"/>
      <c r="DF121" s="1008"/>
      <c r="DG121" s="918">
        <v>691710</v>
      </c>
      <c r="DH121" s="919"/>
      <c r="DI121" s="919"/>
      <c r="DJ121" s="919"/>
      <c r="DK121" s="919"/>
      <c r="DL121" s="919">
        <v>665181</v>
      </c>
      <c r="DM121" s="919"/>
      <c r="DN121" s="919"/>
      <c r="DO121" s="919"/>
      <c r="DP121" s="919"/>
      <c r="DQ121" s="919">
        <v>640135</v>
      </c>
      <c r="DR121" s="919"/>
      <c r="DS121" s="919"/>
      <c r="DT121" s="919"/>
      <c r="DU121" s="919"/>
      <c r="DV121" s="920">
        <v>31.4</v>
      </c>
      <c r="DW121" s="920"/>
      <c r="DX121" s="920"/>
      <c r="DY121" s="920"/>
      <c r="DZ121" s="921"/>
    </row>
    <row r="122" spans="1:130" s="197" customFormat="1" ht="26.25" customHeight="1">
      <c r="A122" s="974"/>
      <c r="B122" s="945"/>
      <c r="C122" s="915" t="s">
        <v>420</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112</v>
      </c>
      <c r="AB122" s="958"/>
      <c r="AC122" s="958"/>
      <c r="AD122" s="958"/>
      <c r="AE122" s="959"/>
      <c r="AF122" s="960" t="s">
        <v>112</v>
      </c>
      <c r="AG122" s="958"/>
      <c r="AH122" s="958"/>
      <c r="AI122" s="958"/>
      <c r="AJ122" s="959"/>
      <c r="AK122" s="960" t="s">
        <v>112</v>
      </c>
      <c r="AL122" s="958"/>
      <c r="AM122" s="958"/>
      <c r="AN122" s="958"/>
      <c r="AO122" s="959"/>
      <c r="AP122" s="961" t="s">
        <v>112</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439</v>
      </c>
      <c r="BP122" s="993"/>
      <c r="BQ122" s="1033">
        <v>6369216</v>
      </c>
      <c r="BR122" s="1034"/>
      <c r="BS122" s="1034"/>
      <c r="BT122" s="1034"/>
      <c r="BU122" s="1034"/>
      <c r="BV122" s="1034">
        <v>6416582</v>
      </c>
      <c r="BW122" s="1034"/>
      <c r="BX122" s="1034"/>
      <c r="BY122" s="1034"/>
      <c r="BZ122" s="1034"/>
      <c r="CA122" s="1034">
        <v>6373914</v>
      </c>
      <c r="CB122" s="1034"/>
      <c r="CC122" s="1034"/>
      <c r="CD122" s="1034"/>
      <c r="CE122" s="1034"/>
      <c r="CF122" s="986"/>
      <c r="CG122" s="987"/>
      <c r="CH122" s="987"/>
      <c r="CI122" s="987"/>
      <c r="CJ122" s="988"/>
      <c r="CK122" s="1015"/>
      <c r="CL122" s="1016"/>
      <c r="CM122" s="1016"/>
      <c r="CN122" s="1016"/>
      <c r="CO122" s="1017"/>
      <c r="CP122" s="1006" t="s">
        <v>384</v>
      </c>
      <c r="CQ122" s="1007"/>
      <c r="CR122" s="1007"/>
      <c r="CS122" s="1007"/>
      <c r="CT122" s="1007"/>
      <c r="CU122" s="1007"/>
      <c r="CV122" s="1007"/>
      <c r="CW122" s="1007"/>
      <c r="CX122" s="1007"/>
      <c r="CY122" s="1007"/>
      <c r="CZ122" s="1007"/>
      <c r="DA122" s="1007"/>
      <c r="DB122" s="1007"/>
      <c r="DC122" s="1007"/>
      <c r="DD122" s="1007"/>
      <c r="DE122" s="1007"/>
      <c r="DF122" s="1008"/>
      <c r="DG122" s="918">
        <v>573480</v>
      </c>
      <c r="DH122" s="919"/>
      <c r="DI122" s="919"/>
      <c r="DJ122" s="919"/>
      <c r="DK122" s="919"/>
      <c r="DL122" s="919">
        <v>549637</v>
      </c>
      <c r="DM122" s="919"/>
      <c r="DN122" s="919"/>
      <c r="DO122" s="919"/>
      <c r="DP122" s="919"/>
      <c r="DQ122" s="919">
        <v>525472</v>
      </c>
      <c r="DR122" s="919"/>
      <c r="DS122" s="919"/>
      <c r="DT122" s="919"/>
      <c r="DU122" s="919"/>
      <c r="DV122" s="920">
        <v>25.8</v>
      </c>
      <c r="DW122" s="920"/>
      <c r="DX122" s="920"/>
      <c r="DY122" s="920"/>
      <c r="DZ122" s="921"/>
    </row>
    <row r="123" spans="1:130" s="197" customFormat="1" ht="26.25" customHeight="1" thickBot="1">
      <c r="A123" s="974"/>
      <c r="B123" s="945"/>
      <c r="C123" s="915" t="s">
        <v>426</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112</v>
      </c>
      <c r="AB123" s="958"/>
      <c r="AC123" s="958"/>
      <c r="AD123" s="958"/>
      <c r="AE123" s="959"/>
      <c r="AF123" s="960" t="s">
        <v>112</v>
      </c>
      <c r="AG123" s="958"/>
      <c r="AH123" s="958"/>
      <c r="AI123" s="958"/>
      <c r="AJ123" s="959"/>
      <c r="AK123" s="960" t="s">
        <v>112</v>
      </c>
      <c r="AL123" s="958"/>
      <c r="AM123" s="958"/>
      <c r="AN123" s="958"/>
      <c r="AO123" s="959"/>
      <c r="AP123" s="961" t="s">
        <v>112</v>
      </c>
      <c r="AQ123" s="962"/>
      <c r="AR123" s="962"/>
      <c r="AS123" s="962"/>
      <c r="AT123" s="963"/>
      <c r="AU123" s="1030" t="s">
        <v>440</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76.5</v>
      </c>
      <c r="BR123" s="1026"/>
      <c r="BS123" s="1026"/>
      <c r="BT123" s="1026"/>
      <c r="BU123" s="1026"/>
      <c r="BV123" s="1026">
        <v>56.6</v>
      </c>
      <c r="BW123" s="1026"/>
      <c r="BX123" s="1026"/>
      <c r="BY123" s="1026"/>
      <c r="BZ123" s="1026"/>
      <c r="CA123" s="1026">
        <v>42.3</v>
      </c>
      <c r="CB123" s="1026"/>
      <c r="CC123" s="1026"/>
      <c r="CD123" s="1026"/>
      <c r="CE123" s="1026"/>
      <c r="CF123" s="1027"/>
      <c r="CG123" s="1028"/>
      <c r="CH123" s="1028"/>
      <c r="CI123" s="1028"/>
      <c r="CJ123" s="1029"/>
      <c r="CK123" s="1015"/>
      <c r="CL123" s="1016"/>
      <c r="CM123" s="1016"/>
      <c r="CN123" s="1016"/>
      <c r="CO123" s="1017"/>
      <c r="CP123" s="1006" t="s">
        <v>386</v>
      </c>
      <c r="CQ123" s="1007"/>
      <c r="CR123" s="1007"/>
      <c r="CS123" s="1007"/>
      <c r="CT123" s="1007"/>
      <c r="CU123" s="1007"/>
      <c r="CV123" s="1007"/>
      <c r="CW123" s="1007"/>
      <c r="CX123" s="1007"/>
      <c r="CY123" s="1007"/>
      <c r="CZ123" s="1007"/>
      <c r="DA123" s="1007"/>
      <c r="DB123" s="1007"/>
      <c r="DC123" s="1007"/>
      <c r="DD123" s="1007"/>
      <c r="DE123" s="1007"/>
      <c r="DF123" s="1008"/>
      <c r="DG123" s="957">
        <v>237418</v>
      </c>
      <c r="DH123" s="958"/>
      <c r="DI123" s="958"/>
      <c r="DJ123" s="958"/>
      <c r="DK123" s="959"/>
      <c r="DL123" s="960">
        <v>281696</v>
      </c>
      <c r="DM123" s="958"/>
      <c r="DN123" s="958"/>
      <c r="DO123" s="958"/>
      <c r="DP123" s="959"/>
      <c r="DQ123" s="960">
        <v>299342</v>
      </c>
      <c r="DR123" s="958"/>
      <c r="DS123" s="958"/>
      <c r="DT123" s="958"/>
      <c r="DU123" s="959"/>
      <c r="DV123" s="961">
        <v>14.7</v>
      </c>
      <c r="DW123" s="962"/>
      <c r="DX123" s="962"/>
      <c r="DY123" s="962"/>
      <c r="DZ123" s="963"/>
    </row>
    <row r="124" spans="1:130" s="197" customFormat="1" ht="26.25" customHeight="1">
      <c r="A124" s="974"/>
      <c r="B124" s="945"/>
      <c r="C124" s="915" t="s">
        <v>429</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112</v>
      </c>
      <c r="AB124" s="958"/>
      <c r="AC124" s="958"/>
      <c r="AD124" s="958"/>
      <c r="AE124" s="959"/>
      <c r="AF124" s="960" t="s">
        <v>112</v>
      </c>
      <c r="AG124" s="958"/>
      <c r="AH124" s="958"/>
      <c r="AI124" s="958"/>
      <c r="AJ124" s="959"/>
      <c r="AK124" s="960" t="s">
        <v>112</v>
      </c>
      <c r="AL124" s="958"/>
      <c r="AM124" s="958"/>
      <c r="AN124" s="958"/>
      <c r="AO124" s="959"/>
      <c r="AP124" s="961" t="s">
        <v>112</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441</v>
      </c>
      <c r="CQ124" s="1007"/>
      <c r="CR124" s="1007"/>
      <c r="CS124" s="1007"/>
      <c r="CT124" s="1007"/>
      <c r="CU124" s="1007"/>
      <c r="CV124" s="1007"/>
      <c r="CW124" s="1007"/>
      <c r="CX124" s="1007"/>
      <c r="CY124" s="1007"/>
      <c r="CZ124" s="1007"/>
      <c r="DA124" s="1007"/>
      <c r="DB124" s="1007"/>
      <c r="DC124" s="1007"/>
      <c r="DD124" s="1007"/>
      <c r="DE124" s="1007"/>
      <c r="DF124" s="1008"/>
      <c r="DG124" s="996" t="s">
        <v>112</v>
      </c>
      <c r="DH124" s="997"/>
      <c r="DI124" s="997"/>
      <c r="DJ124" s="997"/>
      <c r="DK124" s="998"/>
      <c r="DL124" s="999" t="s">
        <v>112</v>
      </c>
      <c r="DM124" s="997"/>
      <c r="DN124" s="997"/>
      <c r="DO124" s="997"/>
      <c r="DP124" s="998"/>
      <c r="DQ124" s="999" t="s">
        <v>112</v>
      </c>
      <c r="DR124" s="997"/>
      <c r="DS124" s="997"/>
      <c r="DT124" s="997"/>
      <c r="DU124" s="998"/>
      <c r="DV124" s="1000" t="s">
        <v>112</v>
      </c>
      <c r="DW124" s="1001"/>
      <c r="DX124" s="1001"/>
      <c r="DY124" s="1001"/>
      <c r="DZ124" s="1002"/>
    </row>
    <row r="125" spans="1:130" s="197" customFormat="1" ht="26.25" customHeight="1" thickBot="1">
      <c r="A125" s="974"/>
      <c r="B125" s="945"/>
      <c r="C125" s="915" t="s">
        <v>431</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112</v>
      </c>
      <c r="AB125" s="958"/>
      <c r="AC125" s="958"/>
      <c r="AD125" s="958"/>
      <c r="AE125" s="959"/>
      <c r="AF125" s="960" t="s">
        <v>112</v>
      </c>
      <c r="AG125" s="958"/>
      <c r="AH125" s="958"/>
      <c r="AI125" s="958"/>
      <c r="AJ125" s="959"/>
      <c r="AK125" s="960" t="s">
        <v>112</v>
      </c>
      <c r="AL125" s="958"/>
      <c r="AM125" s="958"/>
      <c r="AN125" s="958"/>
      <c r="AO125" s="959"/>
      <c r="AP125" s="961" t="s">
        <v>112</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442</v>
      </c>
      <c r="CL125" s="1013"/>
      <c r="CM125" s="1013"/>
      <c r="CN125" s="1013"/>
      <c r="CO125" s="1014"/>
      <c r="CP125" s="939" t="s">
        <v>443</v>
      </c>
      <c r="CQ125" s="886"/>
      <c r="CR125" s="886"/>
      <c r="CS125" s="886"/>
      <c r="CT125" s="886"/>
      <c r="CU125" s="886"/>
      <c r="CV125" s="886"/>
      <c r="CW125" s="886"/>
      <c r="CX125" s="886"/>
      <c r="CY125" s="886"/>
      <c r="CZ125" s="886"/>
      <c r="DA125" s="886"/>
      <c r="DB125" s="886"/>
      <c r="DC125" s="886"/>
      <c r="DD125" s="886"/>
      <c r="DE125" s="886"/>
      <c r="DF125" s="887"/>
      <c r="DG125" s="925" t="s">
        <v>112</v>
      </c>
      <c r="DH125" s="926"/>
      <c r="DI125" s="926"/>
      <c r="DJ125" s="926"/>
      <c r="DK125" s="926"/>
      <c r="DL125" s="926" t="s">
        <v>112</v>
      </c>
      <c r="DM125" s="926"/>
      <c r="DN125" s="926"/>
      <c r="DO125" s="926"/>
      <c r="DP125" s="926"/>
      <c r="DQ125" s="926" t="s">
        <v>112</v>
      </c>
      <c r="DR125" s="926"/>
      <c r="DS125" s="926"/>
      <c r="DT125" s="926"/>
      <c r="DU125" s="926"/>
      <c r="DV125" s="927" t="s">
        <v>112</v>
      </c>
      <c r="DW125" s="927"/>
      <c r="DX125" s="927"/>
      <c r="DY125" s="927"/>
      <c r="DZ125" s="928"/>
    </row>
    <row r="126" spans="1:130" s="197" customFormat="1" ht="26.25" customHeight="1">
      <c r="A126" s="974"/>
      <c r="B126" s="945"/>
      <c r="C126" s="915" t="s">
        <v>434</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2714</v>
      </c>
      <c r="AB126" s="958"/>
      <c r="AC126" s="958"/>
      <c r="AD126" s="958"/>
      <c r="AE126" s="959"/>
      <c r="AF126" s="960">
        <v>2828</v>
      </c>
      <c r="AG126" s="958"/>
      <c r="AH126" s="958"/>
      <c r="AI126" s="958"/>
      <c r="AJ126" s="959"/>
      <c r="AK126" s="960">
        <v>2828</v>
      </c>
      <c r="AL126" s="958"/>
      <c r="AM126" s="958"/>
      <c r="AN126" s="958"/>
      <c r="AO126" s="959"/>
      <c r="AP126" s="961">
        <v>0.1</v>
      </c>
      <c r="AQ126" s="962"/>
      <c r="AR126" s="962"/>
      <c r="AS126" s="962"/>
      <c r="AT126" s="963"/>
      <c r="AU126" s="233"/>
      <c r="AV126" s="233"/>
      <c r="AW126" s="233"/>
      <c r="AX126" s="1035" t="s">
        <v>444</v>
      </c>
      <c r="AY126" s="1036"/>
      <c r="AZ126" s="1036"/>
      <c r="BA126" s="1036"/>
      <c r="BB126" s="1036"/>
      <c r="BC126" s="1036"/>
      <c r="BD126" s="1036"/>
      <c r="BE126" s="1037"/>
      <c r="BF126" s="1051" t="s">
        <v>445</v>
      </c>
      <c r="BG126" s="1036"/>
      <c r="BH126" s="1036"/>
      <c r="BI126" s="1036"/>
      <c r="BJ126" s="1036"/>
      <c r="BK126" s="1036"/>
      <c r="BL126" s="1037"/>
      <c r="BM126" s="1051" t="s">
        <v>446</v>
      </c>
      <c r="BN126" s="1036"/>
      <c r="BO126" s="1036"/>
      <c r="BP126" s="1036"/>
      <c r="BQ126" s="1036"/>
      <c r="BR126" s="1036"/>
      <c r="BS126" s="1037"/>
      <c r="BT126" s="1051" t="s">
        <v>447</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448</v>
      </c>
      <c r="CQ126" s="949"/>
      <c r="CR126" s="949"/>
      <c r="CS126" s="949"/>
      <c r="CT126" s="949"/>
      <c r="CU126" s="949"/>
      <c r="CV126" s="949"/>
      <c r="CW126" s="949"/>
      <c r="CX126" s="949"/>
      <c r="CY126" s="949"/>
      <c r="CZ126" s="949"/>
      <c r="DA126" s="949"/>
      <c r="DB126" s="949"/>
      <c r="DC126" s="949"/>
      <c r="DD126" s="949"/>
      <c r="DE126" s="949"/>
      <c r="DF126" s="950"/>
      <c r="DG126" s="918" t="s">
        <v>112</v>
      </c>
      <c r="DH126" s="919"/>
      <c r="DI126" s="919"/>
      <c r="DJ126" s="919"/>
      <c r="DK126" s="919"/>
      <c r="DL126" s="919" t="s">
        <v>112</v>
      </c>
      <c r="DM126" s="919"/>
      <c r="DN126" s="919"/>
      <c r="DO126" s="919"/>
      <c r="DP126" s="919"/>
      <c r="DQ126" s="919" t="s">
        <v>112</v>
      </c>
      <c r="DR126" s="919"/>
      <c r="DS126" s="919"/>
      <c r="DT126" s="919"/>
      <c r="DU126" s="919"/>
      <c r="DV126" s="920" t="s">
        <v>112</v>
      </c>
      <c r="DW126" s="920"/>
      <c r="DX126" s="920"/>
      <c r="DY126" s="920"/>
      <c r="DZ126" s="921"/>
    </row>
    <row r="127" spans="1:130" s="197" customFormat="1" ht="26.25" customHeight="1" thickBot="1">
      <c r="A127" s="975"/>
      <c r="B127" s="947"/>
      <c r="C127" s="1003" t="s">
        <v>449</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112</v>
      </c>
      <c r="AB127" s="958"/>
      <c r="AC127" s="958"/>
      <c r="AD127" s="958"/>
      <c r="AE127" s="959"/>
      <c r="AF127" s="960" t="s">
        <v>112</v>
      </c>
      <c r="AG127" s="958"/>
      <c r="AH127" s="958"/>
      <c r="AI127" s="958"/>
      <c r="AJ127" s="959"/>
      <c r="AK127" s="960" t="s">
        <v>112</v>
      </c>
      <c r="AL127" s="958"/>
      <c r="AM127" s="958"/>
      <c r="AN127" s="958"/>
      <c r="AO127" s="959"/>
      <c r="AP127" s="961" t="s">
        <v>112</v>
      </c>
      <c r="AQ127" s="962"/>
      <c r="AR127" s="962"/>
      <c r="AS127" s="962"/>
      <c r="AT127" s="963"/>
      <c r="AU127" s="233"/>
      <c r="AV127" s="233"/>
      <c r="AW127" s="233"/>
      <c r="AX127" s="885" t="s">
        <v>450</v>
      </c>
      <c r="AY127" s="886"/>
      <c r="AZ127" s="886"/>
      <c r="BA127" s="886"/>
      <c r="BB127" s="886"/>
      <c r="BC127" s="886"/>
      <c r="BD127" s="886"/>
      <c r="BE127" s="887"/>
      <c r="BF127" s="1040" t="s">
        <v>112</v>
      </c>
      <c r="BG127" s="1041"/>
      <c r="BH127" s="1041"/>
      <c r="BI127" s="1041"/>
      <c r="BJ127" s="1041"/>
      <c r="BK127" s="1041"/>
      <c r="BL127" s="1050"/>
      <c r="BM127" s="1040">
        <v>15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451</v>
      </c>
      <c r="CQ127" s="1044"/>
      <c r="CR127" s="1044"/>
      <c r="CS127" s="1044"/>
      <c r="CT127" s="1044"/>
      <c r="CU127" s="1044"/>
      <c r="CV127" s="1044"/>
      <c r="CW127" s="1044"/>
      <c r="CX127" s="1044"/>
      <c r="CY127" s="1044"/>
      <c r="CZ127" s="1044"/>
      <c r="DA127" s="1044"/>
      <c r="DB127" s="1044"/>
      <c r="DC127" s="1044"/>
      <c r="DD127" s="1044"/>
      <c r="DE127" s="1044"/>
      <c r="DF127" s="1045"/>
      <c r="DG127" s="1046" t="s">
        <v>112</v>
      </c>
      <c r="DH127" s="1047"/>
      <c r="DI127" s="1047"/>
      <c r="DJ127" s="1047"/>
      <c r="DK127" s="1047"/>
      <c r="DL127" s="1047" t="s">
        <v>112</v>
      </c>
      <c r="DM127" s="1047"/>
      <c r="DN127" s="1047"/>
      <c r="DO127" s="1047"/>
      <c r="DP127" s="1047"/>
      <c r="DQ127" s="1047" t="s">
        <v>112</v>
      </c>
      <c r="DR127" s="1047"/>
      <c r="DS127" s="1047"/>
      <c r="DT127" s="1047"/>
      <c r="DU127" s="1047"/>
      <c r="DV127" s="1048" t="s">
        <v>112</v>
      </c>
      <c r="DW127" s="1048"/>
      <c r="DX127" s="1048"/>
      <c r="DY127" s="1048"/>
      <c r="DZ127" s="1049"/>
    </row>
    <row r="128" spans="1:130" s="197" customFormat="1" ht="26.25" customHeight="1">
      <c r="A128" s="1070" t="s">
        <v>452</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453</v>
      </c>
      <c r="X128" s="1072"/>
      <c r="Y128" s="1072"/>
      <c r="Z128" s="1073"/>
      <c r="AA128" s="1088">
        <v>35894</v>
      </c>
      <c r="AB128" s="1089"/>
      <c r="AC128" s="1089"/>
      <c r="AD128" s="1089"/>
      <c r="AE128" s="1090"/>
      <c r="AF128" s="1091">
        <v>35408</v>
      </c>
      <c r="AG128" s="1089"/>
      <c r="AH128" s="1089"/>
      <c r="AI128" s="1089"/>
      <c r="AJ128" s="1090"/>
      <c r="AK128" s="1091">
        <v>35469</v>
      </c>
      <c r="AL128" s="1089"/>
      <c r="AM128" s="1089"/>
      <c r="AN128" s="1089"/>
      <c r="AO128" s="1090"/>
      <c r="AP128" s="1092"/>
      <c r="AQ128" s="1093"/>
      <c r="AR128" s="1093"/>
      <c r="AS128" s="1093"/>
      <c r="AT128" s="1094"/>
      <c r="AU128" s="235"/>
      <c r="AV128" s="235"/>
      <c r="AW128" s="235"/>
      <c r="AX128" s="1053" t="s">
        <v>454</v>
      </c>
      <c r="AY128" s="949"/>
      <c r="AZ128" s="949"/>
      <c r="BA128" s="949"/>
      <c r="BB128" s="949"/>
      <c r="BC128" s="949"/>
      <c r="BD128" s="949"/>
      <c r="BE128" s="950"/>
      <c r="BF128" s="1065" t="s">
        <v>112</v>
      </c>
      <c r="BG128" s="1066"/>
      <c r="BH128" s="1066"/>
      <c r="BI128" s="1066"/>
      <c r="BJ128" s="1066"/>
      <c r="BK128" s="1066"/>
      <c r="BL128" s="1067"/>
      <c r="BM128" s="1065">
        <v>20</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455</v>
      </c>
      <c r="X129" s="1060"/>
      <c r="Y129" s="1060"/>
      <c r="Z129" s="1061"/>
      <c r="AA129" s="957">
        <v>2595092</v>
      </c>
      <c r="AB129" s="958"/>
      <c r="AC129" s="958"/>
      <c r="AD129" s="958"/>
      <c r="AE129" s="959"/>
      <c r="AF129" s="960">
        <v>2557289</v>
      </c>
      <c r="AG129" s="958"/>
      <c r="AH129" s="958"/>
      <c r="AI129" s="958"/>
      <c r="AJ129" s="959"/>
      <c r="AK129" s="960">
        <v>2549190</v>
      </c>
      <c r="AL129" s="958"/>
      <c r="AM129" s="958"/>
      <c r="AN129" s="958"/>
      <c r="AO129" s="959"/>
      <c r="AP129" s="1062"/>
      <c r="AQ129" s="1063"/>
      <c r="AR129" s="1063"/>
      <c r="AS129" s="1063"/>
      <c r="AT129" s="1064"/>
      <c r="AU129" s="235"/>
      <c r="AV129" s="235"/>
      <c r="AW129" s="235"/>
      <c r="AX129" s="1053" t="s">
        <v>456</v>
      </c>
      <c r="AY129" s="949"/>
      <c r="AZ129" s="949"/>
      <c r="BA129" s="949"/>
      <c r="BB129" s="949"/>
      <c r="BC129" s="949"/>
      <c r="BD129" s="949"/>
      <c r="BE129" s="950"/>
      <c r="BF129" s="1054">
        <v>9.5</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457</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458</v>
      </c>
      <c r="X130" s="1060"/>
      <c r="Y130" s="1060"/>
      <c r="Z130" s="1061"/>
      <c r="AA130" s="957">
        <v>555835</v>
      </c>
      <c r="AB130" s="958"/>
      <c r="AC130" s="958"/>
      <c r="AD130" s="958"/>
      <c r="AE130" s="959"/>
      <c r="AF130" s="960">
        <v>527256</v>
      </c>
      <c r="AG130" s="958"/>
      <c r="AH130" s="958"/>
      <c r="AI130" s="958"/>
      <c r="AJ130" s="959"/>
      <c r="AK130" s="960">
        <v>509291</v>
      </c>
      <c r="AL130" s="958"/>
      <c r="AM130" s="958"/>
      <c r="AN130" s="958"/>
      <c r="AO130" s="959"/>
      <c r="AP130" s="1062"/>
      <c r="AQ130" s="1063"/>
      <c r="AR130" s="1063"/>
      <c r="AS130" s="1063"/>
      <c r="AT130" s="1064"/>
      <c r="AU130" s="235"/>
      <c r="AV130" s="235"/>
      <c r="AW130" s="235"/>
      <c r="AX130" s="1112" t="s">
        <v>459</v>
      </c>
      <c r="AY130" s="1044"/>
      <c r="AZ130" s="1044"/>
      <c r="BA130" s="1044"/>
      <c r="BB130" s="1044"/>
      <c r="BC130" s="1044"/>
      <c r="BD130" s="1044"/>
      <c r="BE130" s="1045"/>
      <c r="BF130" s="1074">
        <v>42.3</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460</v>
      </c>
      <c r="X131" s="1083"/>
      <c r="Y131" s="1083"/>
      <c r="Z131" s="1084"/>
      <c r="AA131" s="996">
        <v>2039257</v>
      </c>
      <c r="AB131" s="997"/>
      <c r="AC131" s="997"/>
      <c r="AD131" s="997"/>
      <c r="AE131" s="998"/>
      <c r="AF131" s="999">
        <v>2030033</v>
      </c>
      <c r="AG131" s="997"/>
      <c r="AH131" s="997"/>
      <c r="AI131" s="997"/>
      <c r="AJ131" s="998"/>
      <c r="AK131" s="999">
        <v>2039899</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461</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462</v>
      </c>
      <c r="W132" s="1100"/>
      <c r="X132" s="1100"/>
      <c r="Y132" s="1100"/>
      <c r="Z132" s="1101"/>
      <c r="AA132" s="1102">
        <v>10.97409498</v>
      </c>
      <c r="AB132" s="1103"/>
      <c r="AC132" s="1103"/>
      <c r="AD132" s="1103"/>
      <c r="AE132" s="1104"/>
      <c r="AF132" s="1105">
        <v>9.6656064209999997</v>
      </c>
      <c r="AG132" s="1103"/>
      <c r="AH132" s="1103"/>
      <c r="AI132" s="1103"/>
      <c r="AJ132" s="1104"/>
      <c r="AK132" s="1105">
        <v>7.8784292750000002</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463</v>
      </c>
      <c r="W133" s="1107"/>
      <c r="X133" s="1107"/>
      <c r="Y133" s="1107"/>
      <c r="Z133" s="1108"/>
      <c r="AA133" s="1109">
        <v>12.5</v>
      </c>
      <c r="AB133" s="1110"/>
      <c r="AC133" s="1110"/>
      <c r="AD133" s="1110"/>
      <c r="AE133" s="1111"/>
      <c r="AF133" s="1109">
        <v>11.1</v>
      </c>
      <c r="AG133" s="1110"/>
      <c r="AH133" s="1110"/>
      <c r="AI133" s="1110"/>
      <c r="AJ133" s="1111"/>
      <c r="AK133" s="1109">
        <v>9.5</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28"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52"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6" t="s">
        <v>466</v>
      </c>
      <c r="L7" s="254"/>
      <c r="M7" s="255" t="s">
        <v>467</v>
      </c>
      <c r="N7" s="256"/>
    </row>
    <row r="8" spans="1:16">
      <c r="A8" s="248"/>
      <c r="B8" s="244"/>
      <c r="C8" s="244"/>
      <c r="D8" s="244"/>
      <c r="E8" s="244"/>
      <c r="F8" s="244"/>
      <c r="G8" s="257"/>
      <c r="H8" s="258"/>
      <c r="I8" s="258"/>
      <c r="J8" s="259"/>
      <c r="K8" s="1117"/>
      <c r="L8" s="260" t="s">
        <v>468</v>
      </c>
      <c r="M8" s="261" t="s">
        <v>469</v>
      </c>
      <c r="N8" s="262" t="s">
        <v>470</v>
      </c>
    </row>
    <row r="9" spans="1:16">
      <c r="A9" s="248"/>
      <c r="B9" s="244"/>
      <c r="C9" s="244"/>
      <c r="D9" s="244"/>
      <c r="E9" s="244"/>
      <c r="F9" s="244"/>
      <c r="G9" s="1118" t="s">
        <v>471</v>
      </c>
      <c r="H9" s="1119"/>
      <c r="I9" s="1119"/>
      <c r="J9" s="1120"/>
      <c r="K9" s="263">
        <v>614468</v>
      </c>
      <c r="L9" s="264">
        <v>131775</v>
      </c>
      <c r="M9" s="265">
        <v>192357</v>
      </c>
      <c r="N9" s="266">
        <v>-31.5</v>
      </c>
    </row>
    <row r="10" spans="1:16">
      <c r="A10" s="248"/>
      <c r="B10" s="244"/>
      <c r="C10" s="244"/>
      <c r="D10" s="244"/>
      <c r="E10" s="244"/>
      <c r="F10" s="244"/>
      <c r="G10" s="1118" t="s">
        <v>472</v>
      </c>
      <c r="H10" s="1119"/>
      <c r="I10" s="1119"/>
      <c r="J10" s="1120"/>
      <c r="K10" s="267">
        <v>57802</v>
      </c>
      <c r="L10" s="268">
        <v>12396</v>
      </c>
      <c r="M10" s="269">
        <v>21870</v>
      </c>
      <c r="N10" s="270">
        <v>-43.3</v>
      </c>
    </row>
    <row r="11" spans="1:16" ht="13.5" customHeight="1">
      <c r="A11" s="248"/>
      <c r="B11" s="244"/>
      <c r="C11" s="244"/>
      <c r="D11" s="244"/>
      <c r="E11" s="244"/>
      <c r="F11" s="244"/>
      <c r="G11" s="1118" t="s">
        <v>473</v>
      </c>
      <c r="H11" s="1119"/>
      <c r="I11" s="1119"/>
      <c r="J11" s="1120"/>
      <c r="K11" s="267">
        <v>108665</v>
      </c>
      <c r="L11" s="268">
        <v>23304</v>
      </c>
      <c r="M11" s="269">
        <v>24716</v>
      </c>
      <c r="N11" s="270">
        <v>-5.7</v>
      </c>
    </row>
    <row r="12" spans="1:16" ht="13.5" customHeight="1">
      <c r="A12" s="248"/>
      <c r="B12" s="244"/>
      <c r="C12" s="244"/>
      <c r="D12" s="244"/>
      <c r="E12" s="244"/>
      <c r="F12" s="244"/>
      <c r="G12" s="1118" t="s">
        <v>474</v>
      </c>
      <c r="H12" s="1119"/>
      <c r="I12" s="1119"/>
      <c r="J12" s="1120"/>
      <c r="K12" s="267" t="s">
        <v>475</v>
      </c>
      <c r="L12" s="268" t="s">
        <v>475</v>
      </c>
      <c r="M12" s="269">
        <v>2820</v>
      </c>
      <c r="N12" s="270" t="s">
        <v>475</v>
      </c>
    </row>
    <row r="13" spans="1:16" ht="13.5" customHeight="1">
      <c r="A13" s="248"/>
      <c r="B13" s="244"/>
      <c r="C13" s="244"/>
      <c r="D13" s="244"/>
      <c r="E13" s="244"/>
      <c r="F13" s="244"/>
      <c r="G13" s="1118" t="s">
        <v>476</v>
      </c>
      <c r="H13" s="1119"/>
      <c r="I13" s="1119"/>
      <c r="J13" s="1120"/>
      <c r="K13" s="267" t="s">
        <v>475</v>
      </c>
      <c r="L13" s="268" t="s">
        <v>475</v>
      </c>
      <c r="M13" s="269" t="s">
        <v>475</v>
      </c>
      <c r="N13" s="270" t="s">
        <v>475</v>
      </c>
    </row>
    <row r="14" spans="1:16" ht="13.5" customHeight="1">
      <c r="A14" s="248"/>
      <c r="B14" s="244"/>
      <c r="C14" s="244"/>
      <c r="D14" s="244"/>
      <c r="E14" s="244"/>
      <c r="F14" s="244"/>
      <c r="G14" s="1118" t="s">
        <v>477</v>
      </c>
      <c r="H14" s="1119"/>
      <c r="I14" s="1119"/>
      <c r="J14" s="1120"/>
      <c r="K14" s="267">
        <v>40838</v>
      </c>
      <c r="L14" s="268">
        <v>8758</v>
      </c>
      <c r="M14" s="269">
        <v>8559</v>
      </c>
      <c r="N14" s="270">
        <v>2.2999999999999998</v>
      </c>
    </row>
    <row r="15" spans="1:16" ht="13.5" customHeight="1">
      <c r="A15" s="248"/>
      <c r="B15" s="244"/>
      <c r="C15" s="244"/>
      <c r="D15" s="244"/>
      <c r="E15" s="244"/>
      <c r="F15" s="244"/>
      <c r="G15" s="1118" t="s">
        <v>478</v>
      </c>
      <c r="H15" s="1119"/>
      <c r="I15" s="1119"/>
      <c r="J15" s="1120"/>
      <c r="K15" s="267">
        <v>15362</v>
      </c>
      <c r="L15" s="268">
        <v>3294</v>
      </c>
      <c r="M15" s="269">
        <v>4371</v>
      </c>
      <c r="N15" s="270">
        <v>-24.6</v>
      </c>
    </row>
    <row r="16" spans="1:16">
      <c r="A16" s="248"/>
      <c r="B16" s="244"/>
      <c r="C16" s="244"/>
      <c r="D16" s="244"/>
      <c r="E16" s="244"/>
      <c r="F16" s="244"/>
      <c r="G16" s="1121" t="s">
        <v>479</v>
      </c>
      <c r="H16" s="1122"/>
      <c r="I16" s="1122"/>
      <c r="J16" s="1123"/>
      <c r="K16" s="268">
        <v>-54320</v>
      </c>
      <c r="L16" s="268">
        <v>-11649</v>
      </c>
      <c r="M16" s="269">
        <v>-21822</v>
      </c>
      <c r="N16" s="270">
        <v>-46.6</v>
      </c>
    </row>
    <row r="17" spans="1:16">
      <c r="A17" s="248"/>
      <c r="B17" s="244"/>
      <c r="C17" s="244"/>
      <c r="D17" s="244"/>
      <c r="E17" s="244"/>
      <c r="F17" s="244"/>
      <c r="G17" s="1121" t="s">
        <v>170</v>
      </c>
      <c r="H17" s="1122"/>
      <c r="I17" s="1122"/>
      <c r="J17" s="1123"/>
      <c r="K17" s="268">
        <v>782815</v>
      </c>
      <c r="L17" s="268">
        <v>167878</v>
      </c>
      <c r="M17" s="269">
        <v>232872</v>
      </c>
      <c r="N17" s="270">
        <v>-27.9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3" t="s">
        <v>484</v>
      </c>
      <c r="H21" s="1114"/>
      <c r="I21" s="1114"/>
      <c r="J21" s="1115"/>
      <c r="K21" s="280">
        <v>15.87</v>
      </c>
      <c r="L21" s="281">
        <v>21.42</v>
      </c>
      <c r="M21" s="282">
        <v>-5.55</v>
      </c>
      <c r="N21" s="249"/>
      <c r="O21" s="283"/>
      <c r="P21" s="279"/>
    </row>
    <row r="22" spans="1:16" s="284" customFormat="1">
      <c r="A22" s="279"/>
      <c r="B22" s="249"/>
      <c r="C22" s="249"/>
      <c r="D22" s="249"/>
      <c r="E22" s="249"/>
      <c r="F22" s="249"/>
      <c r="G22" s="1113" t="s">
        <v>485</v>
      </c>
      <c r="H22" s="1114"/>
      <c r="I22" s="1114"/>
      <c r="J22" s="1115"/>
      <c r="K22" s="285">
        <v>95.7</v>
      </c>
      <c r="L22" s="286">
        <v>93.4</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6" t="s">
        <v>466</v>
      </c>
      <c r="L30" s="254"/>
      <c r="M30" s="255" t="s">
        <v>467</v>
      </c>
      <c r="N30" s="256"/>
    </row>
    <row r="31" spans="1:16">
      <c r="A31" s="248"/>
      <c r="B31" s="244"/>
      <c r="C31" s="244"/>
      <c r="D31" s="244"/>
      <c r="E31" s="244"/>
      <c r="F31" s="244"/>
      <c r="G31" s="257"/>
      <c r="H31" s="258"/>
      <c r="I31" s="258"/>
      <c r="J31" s="259"/>
      <c r="K31" s="1117"/>
      <c r="L31" s="260" t="s">
        <v>468</v>
      </c>
      <c r="M31" s="261" t="s">
        <v>469</v>
      </c>
      <c r="N31" s="262" t="s">
        <v>470</v>
      </c>
    </row>
    <row r="32" spans="1:16" ht="27" customHeight="1">
      <c r="A32" s="248"/>
      <c r="B32" s="244"/>
      <c r="C32" s="244"/>
      <c r="D32" s="244"/>
      <c r="E32" s="244"/>
      <c r="F32" s="244"/>
      <c r="G32" s="1129" t="s">
        <v>489</v>
      </c>
      <c r="H32" s="1130"/>
      <c r="I32" s="1130"/>
      <c r="J32" s="1131"/>
      <c r="K32" s="294">
        <v>518558</v>
      </c>
      <c r="L32" s="294">
        <v>111207</v>
      </c>
      <c r="M32" s="295">
        <v>135669</v>
      </c>
      <c r="N32" s="296">
        <v>-18</v>
      </c>
    </row>
    <row r="33" spans="1:16" ht="13.5" customHeight="1">
      <c r="A33" s="248"/>
      <c r="B33" s="244"/>
      <c r="C33" s="244"/>
      <c r="D33" s="244"/>
      <c r="E33" s="244"/>
      <c r="F33" s="244"/>
      <c r="G33" s="1129" t="s">
        <v>490</v>
      </c>
      <c r="H33" s="1130"/>
      <c r="I33" s="1130"/>
      <c r="J33" s="1131"/>
      <c r="K33" s="294" t="s">
        <v>475</v>
      </c>
      <c r="L33" s="294" t="s">
        <v>475</v>
      </c>
      <c r="M33" s="295" t="s">
        <v>475</v>
      </c>
      <c r="N33" s="296" t="s">
        <v>475</v>
      </c>
    </row>
    <row r="34" spans="1:16" ht="27" customHeight="1">
      <c r="A34" s="248"/>
      <c r="B34" s="244"/>
      <c r="C34" s="244"/>
      <c r="D34" s="244"/>
      <c r="E34" s="244"/>
      <c r="F34" s="244"/>
      <c r="G34" s="1129" t="s">
        <v>491</v>
      </c>
      <c r="H34" s="1130"/>
      <c r="I34" s="1130"/>
      <c r="J34" s="1131"/>
      <c r="K34" s="294" t="s">
        <v>475</v>
      </c>
      <c r="L34" s="294" t="s">
        <v>475</v>
      </c>
      <c r="M34" s="295">
        <v>40</v>
      </c>
      <c r="N34" s="296" t="s">
        <v>475</v>
      </c>
    </row>
    <row r="35" spans="1:16" ht="27" customHeight="1">
      <c r="A35" s="248"/>
      <c r="B35" s="244"/>
      <c r="C35" s="244"/>
      <c r="D35" s="244"/>
      <c r="E35" s="244"/>
      <c r="F35" s="244"/>
      <c r="G35" s="1129" t="s">
        <v>492</v>
      </c>
      <c r="H35" s="1130"/>
      <c r="I35" s="1130"/>
      <c r="J35" s="1131"/>
      <c r="K35" s="294">
        <v>171295</v>
      </c>
      <c r="L35" s="294">
        <v>36735</v>
      </c>
      <c r="M35" s="295">
        <v>30817</v>
      </c>
      <c r="N35" s="296">
        <v>19.2</v>
      </c>
    </row>
    <row r="36" spans="1:16" ht="27" customHeight="1">
      <c r="A36" s="248"/>
      <c r="B36" s="244"/>
      <c r="C36" s="244"/>
      <c r="D36" s="244"/>
      <c r="E36" s="244"/>
      <c r="F36" s="244"/>
      <c r="G36" s="1129" t="s">
        <v>493</v>
      </c>
      <c r="H36" s="1130"/>
      <c r="I36" s="1130"/>
      <c r="J36" s="1131"/>
      <c r="K36" s="294">
        <v>12286</v>
      </c>
      <c r="L36" s="294">
        <v>2635</v>
      </c>
      <c r="M36" s="295">
        <v>6361</v>
      </c>
      <c r="N36" s="296">
        <v>-58.6</v>
      </c>
    </row>
    <row r="37" spans="1:16" ht="13.5" customHeight="1">
      <c r="A37" s="248"/>
      <c r="B37" s="244"/>
      <c r="C37" s="244"/>
      <c r="D37" s="244"/>
      <c r="E37" s="244"/>
      <c r="F37" s="244"/>
      <c r="G37" s="1129" t="s">
        <v>494</v>
      </c>
      <c r="H37" s="1130"/>
      <c r="I37" s="1130"/>
      <c r="J37" s="1131"/>
      <c r="K37" s="294">
        <v>3333</v>
      </c>
      <c r="L37" s="294">
        <v>715</v>
      </c>
      <c r="M37" s="295">
        <v>2179</v>
      </c>
      <c r="N37" s="296">
        <v>-67.2</v>
      </c>
    </row>
    <row r="38" spans="1:16" ht="27" customHeight="1">
      <c r="A38" s="248"/>
      <c r="B38" s="244"/>
      <c r="C38" s="244"/>
      <c r="D38" s="244"/>
      <c r="E38" s="244"/>
      <c r="F38" s="244"/>
      <c r="G38" s="1132" t="s">
        <v>495</v>
      </c>
      <c r="H38" s="1133"/>
      <c r="I38" s="1133"/>
      <c r="J38" s="1134"/>
      <c r="K38" s="297" t="s">
        <v>475</v>
      </c>
      <c r="L38" s="297" t="s">
        <v>475</v>
      </c>
      <c r="M38" s="298">
        <v>59</v>
      </c>
      <c r="N38" s="299" t="s">
        <v>475</v>
      </c>
      <c r="O38" s="293"/>
    </row>
    <row r="39" spans="1:16">
      <c r="A39" s="248"/>
      <c r="B39" s="244"/>
      <c r="C39" s="244"/>
      <c r="D39" s="244"/>
      <c r="E39" s="244"/>
      <c r="F39" s="244"/>
      <c r="G39" s="1132" t="s">
        <v>496</v>
      </c>
      <c r="H39" s="1133"/>
      <c r="I39" s="1133"/>
      <c r="J39" s="1134"/>
      <c r="K39" s="300">
        <v>-35469</v>
      </c>
      <c r="L39" s="300">
        <v>-7606</v>
      </c>
      <c r="M39" s="301">
        <v>-9358</v>
      </c>
      <c r="N39" s="302">
        <v>-18.7</v>
      </c>
      <c r="O39" s="293"/>
    </row>
    <row r="40" spans="1:16" ht="27" customHeight="1">
      <c r="A40" s="248"/>
      <c r="B40" s="244"/>
      <c r="C40" s="244"/>
      <c r="D40" s="244"/>
      <c r="E40" s="244"/>
      <c r="F40" s="244"/>
      <c r="G40" s="1129" t="s">
        <v>497</v>
      </c>
      <c r="H40" s="1130"/>
      <c r="I40" s="1130"/>
      <c r="J40" s="1131"/>
      <c r="K40" s="300">
        <v>-509291</v>
      </c>
      <c r="L40" s="300">
        <v>-109220</v>
      </c>
      <c r="M40" s="301">
        <v>-120971</v>
      </c>
      <c r="N40" s="302">
        <v>-9.6999999999999993</v>
      </c>
      <c r="O40" s="293"/>
    </row>
    <row r="41" spans="1:16">
      <c r="A41" s="248"/>
      <c r="B41" s="244"/>
      <c r="C41" s="244"/>
      <c r="D41" s="244"/>
      <c r="E41" s="244"/>
      <c r="F41" s="244"/>
      <c r="G41" s="1135" t="s">
        <v>280</v>
      </c>
      <c r="H41" s="1136"/>
      <c r="I41" s="1136"/>
      <c r="J41" s="1137"/>
      <c r="K41" s="294">
        <v>160712</v>
      </c>
      <c r="L41" s="300">
        <v>34465</v>
      </c>
      <c r="M41" s="301">
        <v>44795</v>
      </c>
      <c r="N41" s="302">
        <v>-23.1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4" t="s">
        <v>466</v>
      </c>
      <c r="J49" s="1126" t="s">
        <v>501</v>
      </c>
      <c r="K49" s="1127"/>
      <c r="L49" s="1127"/>
      <c r="M49" s="1127"/>
      <c r="N49" s="1128"/>
    </row>
    <row r="50" spans="1:14">
      <c r="A50" s="248"/>
      <c r="B50" s="244"/>
      <c r="C50" s="244"/>
      <c r="D50" s="244"/>
      <c r="E50" s="244"/>
      <c r="F50" s="244"/>
      <c r="G50" s="312"/>
      <c r="H50" s="313"/>
      <c r="I50" s="1125"/>
      <c r="J50" s="314" t="s">
        <v>502</v>
      </c>
      <c r="K50" s="315" t="s">
        <v>503</v>
      </c>
      <c r="L50" s="316" t="s">
        <v>504</v>
      </c>
      <c r="M50" s="317" t="s">
        <v>505</v>
      </c>
      <c r="N50" s="318" t="s">
        <v>506</v>
      </c>
    </row>
    <row r="51" spans="1:14">
      <c r="A51" s="248"/>
      <c r="B51" s="244"/>
      <c r="C51" s="244"/>
      <c r="D51" s="244"/>
      <c r="E51" s="244"/>
      <c r="F51" s="244"/>
      <c r="G51" s="310" t="s">
        <v>507</v>
      </c>
      <c r="H51" s="311"/>
      <c r="I51" s="319">
        <v>1134305</v>
      </c>
      <c r="J51" s="320">
        <v>229989</v>
      </c>
      <c r="K51" s="321">
        <v>132</v>
      </c>
      <c r="L51" s="322">
        <v>109926</v>
      </c>
      <c r="M51" s="323">
        <v>68.2</v>
      </c>
      <c r="N51" s="324">
        <v>63.8</v>
      </c>
    </row>
    <row r="52" spans="1:14">
      <c r="A52" s="248"/>
      <c r="B52" s="244"/>
      <c r="C52" s="244"/>
      <c r="D52" s="244"/>
      <c r="E52" s="244"/>
      <c r="F52" s="244"/>
      <c r="G52" s="325"/>
      <c r="H52" s="326" t="s">
        <v>508</v>
      </c>
      <c r="I52" s="327">
        <v>498415</v>
      </c>
      <c r="J52" s="328">
        <v>101057</v>
      </c>
      <c r="K52" s="329">
        <v>34.5</v>
      </c>
      <c r="L52" s="330">
        <v>64844</v>
      </c>
      <c r="M52" s="331">
        <v>57.7</v>
      </c>
      <c r="N52" s="332">
        <v>-23.2</v>
      </c>
    </row>
    <row r="53" spans="1:14">
      <c r="A53" s="248"/>
      <c r="B53" s="244"/>
      <c r="C53" s="244"/>
      <c r="D53" s="244"/>
      <c r="E53" s="244"/>
      <c r="F53" s="244"/>
      <c r="G53" s="310" t="s">
        <v>509</v>
      </c>
      <c r="H53" s="311"/>
      <c r="I53" s="319">
        <v>772808</v>
      </c>
      <c r="J53" s="320">
        <v>160567</v>
      </c>
      <c r="K53" s="321">
        <v>-30.2</v>
      </c>
      <c r="L53" s="322">
        <v>133616</v>
      </c>
      <c r="M53" s="323">
        <v>21.6</v>
      </c>
      <c r="N53" s="324">
        <v>-51.8</v>
      </c>
    </row>
    <row r="54" spans="1:14">
      <c r="A54" s="248"/>
      <c r="B54" s="244"/>
      <c r="C54" s="244"/>
      <c r="D54" s="244"/>
      <c r="E54" s="244"/>
      <c r="F54" s="244"/>
      <c r="G54" s="325"/>
      <c r="H54" s="326" t="s">
        <v>508</v>
      </c>
      <c r="I54" s="327">
        <v>409489</v>
      </c>
      <c r="J54" s="328">
        <v>85080</v>
      </c>
      <c r="K54" s="329">
        <v>-15.8</v>
      </c>
      <c r="L54" s="330">
        <v>57933</v>
      </c>
      <c r="M54" s="331">
        <v>-10.7</v>
      </c>
      <c r="N54" s="332">
        <v>-5.0999999999999996</v>
      </c>
    </row>
    <row r="55" spans="1:14">
      <c r="A55" s="248"/>
      <c r="B55" s="244"/>
      <c r="C55" s="244"/>
      <c r="D55" s="244"/>
      <c r="E55" s="244"/>
      <c r="F55" s="244"/>
      <c r="G55" s="310" t="s">
        <v>510</v>
      </c>
      <c r="H55" s="311"/>
      <c r="I55" s="319">
        <v>682726</v>
      </c>
      <c r="J55" s="320">
        <v>144126</v>
      </c>
      <c r="K55" s="321">
        <v>-10.199999999999999</v>
      </c>
      <c r="L55" s="322">
        <v>203567</v>
      </c>
      <c r="M55" s="323">
        <v>52.4</v>
      </c>
      <c r="N55" s="324">
        <v>-62.6</v>
      </c>
    </row>
    <row r="56" spans="1:14">
      <c r="A56" s="248"/>
      <c r="B56" s="244"/>
      <c r="C56" s="244"/>
      <c r="D56" s="244"/>
      <c r="E56" s="244"/>
      <c r="F56" s="244"/>
      <c r="G56" s="325"/>
      <c r="H56" s="326" t="s">
        <v>508</v>
      </c>
      <c r="I56" s="327">
        <v>266441</v>
      </c>
      <c r="J56" s="328">
        <v>56247</v>
      </c>
      <c r="K56" s="329">
        <v>-33.9</v>
      </c>
      <c r="L56" s="330">
        <v>121137</v>
      </c>
      <c r="M56" s="331">
        <v>109.1</v>
      </c>
      <c r="N56" s="332">
        <v>-143</v>
      </c>
    </row>
    <row r="57" spans="1:14">
      <c r="A57" s="248"/>
      <c r="B57" s="244"/>
      <c r="C57" s="244"/>
      <c r="D57" s="244"/>
      <c r="E57" s="244"/>
      <c r="F57" s="244"/>
      <c r="G57" s="310" t="s">
        <v>511</v>
      </c>
      <c r="H57" s="311"/>
      <c r="I57" s="319">
        <v>429542</v>
      </c>
      <c r="J57" s="320">
        <v>91685</v>
      </c>
      <c r="K57" s="321">
        <v>-36.4</v>
      </c>
      <c r="L57" s="322">
        <v>185018</v>
      </c>
      <c r="M57" s="323">
        <v>-9.1</v>
      </c>
      <c r="N57" s="324">
        <v>-27.3</v>
      </c>
    </row>
    <row r="58" spans="1:14">
      <c r="A58" s="248"/>
      <c r="B58" s="244"/>
      <c r="C58" s="244"/>
      <c r="D58" s="244"/>
      <c r="E58" s="244"/>
      <c r="F58" s="244"/>
      <c r="G58" s="325"/>
      <c r="H58" s="326" t="s">
        <v>508</v>
      </c>
      <c r="I58" s="327">
        <v>297158</v>
      </c>
      <c r="J58" s="328">
        <v>63428</v>
      </c>
      <c r="K58" s="329">
        <v>12.8</v>
      </c>
      <c r="L58" s="330">
        <v>95064</v>
      </c>
      <c r="M58" s="331">
        <v>-21.5</v>
      </c>
      <c r="N58" s="332">
        <v>34.299999999999997</v>
      </c>
    </row>
    <row r="59" spans="1:14">
      <c r="A59" s="248"/>
      <c r="B59" s="244"/>
      <c r="C59" s="244"/>
      <c r="D59" s="244"/>
      <c r="E59" s="244"/>
      <c r="F59" s="244"/>
      <c r="G59" s="310" t="s">
        <v>512</v>
      </c>
      <c r="H59" s="311"/>
      <c r="I59" s="319">
        <v>685984</v>
      </c>
      <c r="J59" s="320">
        <v>147112</v>
      </c>
      <c r="K59" s="321">
        <v>60.5</v>
      </c>
      <c r="L59" s="322">
        <v>238802</v>
      </c>
      <c r="M59" s="323">
        <v>29.1</v>
      </c>
      <c r="N59" s="324">
        <v>31.4</v>
      </c>
    </row>
    <row r="60" spans="1:14">
      <c r="A60" s="248"/>
      <c r="B60" s="244"/>
      <c r="C60" s="244"/>
      <c r="D60" s="244"/>
      <c r="E60" s="244"/>
      <c r="F60" s="244"/>
      <c r="G60" s="325"/>
      <c r="H60" s="326" t="s">
        <v>508</v>
      </c>
      <c r="I60" s="333">
        <v>450303</v>
      </c>
      <c r="J60" s="328">
        <v>96569</v>
      </c>
      <c r="K60" s="329">
        <v>52.2</v>
      </c>
      <c r="L60" s="330">
        <v>128562</v>
      </c>
      <c r="M60" s="331">
        <v>35.200000000000003</v>
      </c>
      <c r="N60" s="332">
        <v>17</v>
      </c>
    </row>
    <row r="61" spans="1:14">
      <c r="A61" s="248"/>
      <c r="B61" s="244"/>
      <c r="C61" s="244"/>
      <c r="D61" s="244"/>
      <c r="E61" s="244"/>
      <c r="F61" s="244"/>
      <c r="G61" s="310" t="s">
        <v>513</v>
      </c>
      <c r="H61" s="334"/>
      <c r="I61" s="335">
        <v>741073</v>
      </c>
      <c r="J61" s="336">
        <v>154696</v>
      </c>
      <c r="K61" s="337">
        <v>23.1</v>
      </c>
      <c r="L61" s="338">
        <v>174186</v>
      </c>
      <c r="M61" s="339">
        <v>32.4</v>
      </c>
      <c r="N61" s="324">
        <v>-9.3000000000000007</v>
      </c>
    </row>
    <row r="62" spans="1:14">
      <c r="A62" s="248"/>
      <c r="B62" s="244"/>
      <c r="C62" s="244"/>
      <c r="D62" s="244"/>
      <c r="E62" s="244"/>
      <c r="F62" s="244"/>
      <c r="G62" s="325"/>
      <c r="H62" s="326" t="s">
        <v>508</v>
      </c>
      <c r="I62" s="327">
        <v>384361</v>
      </c>
      <c r="J62" s="328">
        <v>80476</v>
      </c>
      <c r="K62" s="329">
        <v>10</v>
      </c>
      <c r="L62" s="330">
        <v>93508</v>
      </c>
      <c r="M62" s="331">
        <v>34</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4"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8" t="s">
        <v>3</v>
      </c>
      <c r="D47" s="1138"/>
      <c r="E47" s="1139"/>
      <c r="F47" s="11">
        <v>12.48</v>
      </c>
      <c r="G47" s="12">
        <v>18.25</v>
      </c>
      <c r="H47" s="12">
        <v>23.21</v>
      </c>
      <c r="I47" s="12">
        <v>23.56</v>
      </c>
      <c r="J47" s="13">
        <v>25.01</v>
      </c>
    </row>
    <row r="48" spans="2:10" ht="57.75" customHeight="1">
      <c r="B48" s="14"/>
      <c r="C48" s="1140" t="s">
        <v>4</v>
      </c>
      <c r="D48" s="1140"/>
      <c r="E48" s="1141"/>
      <c r="F48" s="15">
        <v>2.88</v>
      </c>
      <c r="G48" s="16">
        <v>2.69</v>
      </c>
      <c r="H48" s="16">
        <v>2.8</v>
      </c>
      <c r="I48" s="16">
        <v>2.63</v>
      </c>
      <c r="J48" s="17">
        <v>2.87</v>
      </c>
    </row>
    <row r="49" spans="2:10" ht="57.75" customHeight="1" thickBot="1">
      <c r="B49" s="18"/>
      <c r="C49" s="1142" t="s">
        <v>5</v>
      </c>
      <c r="D49" s="1142"/>
      <c r="E49" s="1143"/>
      <c r="F49" s="19">
        <v>2.63</v>
      </c>
      <c r="G49" s="20">
        <v>4.68</v>
      </c>
      <c r="H49" s="20">
        <v>3.15</v>
      </c>
      <c r="I49" s="20" t="s">
        <v>520</v>
      </c>
      <c r="J49" s="21">
        <v>2.64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6"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0" t="s">
        <v>521</v>
      </c>
      <c r="D34" s="1150"/>
      <c r="E34" s="1151"/>
      <c r="F34" s="32">
        <v>2.88</v>
      </c>
      <c r="G34" s="33">
        <v>2.69</v>
      </c>
      <c r="H34" s="33">
        <v>2.8</v>
      </c>
      <c r="I34" s="33">
        <v>2.63</v>
      </c>
      <c r="J34" s="34">
        <v>2.87</v>
      </c>
      <c r="K34" s="22"/>
      <c r="L34" s="22"/>
      <c r="M34" s="22"/>
      <c r="N34" s="22"/>
      <c r="O34" s="22"/>
      <c r="P34" s="22"/>
    </row>
    <row r="35" spans="1:16" ht="39" customHeight="1">
      <c r="A35" s="22"/>
      <c r="B35" s="35"/>
      <c r="C35" s="1144" t="s">
        <v>522</v>
      </c>
      <c r="D35" s="1145"/>
      <c r="E35" s="1146"/>
      <c r="F35" s="36">
        <v>1.64</v>
      </c>
      <c r="G35" s="37">
        <v>1.56</v>
      </c>
      <c r="H35" s="37">
        <v>1.93</v>
      </c>
      <c r="I35" s="37">
        <v>1.72</v>
      </c>
      <c r="J35" s="38">
        <v>2.09</v>
      </c>
      <c r="K35" s="22"/>
      <c r="L35" s="22"/>
      <c r="M35" s="22"/>
      <c r="N35" s="22"/>
      <c r="O35" s="22"/>
      <c r="P35" s="22"/>
    </row>
    <row r="36" spans="1:16" ht="39" customHeight="1">
      <c r="A36" s="22"/>
      <c r="B36" s="35"/>
      <c r="C36" s="1144" t="s">
        <v>523</v>
      </c>
      <c r="D36" s="1145"/>
      <c r="E36" s="1146"/>
      <c r="F36" s="36">
        <v>0.04</v>
      </c>
      <c r="G36" s="37">
        <v>0.03</v>
      </c>
      <c r="H36" s="37">
        <v>0.03</v>
      </c>
      <c r="I36" s="37">
        <v>0.06</v>
      </c>
      <c r="J36" s="38">
        <v>0.23</v>
      </c>
      <c r="K36" s="22"/>
      <c r="L36" s="22"/>
      <c r="M36" s="22"/>
      <c r="N36" s="22"/>
      <c r="O36" s="22"/>
      <c r="P36" s="22"/>
    </row>
    <row r="37" spans="1:16" ht="39" customHeight="1">
      <c r="A37" s="22"/>
      <c r="B37" s="35"/>
      <c r="C37" s="1144" t="s">
        <v>524</v>
      </c>
      <c r="D37" s="1145"/>
      <c r="E37" s="1146"/>
      <c r="F37" s="36">
        <v>7.0000000000000007E-2</v>
      </c>
      <c r="G37" s="37">
        <v>0.06</v>
      </c>
      <c r="H37" s="37">
        <v>0.16</v>
      </c>
      <c r="I37" s="37">
        <v>0.09</v>
      </c>
      <c r="J37" s="38">
        <v>0.18</v>
      </c>
      <c r="K37" s="22"/>
      <c r="L37" s="22"/>
      <c r="M37" s="22"/>
      <c r="N37" s="22"/>
      <c r="O37" s="22"/>
      <c r="P37" s="22"/>
    </row>
    <row r="38" spans="1:16" ht="39" customHeight="1">
      <c r="A38" s="22"/>
      <c r="B38" s="35"/>
      <c r="C38" s="1144" t="s">
        <v>525</v>
      </c>
      <c r="D38" s="1145"/>
      <c r="E38" s="1146"/>
      <c r="F38" s="36">
        <v>0.02</v>
      </c>
      <c r="G38" s="37">
        <v>0.05</v>
      </c>
      <c r="H38" s="37">
        <v>0.02</v>
      </c>
      <c r="I38" s="37">
        <v>0.02</v>
      </c>
      <c r="J38" s="38">
        <v>0.12</v>
      </c>
      <c r="K38" s="22"/>
      <c r="L38" s="22"/>
      <c r="M38" s="22"/>
      <c r="N38" s="22"/>
      <c r="O38" s="22"/>
      <c r="P38" s="22"/>
    </row>
    <row r="39" spans="1:16" ht="39" customHeight="1">
      <c r="A39" s="22"/>
      <c r="B39" s="35"/>
      <c r="C39" s="1144" t="s">
        <v>526</v>
      </c>
      <c r="D39" s="1145"/>
      <c r="E39" s="1146"/>
      <c r="F39" s="36">
        <v>0.03</v>
      </c>
      <c r="G39" s="37">
        <v>0.03</v>
      </c>
      <c r="H39" s="37">
        <v>0.05</v>
      </c>
      <c r="I39" s="37">
        <v>0.05</v>
      </c>
      <c r="J39" s="38">
        <v>0.08</v>
      </c>
      <c r="K39" s="22"/>
      <c r="L39" s="22"/>
      <c r="M39" s="22"/>
      <c r="N39" s="22"/>
      <c r="O39" s="22"/>
      <c r="P39" s="22"/>
    </row>
    <row r="40" spans="1:16" ht="39" customHeight="1">
      <c r="A40" s="22"/>
      <c r="B40" s="35"/>
      <c r="C40" s="1144" t="s">
        <v>527</v>
      </c>
      <c r="D40" s="1145"/>
      <c r="E40" s="1146"/>
      <c r="F40" s="36">
        <v>0.02</v>
      </c>
      <c r="G40" s="37">
        <v>0.01</v>
      </c>
      <c r="H40" s="37">
        <v>0.02</v>
      </c>
      <c r="I40" s="37">
        <v>0.02</v>
      </c>
      <c r="J40" s="38">
        <v>0.05</v>
      </c>
      <c r="K40" s="22"/>
      <c r="L40" s="22"/>
      <c r="M40" s="22"/>
      <c r="N40" s="22"/>
      <c r="O40" s="22"/>
      <c r="P40" s="22"/>
    </row>
    <row r="41" spans="1:16" ht="39" customHeight="1">
      <c r="A41" s="22"/>
      <c r="B41" s="35"/>
      <c r="C41" s="1144" t="s">
        <v>528</v>
      </c>
      <c r="D41" s="1145"/>
      <c r="E41" s="1146"/>
      <c r="F41" s="36">
        <v>0.01</v>
      </c>
      <c r="G41" s="37">
        <v>0.01</v>
      </c>
      <c r="H41" s="37">
        <v>0.03</v>
      </c>
      <c r="I41" s="37">
        <v>0.01</v>
      </c>
      <c r="J41" s="38">
        <v>0.01</v>
      </c>
      <c r="K41" s="22"/>
      <c r="L41" s="22"/>
      <c r="M41" s="22"/>
      <c r="N41" s="22"/>
      <c r="O41" s="22"/>
      <c r="P41" s="22"/>
    </row>
    <row r="42" spans="1:16" ht="39" customHeight="1">
      <c r="A42" s="22"/>
      <c r="B42" s="39"/>
      <c r="C42" s="1144" t="s">
        <v>529</v>
      </c>
      <c r="D42" s="1145"/>
      <c r="E42" s="1146"/>
      <c r="F42" s="36" t="s">
        <v>475</v>
      </c>
      <c r="G42" s="37" t="s">
        <v>475</v>
      </c>
      <c r="H42" s="37" t="s">
        <v>475</v>
      </c>
      <c r="I42" s="37" t="s">
        <v>475</v>
      </c>
      <c r="J42" s="38" t="s">
        <v>475</v>
      </c>
      <c r="K42" s="22"/>
      <c r="L42" s="22"/>
      <c r="M42" s="22"/>
      <c r="N42" s="22"/>
      <c r="O42" s="22"/>
      <c r="P42" s="22"/>
    </row>
    <row r="43" spans="1:16" ht="39" customHeight="1" thickBot="1">
      <c r="A43" s="22"/>
      <c r="B43" s="40"/>
      <c r="C43" s="1147" t="s">
        <v>530</v>
      </c>
      <c r="D43" s="1148"/>
      <c r="E43" s="1149"/>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0" t="s">
        <v>11</v>
      </c>
      <c r="C45" s="1161"/>
      <c r="D45" s="58"/>
      <c r="E45" s="1166" t="s">
        <v>12</v>
      </c>
      <c r="F45" s="1166"/>
      <c r="G45" s="1166"/>
      <c r="H45" s="1166"/>
      <c r="I45" s="1166"/>
      <c r="J45" s="1167"/>
      <c r="K45" s="59">
        <v>676</v>
      </c>
      <c r="L45" s="60">
        <v>623</v>
      </c>
      <c r="M45" s="60">
        <v>600</v>
      </c>
      <c r="N45" s="60">
        <v>552</v>
      </c>
      <c r="O45" s="61">
        <v>519</v>
      </c>
      <c r="P45" s="48"/>
      <c r="Q45" s="48"/>
      <c r="R45" s="48"/>
      <c r="S45" s="48"/>
      <c r="T45" s="48"/>
      <c r="U45" s="48"/>
    </row>
    <row r="46" spans="1:21" ht="30.75" customHeight="1">
      <c r="A46" s="48"/>
      <c r="B46" s="1162"/>
      <c r="C46" s="1163"/>
      <c r="D46" s="62"/>
      <c r="E46" s="1154" t="s">
        <v>13</v>
      </c>
      <c r="F46" s="1154"/>
      <c r="G46" s="1154"/>
      <c r="H46" s="1154"/>
      <c r="I46" s="1154"/>
      <c r="J46" s="1155"/>
      <c r="K46" s="63" t="s">
        <v>475</v>
      </c>
      <c r="L46" s="64" t="s">
        <v>475</v>
      </c>
      <c r="M46" s="64" t="s">
        <v>475</v>
      </c>
      <c r="N46" s="64" t="s">
        <v>475</v>
      </c>
      <c r="O46" s="65" t="s">
        <v>475</v>
      </c>
      <c r="P46" s="48"/>
      <c r="Q46" s="48"/>
      <c r="R46" s="48"/>
      <c r="S46" s="48"/>
      <c r="T46" s="48"/>
      <c r="U46" s="48"/>
    </row>
    <row r="47" spans="1:21" ht="30.75" customHeight="1">
      <c r="A47" s="48"/>
      <c r="B47" s="1162"/>
      <c r="C47" s="1163"/>
      <c r="D47" s="62"/>
      <c r="E47" s="1154" t="s">
        <v>14</v>
      </c>
      <c r="F47" s="1154"/>
      <c r="G47" s="1154"/>
      <c r="H47" s="1154"/>
      <c r="I47" s="1154"/>
      <c r="J47" s="1155"/>
      <c r="K47" s="63" t="s">
        <v>475</v>
      </c>
      <c r="L47" s="64" t="s">
        <v>475</v>
      </c>
      <c r="M47" s="64" t="s">
        <v>475</v>
      </c>
      <c r="N47" s="64" t="s">
        <v>475</v>
      </c>
      <c r="O47" s="65" t="s">
        <v>475</v>
      </c>
      <c r="P47" s="48"/>
      <c r="Q47" s="48"/>
      <c r="R47" s="48"/>
      <c r="S47" s="48"/>
      <c r="T47" s="48"/>
      <c r="U47" s="48"/>
    </row>
    <row r="48" spans="1:21" ht="30.75" customHeight="1">
      <c r="A48" s="48"/>
      <c r="B48" s="1162"/>
      <c r="C48" s="1163"/>
      <c r="D48" s="62"/>
      <c r="E48" s="1154" t="s">
        <v>15</v>
      </c>
      <c r="F48" s="1154"/>
      <c r="G48" s="1154"/>
      <c r="H48" s="1154"/>
      <c r="I48" s="1154"/>
      <c r="J48" s="1155"/>
      <c r="K48" s="63">
        <v>188</v>
      </c>
      <c r="L48" s="64">
        <v>181</v>
      </c>
      <c r="M48" s="64">
        <v>187</v>
      </c>
      <c r="N48" s="64">
        <v>186</v>
      </c>
      <c r="O48" s="65">
        <v>171</v>
      </c>
      <c r="P48" s="48"/>
      <c r="Q48" s="48"/>
      <c r="R48" s="48"/>
      <c r="S48" s="48"/>
      <c r="T48" s="48"/>
      <c r="U48" s="48"/>
    </row>
    <row r="49" spans="1:21" ht="30.75" customHeight="1">
      <c r="A49" s="48"/>
      <c r="B49" s="1162"/>
      <c r="C49" s="1163"/>
      <c r="D49" s="62"/>
      <c r="E49" s="1154" t="s">
        <v>16</v>
      </c>
      <c r="F49" s="1154"/>
      <c r="G49" s="1154"/>
      <c r="H49" s="1154"/>
      <c r="I49" s="1154"/>
      <c r="J49" s="1155"/>
      <c r="K49" s="63">
        <v>30</v>
      </c>
      <c r="L49" s="64">
        <v>26</v>
      </c>
      <c r="M49" s="64">
        <v>21</v>
      </c>
      <c r="N49" s="64">
        <v>16</v>
      </c>
      <c r="O49" s="65">
        <v>12</v>
      </c>
      <c r="P49" s="48"/>
      <c r="Q49" s="48"/>
      <c r="R49" s="48"/>
      <c r="S49" s="48"/>
      <c r="T49" s="48"/>
      <c r="U49" s="48"/>
    </row>
    <row r="50" spans="1:21" ht="30.75" customHeight="1">
      <c r="A50" s="48"/>
      <c r="B50" s="1162"/>
      <c r="C50" s="1163"/>
      <c r="D50" s="62"/>
      <c r="E50" s="1154" t="s">
        <v>17</v>
      </c>
      <c r="F50" s="1154"/>
      <c r="G50" s="1154"/>
      <c r="H50" s="1154"/>
      <c r="I50" s="1154"/>
      <c r="J50" s="1155"/>
      <c r="K50" s="63">
        <v>37</v>
      </c>
      <c r="L50" s="64">
        <v>36</v>
      </c>
      <c r="M50" s="64">
        <v>7</v>
      </c>
      <c r="N50" s="64">
        <v>5</v>
      </c>
      <c r="O50" s="65">
        <v>3</v>
      </c>
      <c r="P50" s="48"/>
      <c r="Q50" s="48"/>
      <c r="R50" s="48"/>
      <c r="S50" s="48"/>
      <c r="T50" s="48"/>
      <c r="U50" s="48"/>
    </row>
    <row r="51" spans="1:21" ht="30.75" customHeight="1">
      <c r="A51" s="48"/>
      <c r="B51" s="1164"/>
      <c r="C51" s="1165"/>
      <c r="D51" s="66"/>
      <c r="E51" s="1154" t="s">
        <v>18</v>
      </c>
      <c r="F51" s="1154"/>
      <c r="G51" s="1154"/>
      <c r="H51" s="1154"/>
      <c r="I51" s="1154"/>
      <c r="J51" s="1155"/>
      <c r="K51" s="63" t="s">
        <v>475</v>
      </c>
      <c r="L51" s="64" t="s">
        <v>475</v>
      </c>
      <c r="M51" s="64" t="s">
        <v>475</v>
      </c>
      <c r="N51" s="64" t="s">
        <v>475</v>
      </c>
      <c r="O51" s="65" t="s">
        <v>475</v>
      </c>
      <c r="P51" s="48"/>
      <c r="Q51" s="48"/>
      <c r="R51" s="48"/>
      <c r="S51" s="48"/>
      <c r="T51" s="48"/>
      <c r="U51" s="48"/>
    </row>
    <row r="52" spans="1:21" ht="30.75" customHeight="1">
      <c r="A52" s="48"/>
      <c r="B52" s="1152" t="s">
        <v>19</v>
      </c>
      <c r="C52" s="1153"/>
      <c r="D52" s="66"/>
      <c r="E52" s="1154" t="s">
        <v>20</v>
      </c>
      <c r="F52" s="1154"/>
      <c r="G52" s="1154"/>
      <c r="H52" s="1154"/>
      <c r="I52" s="1154"/>
      <c r="J52" s="1155"/>
      <c r="K52" s="63">
        <v>653</v>
      </c>
      <c r="L52" s="64">
        <v>601</v>
      </c>
      <c r="M52" s="64">
        <v>592</v>
      </c>
      <c r="N52" s="64">
        <v>562</v>
      </c>
      <c r="O52" s="65">
        <v>545</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278</v>
      </c>
      <c r="L53" s="69">
        <v>265</v>
      </c>
      <c r="M53" s="69">
        <v>223</v>
      </c>
      <c r="N53" s="69">
        <v>197</v>
      </c>
      <c r="O53" s="70">
        <v>160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2015-04-23T03:14:08Z</cp:lastPrinted>
  <dcterms:created xsi:type="dcterms:W3CDTF">2015-02-17T06:51:53Z</dcterms:created>
  <dcterms:modified xsi:type="dcterms:W3CDTF">2015-04-23T09:00:29Z</dcterms:modified>
</cp:coreProperties>
</file>