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81A16B09-D83F-48CE-84BC-81A0B7D951CE}"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<sst xmlns="http://schemas.openxmlformats.org/spreadsheetml/2006/main" count="1199" uniqueCount="626">
  <si>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</si>
  <si>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</si>
  <si>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</si>
  <si>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</si>
  <si>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</si>
  <si>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</si>
  <si>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</si>
  <si>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</si>
  <si>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</si>
  <si>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</si>
  <si>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</si>
  <si>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</si>
  <si>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</si>
  <si>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</si>
  <si>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</si>
  <si>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</si>
  <si>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</si>
  <si>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</si>
  <si>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</si>
  <si>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</si>
  <si>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</si>
  <si>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</si>
  <si>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</si>
  <si>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</si>
  <si>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</si>
  <si>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</si>
  <si>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</si>
  <si>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</si>
  <si>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</si>
  <si>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</si>
  <si>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</si>
  <si>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</si>
  <si>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</si>
  <si>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</si>
  <si>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</si>
  <si>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</si>
  <si>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</si>
  <si>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</si>
  <si>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</si>
  <si>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</si>
  <si>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</si>
  <si>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</si>
  <si>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</si>
  <si>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</si>
  <si>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</si>
  <si>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</si>
  <si>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</si>
  <si>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</si>
  <si>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</si>
  <si>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</si>
  <si>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</si>
  <si>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</si>
  <si>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</si>
  <si>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</si>
  <si>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</si>
  <si>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</si>
  <si>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</si>
  <si>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</si>
  <si>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</si>
  <si>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</si>
  <si>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</si>
  <si>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</si>
  <si>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</si>
  <si>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</si>
  <si>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</si>
  <si>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</si>
  <si>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</si>
  <si>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</si>
  <si>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</si>
  <si>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</si>
  <si>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</si>
  <si>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</si>
  <si>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</si>
  <si>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</si>
  <si>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</si>
  <si>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</si>
  <si>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</si>
  <si>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</si>
  <si>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</si>
  <si>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</si>
  <si>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</si>
  <si>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</si>
  <si>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</si>
  <si>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</si>
  <si>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</si>
  <si>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</si>
  <si>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</si>
  <si>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</si>
  <si>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</si>
  <si>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</si>
  <si>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</si>
  <si>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</si>
  <si>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</si>
  <si>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</si>
  <si>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</si>
  <si>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</si>
  <si>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</si>
  <si>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</si>
  <si>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豊丘村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</si>
  <si>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</si>
  <si>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</si>
  <si>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</si>
  <si>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</si>
  <si>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</si>
  <si>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</si>
  <si>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</si>
  <si>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</si>
  <si>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</si>
  <si>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</si>
  <si>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</si>
  <si>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</si>
  <si>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</si>
  <si>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</si>
  <si>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</si>
  <si>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</si>
  <si>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</si>
  <si>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</si>
  <si>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</si>
  <si>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</si>
  <si>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</si>
  <si>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</si>
  <si>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</si>
  <si>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</si>
  <si>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</si>
  <si>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</si>
  <si>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</si>
  <si>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</si>
  <si>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</si>
  <si>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</si>
  <si>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</si>
  <si>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</si>
  <si>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</si>
  <si>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</si>
  <si>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</si>
  <si>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</si>
  <si>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</si>
  <si>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</si>
  <si>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</si>
  <si>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</si>
  <si>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</si>
  <si>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</si>
  <si>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</si>
  <si>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</si>
  <si>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</si>
  <si>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</si>
  <si>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</si>
  <si>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</si>
  <si>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</si>
  <si>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</si>
  <si>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</si>
  <si>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</si>
  <si>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</si>
  <si>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</si>
  <si>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</si>
  <si>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</si>
  <si>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</si>
  <si>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</si>
  <si>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</si>
  <si>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</si>
  <si>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</si>
  <si>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</si>
  <si>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</si>
  <si>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</si>
  <si>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</si>
  <si>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</si>
  <si>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</si>
  <si>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</si>
  <si>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</si>
  <si>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</si>
  <si>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</si>
  <si>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</si>
  <si>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</si>
  <si>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</si>
  <si>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</si>
  <si>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</si>
  <si>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</si>
  <si>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</si>
  <si>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</si>
  <si>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</si>
  <si>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</si>
  <si>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</si>
  <si>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</si>
  <si>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</si>
  <si>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</si>
  <si>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</si>
  <si>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</si>
  <si>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</si>
  <si>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</si>
  <si>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</si>
  <si>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</si>
  <si>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</si>
  <si>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</si>
  <si>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</si>
  <si>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</si>
  <si>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</si>
  <si>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</si>
  <si>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</si>
  <si>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</si>
  <si>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</si>
  <si>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</si>
  <si>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</si>
  <si>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</si>
  <si>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</si>
  <si>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</si>
  <si>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</si>
  <si>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</si>
  <si>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</si>
  <si>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</si>
  <si>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</si>
  <si>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</si>
  <si>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</si>
  <si>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</si>
  <si>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</si>
  <si>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</si>
  <si>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</si>
  <si>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長野県豊丘村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</si>
  <si>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</si>
  <si>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</si>
  <si>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</si>
  <si>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</si>
  <si>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</si>
  <si>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</si>
  <si>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</si>
  <si>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</si>
  <si>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</si>
  <si>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</si>
  <si>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</si>
  <si>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</si>
  <si>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</si>
  <si>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</si>
  <si>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</si>
  <si>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</si>
  <si>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</si>
  <si>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</si>
  <si>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</si>
  <si>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</si>
  <si>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</si>
  <si>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</si>
  <si>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</si>
  <si>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</si>
  <si>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</si>
  <si>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</si>
  <si>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</si>
  <si>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</si>
  <si>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</si>
  <si>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</si>
  <si>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</si>
  <si>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</si>
  <si>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</si>
  <si>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</si>
  <si>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</si>
  <si>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</si>
  <si>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</si>
  <si>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</si>
  <si>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</si>
  <si>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</si>
  <si>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</si>
  <si>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</si>
  <si>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</si>
  <si>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</si>
  <si>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</si>
  <si>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</si>
  <si>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</si>
  <si>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</si>
  <si>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</si>
  <si>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</si>
  <si>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</si>
  <si>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</si>
  <si>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</si>
  <si>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</si>
  <si>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</si>
  <si>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</si>
  <si>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</si>
  <si>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</si>
  <si>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</si>
  <si>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</si>
  <si>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</si>
  <si>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</si>
  <si>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</si>
  <si>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</si>
  <si>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</si>
  <si>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</si>
  <si>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</si>
  <si>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</si>
  <si>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</si>
  <si>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</si>
  <si>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</si>
  <si>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</si>
  <si>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</si>
  <si>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</si>
  <si>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</si>
  <si>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</si>
  <si>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</si>
  <si>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</si>
  <si>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</si>
  <si>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</si>
  <si>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</si>
  <si>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</si>
  <si>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</si>
  <si>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</si>
  <si>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</si>
  <si>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</si>
  <si>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</si>
  <si>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</si>
  <si>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</si>
  <si>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</si>
  <si>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</si>
  <si>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</si>
  <si>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</si>
  <si>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</si>
  <si>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</si>
  <si>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</si>
  <si>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</si>
  <si>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</si>
  <si>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</si>
  <si>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</si>
  <si>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</si>
  <si>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</si>
  <si>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</si>
  <si>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</si>
  <si>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</si>
  <si>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</si>
  <si>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</si>
  <si>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</si>
  <si>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</si>
  <si>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</si>
  <si>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</si>
  <si>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</si>
  <si>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</si>
  <si>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</si>
  <si>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</si>
  <si>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</si>
  <si>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</si>
  <si>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</si>
  <si>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</si>
  <si>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</si>
  <si>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</si>
  <si>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</si>
  <si>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</si>
  <si>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</si>
  <si>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</si>
  <si>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</si>
  <si>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</si>
  <si>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</si>
  <si>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</si>
  <si>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</si>
  <si>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</si>
  <si>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</si>
  <si>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</si>
  <si>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</si>
  <si>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</si>
  <si>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</si>
  <si>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</si>
  <si>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</si>
  <si>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</si>
  <si>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</si>
  <si>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</si>
  <si>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</si>
  <si>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</si>
  <si>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</si>
  <si>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</si>
  <si>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</si>
  <si>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</si>
  <si>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</si>
  <si>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</si>
  <si>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</si>
  <si>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</si>
  <si>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</si>
  <si>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</si>
  <si>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</si>
  <si>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長野県豊丘村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</si>
  <si>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</si>
  <si>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</si>
  <si>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</si>
  <si>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</si>
  <si>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</si>
  <si>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</si>
  <si>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</si>
  <si>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</si>
  <si>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</si>
  <si>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</si>
  <si>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</si>
  <si>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</si>
  <si>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</si>
  <si>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</si>
  <si>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</si>
  <si>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</si>
  <si>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</si>
  <si>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</si>
  <si>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</si>
  <si>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</si>
  <si>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</si>
  <si>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</si>
  <si>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</si>
  <si>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</si>
  <si>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</si>
  <si>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</si>
  <si>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</si>
  <si>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</si>
  <si>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</si>
  <si>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</si>
  <si>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</si>
  <si>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</si>
  <si>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</si>
  <si>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</si>
  <si>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</si>
  <si>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</si>
  <si>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</si>
  <si>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</si>
  <si>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</si>
  <si>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</si>
  <si>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</si>
  <si>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</si>
  <si>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</si>
  <si>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</si>
  <si>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</si>
  <si>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</si>
  <si>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</si>
  <si>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</si>
  <si>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</si>
  <si>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</si>
  <si>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</si>
  <si>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</si>
  <si>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</si>
  <si>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</si>
  <si>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</si>
  <si>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</si>
  <si>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</si>
  <si>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</si>
  <si>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</si>
  <si>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</si>
  <si>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</si>
  <si>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</si>
  <si>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</si>
  <si>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</si>
  <si>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</si>
  <si>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</si>
  <si>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</si>
  <si>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</si>
  <si>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</si>
  <si>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</si>
  <si>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</si>
  <si>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</si>
  <si>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</si>
  <si>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</si>
  <si>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</si>
  <si>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</si>
  <si>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</si>
  <si>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</si>
  <si>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</si>
  <si>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</si>
  <si>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</si>
  <si>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</si>
  <si>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</si>
  <si>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</si>
  <si>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</si>
  <si>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</si>
  <si>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</si>
  <si>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</si>
  <si>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</si>
  <si>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</si>
  <si>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</si>
  <si>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</si>
  <si>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</si>
  <si>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</si>
  <si>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</si>
  <si>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</si>
  <si>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</si>
  <si>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</si>
  <si>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</si>
  <si>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</si>
  <si>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</si>
  <si>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</si>
  <si>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</si>
  <si>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</si>
  <si>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</si>
  <si>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</si>
  <si>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</si>
  <si>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</si>
  <si>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</si>
  <si>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</si>
  <si>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</si>
  <si>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</si>
  <si>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</si>
  <si>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</si>
  <si>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</si>
  <si>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</si>
  <si>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</si>
  <si>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</si>
  <si>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</si>
  <si>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</si>
  <si>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</si>
  <si>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</si>
  <si>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</si>
  <si>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</si>
  <si>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</si>
  <si>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</si>
  <si>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</si>
  <si>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</si>
  <si>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</si>
  <si>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</si>
  <si>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</si>
  <si>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</si>
  <si>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</si>
  <si>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</si>
  <si>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</si>
  <si>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</si>
  <si>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</si>
  <si>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</si>
  <si>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</si>
  <si>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</si>
  <si>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</si>
  <si>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</si>
  <si>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</si>
  <si>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</si>
  <si>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</si>
  <si>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</si>
  <si>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</si>
  <si>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</si>
  <si>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</si>
  <si>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</si>
  <si>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</si>
  <si>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</si>
  <si>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</si>
  <si>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</si>
  <si>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</si>
  <si>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</si>
  <si>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</si>
  <si>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</si>
  <si>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</si>
  <si>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</si>
  <si>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</si>
  <si>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</si>
  <si>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</si>
  <si>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</si>
  <si>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</si>
  <si>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</si>
  <si>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</si>
  <si>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</si>
  <si>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</si>
  <si>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</si>
  <si>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</si>
  <si>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</si>
  <si>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</si>
  <si>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</si>
  <si>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</si>
  <si>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</si>
  <si>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</si>
  <si>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</si>
  <si>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</si>
  <si>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</si>
  <si>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</si>
  <si>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</si>
  <si>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</si>
  <si>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</si>
  <si>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</si>
  <si>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</si>
  <si>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</si>
  <si>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</si>
  <si>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</si>
  <si>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</si>
  <si>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</si>
  <si>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</si>
  <si>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</si>
  <si>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</si>
  <si>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7.85</t>
  </si>
  <si>
    <t>▲ 0.34</t>
  </si>
  <si>
    <t>▲ 4.36</t>
  </si>
  <si>
    <t>一般会計</t>
  </si>
  <si>
    <t>水道事業会計</t>
  </si>
  <si>
    <t>下水道事業会計</t>
  </si>
  <si>
    <t>国民健康保険特別会計</t>
  </si>
  <si>
    <t>介護保険特別会計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</si>
  <si>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</si>
  <si>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</si>
  <si>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</si>
  <si>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</si>
  <si>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</si>
  <si>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</si>
  <si>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</si>
  <si>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</si>
  <si>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</si>
  <si>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南信州広域連合（一般会計）</t>
    <rPh sb="0" eb="1">
      <t>ミナミ</t>
    </rPh>
    <rPh sb="1" eb="3">
      <t>シンシュウ</t>
    </rPh>
    <rPh sb="3" eb="5">
      <t>コウイキ</t>
    </rPh>
    <rPh sb="5" eb="7">
      <t>レンゴウ</t>
    </rPh>
    <phoneticPr fontId="39"/>
  </si>
  <si>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39"/>
  </si>
  <si>
    <t>南信州広域連合（飯田広域消防特別会計）</t>
    <rPh sb="8" eb="10">
      <t>イイダ</t>
    </rPh>
    <rPh sb="10" eb="12">
      <t>コウイキ</t>
    </rPh>
    <rPh sb="12" eb="14">
      <t>ショウボウ</t>
    </rPh>
    <rPh sb="14" eb="16">
      <t>トクベツ</t>
    </rPh>
    <rPh sb="16" eb="18">
      <t>カイケイ</t>
    </rPh>
    <phoneticPr fontId="39"/>
  </si>
  <si>
    <t>南信州広域連合（稲葉クリーンセンター特別会計）</t>
    <rPh sb="8" eb="10">
      <t>イナバ</t>
    </rPh>
    <rPh sb="18" eb="20">
      <t>トクベツ</t>
    </rPh>
    <rPh sb="20" eb="22">
      <t>カイケイ</t>
    </rPh>
    <phoneticPr fontId="39"/>
  </si>
  <si>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39"/>
  </si>
  <si>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9"/>
  </si>
  <si>
    <t>下伊那郡町村総合事務組合</t>
    <rPh sb="0" eb="4">
      <t>シモイナグン</t>
    </rPh>
    <rPh sb="4" eb="6">
      <t>チョウソン</t>
    </rPh>
    <rPh sb="6" eb="8">
      <t>ソウゴウ</t>
    </rPh>
    <rPh sb="8" eb="10">
      <t>ジム</t>
    </rPh>
    <rPh sb="10" eb="12">
      <t>クミアイ</t>
    </rPh>
    <phoneticPr fontId="39"/>
  </si>
  <si>
    <t>下伊那自治センター組合</t>
    <rPh sb="0" eb="3">
      <t>シモイナ</t>
    </rPh>
    <rPh sb="3" eb="5">
      <t>ジチ</t>
    </rPh>
    <rPh sb="9" eb="11">
      <t>クミアイ</t>
    </rPh>
    <phoneticPr fontId="39"/>
  </si>
  <si>
    <t>下伊那郡土木技術センター組合</t>
    <rPh sb="0" eb="4">
      <t>シモイナグン</t>
    </rPh>
    <rPh sb="4" eb="6">
      <t>ドボク</t>
    </rPh>
    <rPh sb="6" eb="8">
      <t>ギジュツ</t>
    </rPh>
    <rPh sb="12" eb="14">
      <t>クミアイ</t>
    </rPh>
    <phoneticPr fontId="39"/>
  </si>
  <si>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39"/>
  </si>
  <si>
    <t>長野県市町村自治振興組合</t>
    <rPh sb="0" eb="3">
      <t>ナガ</t>
    </rPh>
    <rPh sb="3" eb="6">
      <t>シチョ</t>
    </rPh>
    <rPh sb="6" eb="8">
      <t>ジチ</t>
    </rPh>
    <rPh sb="8" eb="10">
      <t>シンコウ</t>
    </rPh>
    <rPh sb="10" eb="12">
      <t>クミ</t>
    </rPh>
    <phoneticPr fontId="39"/>
  </si>
  <si>
    <t>長野県後期高齢者医療広域連合（一般会計）</t>
    <rPh sb="0" eb="3">
      <t>ナガ</t>
    </rPh>
    <rPh sb="3" eb="10">
      <t>コウキ</t>
    </rPh>
    <rPh sb="10" eb="14">
      <t>コウイ</t>
    </rPh>
    <rPh sb="15" eb="19">
      <t>イカ</t>
    </rPh>
    <phoneticPr fontId="39"/>
  </si>
  <si>
    <t>長野県後期高齢者医療広域連合（後期高齢者医療特別会計）</t>
    <rPh sb="0" eb="3">
      <t>ナガ</t>
    </rPh>
    <rPh sb="3" eb="10">
      <t>コウキ</t>
    </rPh>
    <rPh sb="10" eb="14">
      <t>コウイ</t>
    </rPh>
    <rPh sb="15" eb="22">
      <t>コウキ</t>
    </rPh>
    <rPh sb="22" eb="26">
      <t>トカ</t>
    </rPh>
    <phoneticPr fontId="39"/>
  </si>
  <si>
    <t>下伊那北部総合事務組合（一般会計）</t>
    <rPh sb="0" eb="3">
      <t>シモイナ</t>
    </rPh>
    <rPh sb="3" eb="5">
      <t>ホクブ</t>
    </rPh>
    <rPh sb="5" eb="7">
      <t>ソウ</t>
    </rPh>
    <rPh sb="7" eb="9">
      <t>ジム</t>
    </rPh>
    <rPh sb="9" eb="11">
      <t>クミ</t>
    </rPh>
    <rPh sb="12" eb="16">
      <t>イカ</t>
    </rPh>
    <phoneticPr fontId="39"/>
  </si>
  <si>
    <t>下伊那北部総合事務組合（特別会計）</t>
    <rPh sb="12" eb="16">
      <t>トカ</t>
    </rPh>
    <phoneticPr fontId="2"/>
  </si>
  <si>
    <t>長野県地方税滞納整理機構</t>
    <rPh sb="0" eb="3">
      <t>ナガ</t>
    </rPh>
    <rPh sb="3" eb="6">
      <t>チホウゼイ</t>
    </rPh>
    <rPh sb="6" eb="8">
      <t>タイノウ</t>
    </rPh>
    <rPh sb="8" eb="10">
      <t>セイリ</t>
    </rPh>
    <rPh sb="10" eb="12">
      <t>キコウ</t>
    </rPh>
    <phoneticPr fontId="2"/>
  </si>
  <si>
    <t>-</t>
    <phoneticPr fontId="2"/>
  </si>
  <si>
    <t>－</t>
    <phoneticPr fontId="2"/>
  </si>
  <si>
    <t>－</t>
  </si>
  <si>
    <t>ふるさと創生基金</t>
    <rPh sb="4" eb="6">
      <t>ソウセイ</t>
    </rPh>
    <rPh sb="6" eb="8">
      <t>キキン</t>
    </rPh>
    <phoneticPr fontId="5"/>
  </si>
  <si>
    <t>スポーツ振興基金</t>
    <rPh sb="4" eb="6">
      <t>シンコウ</t>
    </rPh>
    <rPh sb="6" eb="8">
      <t>キキン</t>
    </rPh>
    <phoneticPr fontId="5"/>
  </si>
  <si>
    <t>森林環境整備基金</t>
    <rPh sb="0" eb="2">
      <t>シンリン</t>
    </rPh>
    <rPh sb="2" eb="4">
      <t>カンキョウ</t>
    </rPh>
    <rPh sb="4" eb="6">
      <t>セイビ</t>
    </rPh>
    <rPh sb="6" eb="8">
      <t>キキン</t>
    </rPh>
    <phoneticPr fontId="2"/>
  </si>
  <si>
    <t>株式会社　豊かな丘</t>
    <rPh sb="0" eb="4">
      <t>カブ</t>
    </rPh>
    <rPh sb="5" eb="6">
      <t>ユタ</t>
    </rPh>
    <rPh sb="8" eb="9">
      <t>オカ</t>
    </rPh>
    <phoneticPr fontId="2"/>
  </si>
  <si>
    <t>-</t>
    <phoneticPr fontId="2"/>
  </si>
  <si>
    <t>‐</t>
    <phoneticPr fontId="2"/>
  </si>
  <si>
    <t>‐</t>
    <phoneticPr fontId="2"/>
  </si>
  <si>
    <t>‐</t>
    <phoneticPr fontId="2"/>
  </si>
  <si>
    <t>‐</t>
    <phoneticPr fontId="2"/>
  </si>
  <si>
    <t>‐</t>
    <phoneticPr fontId="2"/>
  </si>
  <si>
    <t>図書充実基金</t>
    <rPh sb="0" eb="2">
      <t>トショ</t>
    </rPh>
    <rPh sb="2" eb="4">
      <t>ジュウジツ</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</si>
  <si>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</si>
  <si>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</si>
  <si>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</si>
  <si>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</si>
  <si>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</si>
  <si>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</si>
  <si>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</si>
  <si>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</si>
  <si>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</si>
  <si>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</si>
  <si>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</si>
  <si>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</si>
  <si>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はH29、H30にプラスに転じたが、R1にマイナスに転じた。一方、有形固定資産減価償却率は上昇し、資産の老朽化は進んだ。類似団体と比較すると有形固定資産減価償却率は低く、資産の老朽化は相対的に進んでいないと言える。基金の積み増し等により今後も将来負担比率はマイナスが維持できる見込みであるが、その一方で有形固定資産減価償却率は増加傾向であり類似団体内平均に近づいていくと予測される。</t>
    <phoneticPr fontId="5"/>
  </si>
  <si>
    <t>将来負担比率はH29、H30にプラスに転じたが、R1にマイナスに転じた。一方で、近年、施設改修や災害復旧事業、災害を未然に防ぐための緊急自然災害防止対策事業に起債を積極的に活用しているため、実質公債費比率は増加傾向にあり、類似団体内平均と同水準にある。今後も、起債の借入に当たっては交付税措置率の高いものを選択するなど、実質公債費比率が上昇しすぎないよう注意して財政運営を行っ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</si>
</sst>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indexed="8"/>
      <name val="ＭＳ Ｐゴシック"/>
      <family val="3"/>
    </font>
    <font>
      <sz val="6"/>
      <name val="ＭＳ Ｐゴシック"/>
      <family val="3"/>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40"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27" xfId="3" quotePrefix="1" applyNumberFormat="1" applyFont="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40"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1"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8" fillId="0" borderId="112" xfId="14" applyFont="1" applyBorder="1" applyAlignment="1" applyProtection="1">
      <alignment horizontal="left" vertical="center" shrinkToFit="1"/>
      <protection locked="0"/>
    </xf>
    <xf numFmtId="0" fontId="38" fillId="0" borderId="113" xfId="14" applyFont="1" applyBorder="1" applyAlignment="1" applyProtection="1">
      <alignment horizontal="left" vertical="center" shrinkToFit="1"/>
      <protection locked="0"/>
    </xf>
    <xf numFmtId="0" fontId="38" fillId="0" borderId="114" xfId="14"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8" fillId="0" borderId="98" xfId="14" applyFont="1" applyBorder="1" applyAlignment="1" applyProtection="1">
      <alignment horizontal="left" vertical="center" shrinkToFit="1"/>
      <protection locked="0"/>
    </xf>
    <xf numFmtId="0" fontId="38" fillId="0" borderId="99" xfId="14" applyFont="1" applyBorder="1" applyAlignment="1" applyProtection="1">
      <alignment horizontal="left" vertical="center" shrinkToFit="1"/>
      <protection locked="0"/>
    </xf>
    <xf numFmtId="0" fontId="38" fillId="0" borderId="100" xfId="14"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quotePrefix="1"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1D82-462E-A68B-8E5E9A73BA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102680</c:v>
                </c:pt>
                <c:pt idx="1">
                  <c:v>272656</c:v>
                </c:pt>
                <c:pt idx="2">
                  <c:v>139537</c:v>
                </c:pt>
                <c:pt idx="3">
                  <c:v>130227</c:v>
                </c:pt>
                <c:pt idx="4">
                  <c:v>194570</c:v>
                </c:pt>
              </c:numCache>
            </c:numRef>
          </c:val>
          <c:smooth val="0"/>
          <c:extLst>
            <c:ext xmlns:c16="http://schemas.microsoft.com/office/drawing/2014/chart" uri="{C3380CC4-5D6E-409C-BE32-E72D297353CC}">
              <c16:uniqueId val="{00000001-1D82-462E-A68B-8E5E9A73BA2D}"/>
            </c:ext>
          </c:extLst>
        </c:ser>
        <c:dLbls>
          <c:showLegendKey val="0"/>
          <c:showVal val="0"/>
          <c:showCatName val="0"/>
          <c:showSerName val="0"/>
          <c:showPercent val="0"/>
          <c:showBubbleSize val="0"/>
        </c:dLbls>
        <c:marker val="1"/>
        <c:smooth val="0"/>
        <c:axId val="461259128"/>
        <c:axId val="461259912"/>
      </c:lineChart>
      <c:catAx>
        <c:axId val="461259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1259912"/>
        <c:crosses val="autoZero"/>
        <c:auto val="1"/>
        <c:lblAlgn val="ctr"/>
        <c:lblOffset val="100"/>
        <c:tickLblSkip val="1"/>
        <c:tickMarkSkip val="1"/>
        <c:noMultiLvlLbl val="0"/>
      </c:catAx>
      <c:valAx>
        <c:axId val="46125991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1259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28.9</c:v>
                </c:pt>
                <c:pt idx="1">
                  <c:v>30.28</c:v>
                </c:pt>
                <c:pt idx="2">
                  <c:v>29.58</c:v>
                </c:pt>
                <c:pt idx="3">
                  <c:v>24.7</c:v>
                </c:pt>
                <c:pt idx="4">
                  <c:v>32.450000000000003</c:v>
                </c:pt>
              </c:numCache>
            </c:numRef>
          </c:val>
          <c:extLst>
            <c:ext xmlns:c16="http://schemas.microsoft.com/office/drawing/2014/chart" uri="{C3380CC4-5D6E-409C-BE32-E72D297353CC}">
              <c16:uniqueId val="{00000000-A75B-4407-A67B-5D0D2127170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46.34</c:v>
                </c:pt>
                <c:pt idx="1">
                  <c:v>47.04</c:v>
                </c:pt>
                <c:pt idx="2">
                  <c:v>47.02</c:v>
                </c:pt>
                <c:pt idx="3">
                  <c:v>46.74</c:v>
                </c:pt>
                <c:pt idx="4">
                  <c:v>43.33</c:v>
                </c:pt>
              </c:numCache>
            </c:numRef>
          </c:val>
          <c:extLst>
            <c:ext xmlns:c16="http://schemas.microsoft.com/office/drawing/2014/chart" uri="{C3380CC4-5D6E-409C-BE32-E72D297353CC}">
              <c16:uniqueId val="{00000001-A75B-4407-A67B-5D0D21271701}"/>
            </c:ext>
          </c:extLst>
        </c:ser>
        <c:dLbls>
          <c:showLegendKey val="0"/>
          <c:showVal val="0"/>
          <c:showCatName val="0"/>
          <c:showSerName val="0"/>
          <c:showPercent val="0"/>
          <c:showBubbleSize val="0"/>
        </c:dLbls>
        <c:gapWidth val="250"/>
        <c:overlap val="100"/>
        <c:axId val="458459360"/>
        <c:axId val="458459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-7.85</c:v>
                </c:pt>
                <c:pt idx="1">
                  <c:v>1.32</c:v>
                </c:pt>
                <c:pt idx="2">
                  <c:v>-0.34</c:v>
                </c:pt>
                <c:pt idx="3">
                  <c:v>-4.3600000000000003</c:v>
                </c:pt>
                <c:pt idx="4">
                  <c:v>9.85</c:v>
                </c:pt>
              </c:numCache>
            </c:numRef>
          </c:val>
          <c:smooth val="0"/>
          <c:extLst>
            <c:ext xmlns:c16="http://schemas.microsoft.com/office/drawing/2014/chart" uri="{C3380CC4-5D6E-409C-BE32-E72D297353CC}">
              <c16:uniqueId val="{00000002-A75B-4407-A67B-5D0D21271701}"/>
            </c:ext>
          </c:extLst>
        </c:ser>
        <c:dLbls>
          <c:showLegendKey val="0"/>
          <c:showVal val="0"/>
          <c:showCatName val="0"/>
          <c:showSerName val="0"/>
          <c:showPercent val="0"/>
          <c:showBubbleSize val="0"/>
        </c:dLbls>
        <c:marker val="1"/>
        <c:smooth val="0"/>
        <c:axId val="458459360"/>
        <c:axId val="458459752"/>
      </c:lineChart>
      <c:catAx>
        <c:axId val="458459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8459752"/>
        <c:crosses val="autoZero"/>
        <c:auto val="1"/>
        <c:lblAlgn val="ctr"/>
        <c:lblOffset val="100"/>
        <c:tickLblSkip val="1"/>
        <c:tickMarkSkip val="1"/>
        <c:noMultiLvlLbl val="0"/>
      </c:catAx>
      <c:valAx>
        <c:axId val="458459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8459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5.75</c:v>
                </c:pt>
                <c:pt idx="2">
                  <c:v>#N/A</c:v>
                </c:pt>
                <c:pt idx="3">
                  <c:v>1.89</c:v>
                </c:pt>
                <c:pt idx="4">
                  <c:v>#N/A</c:v>
                </c:pt>
                <c:pt idx="5">
                  <c:v>7.02</c:v>
                </c:pt>
                <c:pt idx="6">
                  <c:v>0</c:v>
                </c:pt>
                <c:pt idx="7">
                  <c:v>0</c:v>
                </c:pt>
                <c:pt idx="8">
                  <c:v>0</c:v>
                </c:pt>
                <c:pt idx="9">
                  <c:v>0</c:v>
                </c:pt>
              </c:numCache>
            </c:numRef>
          </c:val>
          <c:extLst>
            <c:ext xmlns:c16="http://schemas.microsoft.com/office/drawing/2014/chart" uri="{C3380CC4-5D6E-409C-BE32-E72D297353CC}">
              <c16:uniqueId val="{00000000-9058-490B-9F63-C2A53CD1A71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058-490B-9F63-C2A53CD1A71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058-490B-9F63-C2A53CD1A71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058-490B-9F63-C2A53CD1A71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058-490B-9F63-C2A53CD1A71A}"/>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2.25</c:v>
                </c:pt>
                <c:pt idx="2">
                  <c:v>#N/A</c:v>
                </c:pt>
                <c:pt idx="3">
                  <c:v>2.4900000000000002</c:v>
                </c:pt>
                <c:pt idx="4">
                  <c:v>#N/A</c:v>
                </c:pt>
                <c:pt idx="5">
                  <c:v>2.6</c:v>
                </c:pt>
                <c:pt idx="6">
                  <c:v>#N/A</c:v>
                </c:pt>
                <c:pt idx="7">
                  <c:v>1.53</c:v>
                </c:pt>
                <c:pt idx="8">
                  <c:v>#N/A</c:v>
                </c:pt>
                <c:pt idx="9">
                  <c:v>2.1800000000000002</c:v>
                </c:pt>
              </c:numCache>
            </c:numRef>
          </c:val>
          <c:extLst>
            <c:ext xmlns:c16="http://schemas.microsoft.com/office/drawing/2014/chart" uri="{C3380CC4-5D6E-409C-BE32-E72D297353CC}">
              <c16:uniqueId val="{00000005-9058-490B-9F63-C2A53CD1A71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2.25</c:v>
                </c:pt>
                <c:pt idx="2">
                  <c:v>#N/A</c:v>
                </c:pt>
                <c:pt idx="3">
                  <c:v>4.3899999999999997</c:v>
                </c:pt>
                <c:pt idx="4">
                  <c:v>#N/A</c:v>
                </c:pt>
                <c:pt idx="5">
                  <c:v>4.67</c:v>
                </c:pt>
                <c:pt idx="6">
                  <c:v>#N/A</c:v>
                </c:pt>
                <c:pt idx="7">
                  <c:v>5</c:v>
                </c:pt>
                <c:pt idx="8">
                  <c:v>#N/A</c:v>
                </c:pt>
                <c:pt idx="9">
                  <c:v>4.57</c:v>
                </c:pt>
              </c:numCache>
            </c:numRef>
          </c:val>
          <c:extLst>
            <c:ext xmlns:c16="http://schemas.microsoft.com/office/drawing/2014/chart" uri="{C3380CC4-5D6E-409C-BE32-E72D297353CC}">
              <c16:uniqueId val="{00000006-9058-490B-9F63-C2A53CD1A71A}"/>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3.03</c:v>
                </c:pt>
                <c:pt idx="8">
                  <c:v>#N/A</c:v>
                </c:pt>
                <c:pt idx="9">
                  <c:v>4.91</c:v>
                </c:pt>
              </c:numCache>
            </c:numRef>
          </c:val>
          <c:extLst>
            <c:ext xmlns:c16="http://schemas.microsoft.com/office/drawing/2014/chart" uri="{C3380CC4-5D6E-409C-BE32-E72D297353CC}">
              <c16:uniqueId val="{00000007-9058-490B-9F63-C2A53CD1A71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#N/A</c:v>
                </c:pt>
                <c:pt idx="3">
                  <c:v>6.46</c:v>
                </c:pt>
                <c:pt idx="4">
                  <c:v>#N/A</c:v>
                </c:pt>
                <c:pt idx="5">
                  <c:v>7.43</c:v>
                </c:pt>
                <c:pt idx="6">
                  <c:v>#N/A</c:v>
                </c:pt>
                <c:pt idx="7">
                  <c:v>8.1</c:v>
                </c:pt>
                <c:pt idx="8">
                  <c:v>#N/A</c:v>
                </c:pt>
                <c:pt idx="9">
                  <c:v>7.83</c:v>
                </c:pt>
              </c:numCache>
            </c:numRef>
          </c:val>
          <c:extLst>
            <c:ext xmlns:c16="http://schemas.microsoft.com/office/drawing/2014/chart" uri="{C3380CC4-5D6E-409C-BE32-E72D297353CC}">
              <c16:uniqueId val="{00000008-9058-490B-9F63-C2A53CD1A71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28.9</c:v>
                </c:pt>
                <c:pt idx="2">
                  <c:v>#N/A</c:v>
                </c:pt>
                <c:pt idx="3">
                  <c:v>30.27</c:v>
                </c:pt>
                <c:pt idx="4">
                  <c:v>#N/A</c:v>
                </c:pt>
                <c:pt idx="5">
                  <c:v>29.58</c:v>
                </c:pt>
                <c:pt idx="6">
                  <c:v>#N/A</c:v>
                </c:pt>
                <c:pt idx="7">
                  <c:v>24.7</c:v>
                </c:pt>
                <c:pt idx="8">
                  <c:v>#N/A</c:v>
                </c:pt>
                <c:pt idx="9">
                  <c:v>32.450000000000003</c:v>
                </c:pt>
              </c:numCache>
            </c:numRef>
          </c:val>
          <c:extLst>
            <c:ext xmlns:c16="http://schemas.microsoft.com/office/drawing/2014/chart" uri="{C3380CC4-5D6E-409C-BE32-E72D297353CC}">
              <c16:uniqueId val="{00000009-9058-490B-9F63-C2A53CD1A71A}"/>
            </c:ext>
          </c:extLst>
        </c:ser>
        <c:dLbls>
          <c:showLegendKey val="0"/>
          <c:showVal val="0"/>
          <c:showCatName val="0"/>
          <c:showSerName val="0"/>
          <c:showPercent val="0"/>
          <c:showBubbleSize val="0"/>
        </c:dLbls>
        <c:gapWidth val="150"/>
        <c:overlap val="100"/>
        <c:axId val="458460536"/>
        <c:axId val="538157656"/>
      </c:barChart>
      <c:catAx>
        <c:axId val="458460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8157656"/>
        <c:crosses val="autoZero"/>
        <c:auto val="1"/>
        <c:lblAlgn val="ctr"/>
        <c:lblOffset val="100"/>
        <c:tickLblSkip val="1"/>
        <c:tickMarkSkip val="1"/>
        <c:noMultiLvlLbl val="0"/>
      </c:catAx>
      <c:valAx>
        <c:axId val="538157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8460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435</c:v>
                </c:pt>
                <c:pt idx="5">
                  <c:v>426</c:v>
                </c:pt>
                <c:pt idx="8">
                  <c:v>423</c:v>
                </c:pt>
                <c:pt idx="11">
                  <c:v>394</c:v>
                </c:pt>
                <c:pt idx="14">
                  <c:v>398</c:v>
                </c:pt>
              </c:numCache>
            </c:numRef>
          </c:val>
          <c:extLst>
            <c:ext xmlns:c16="http://schemas.microsoft.com/office/drawing/2014/chart" uri="{C3380CC4-5D6E-409C-BE32-E72D297353CC}">
              <c16:uniqueId val="{00000000-CBD2-47CA-BD1B-7EC488304B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BD2-47CA-BD1B-7EC488304B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BD2-47CA-BD1B-7EC488304B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c:v>
                </c:pt>
                <c:pt idx="3">
                  <c:v>7</c:v>
                </c:pt>
                <c:pt idx="6">
                  <c:v>2</c:v>
                </c:pt>
                <c:pt idx="9">
                  <c:v>3</c:v>
                </c:pt>
                <c:pt idx="12">
                  <c:v>11</c:v>
                </c:pt>
              </c:numCache>
            </c:numRef>
          </c:val>
          <c:extLst>
            <c:ext xmlns:c16="http://schemas.microsoft.com/office/drawing/2014/chart" uri="{C3380CC4-5D6E-409C-BE32-E72D297353CC}">
              <c16:uniqueId val="{00000003-CBD2-47CA-BD1B-7EC488304B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192</c:v>
                </c:pt>
                <c:pt idx="3">
                  <c:v>195</c:v>
                </c:pt>
                <c:pt idx="6">
                  <c:v>198</c:v>
                </c:pt>
                <c:pt idx="9">
                  <c:v>202</c:v>
                </c:pt>
                <c:pt idx="12">
                  <c:v>207</c:v>
                </c:pt>
              </c:numCache>
            </c:numRef>
          </c:val>
          <c:extLst>
            <c:ext xmlns:c16="http://schemas.microsoft.com/office/drawing/2014/chart" uri="{C3380CC4-5D6E-409C-BE32-E72D297353CC}">
              <c16:uniqueId val="{00000004-CBD2-47CA-BD1B-7EC488304B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BD2-47CA-BD1B-7EC488304B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BD2-47CA-BD1B-7EC488304B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400</c:v>
                </c:pt>
                <c:pt idx="3">
                  <c:v>404</c:v>
                </c:pt>
                <c:pt idx="6">
                  <c:v>411</c:v>
                </c:pt>
                <c:pt idx="9">
                  <c:v>368</c:v>
                </c:pt>
                <c:pt idx="12">
                  <c:v>419</c:v>
                </c:pt>
              </c:numCache>
            </c:numRef>
          </c:val>
          <c:extLst>
            <c:ext xmlns:c16="http://schemas.microsoft.com/office/drawing/2014/chart" uri="{C3380CC4-5D6E-409C-BE32-E72D297353CC}">
              <c16:uniqueId val="{00000007-CBD2-47CA-BD1B-7EC488304B72}"/>
            </c:ext>
          </c:extLst>
        </c:ser>
        <c:dLbls>
          <c:showLegendKey val="0"/>
          <c:showVal val="0"/>
          <c:showCatName val="0"/>
          <c:showSerName val="0"/>
          <c:showPercent val="0"/>
          <c:showBubbleSize val="0"/>
        </c:dLbls>
        <c:gapWidth val="100"/>
        <c:overlap val="100"/>
        <c:axId val="538158440"/>
        <c:axId val="538158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164</c:v>
                </c:pt>
                <c:pt idx="2">
                  <c:v>#N/A</c:v>
                </c:pt>
                <c:pt idx="3">
                  <c:v>#N/A</c:v>
                </c:pt>
                <c:pt idx="4">
                  <c:v>180</c:v>
                </c:pt>
                <c:pt idx="5">
                  <c:v>#N/A</c:v>
                </c:pt>
                <c:pt idx="6">
                  <c:v>#N/A</c:v>
                </c:pt>
                <c:pt idx="7">
                  <c:v>188</c:v>
                </c:pt>
                <c:pt idx="8">
                  <c:v>#N/A</c:v>
                </c:pt>
                <c:pt idx="9">
                  <c:v>#N/A</c:v>
                </c:pt>
                <c:pt idx="10">
                  <c:v>179</c:v>
                </c:pt>
                <c:pt idx="11">
                  <c:v>#N/A</c:v>
                </c:pt>
                <c:pt idx="12">
                  <c:v>#N/A</c:v>
                </c:pt>
                <c:pt idx="13">
                  <c:v>239</c:v>
                </c:pt>
                <c:pt idx="14">
                  <c:v>#N/A</c:v>
                </c:pt>
              </c:numCache>
            </c:numRef>
          </c:val>
          <c:smooth val="0"/>
          <c:extLst>
            <c:ext xmlns:c16="http://schemas.microsoft.com/office/drawing/2014/chart" uri="{C3380CC4-5D6E-409C-BE32-E72D297353CC}">
              <c16:uniqueId val="{00000008-CBD2-47CA-BD1B-7EC488304B72}"/>
            </c:ext>
          </c:extLst>
        </c:ser>
        <c:dLbls>
          <c:showLegendKey val="0"/>
          <c:showVal val="0"/>
          <c:showCatName val="0"/>
          <c:showSerName val="0"/>
          <c:showPercent val="0"/>
          <c:showBubbleSize val="0"/>
        </c:dLbls>
        <c:marker val="1"/>
        <c:smooth val="0"/>
        <c:axId val="538158440"/>
        <c:axId val="538158832"/>
      </c:lineChart>
      <c:catAx>
        <c:axId val="538158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8158832"/>
        <c:crosses val="autoZero"/>
        <c:auto val="1"/>
        <c:lblAlgn val="ctr"/>
        <c:lblOffset val="100"/>
        <c:tickLblSkip val="1"/>
        <c:tickMarkSkip val="1"/>
        <c:noMultiLvlLbl val="0"/>
      </c:catAx>
      <c:valAx>
        <c:axId val="538158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8158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3713</c:v>
                </c:pt>
                <c:pt idx="5">
                  <c:v>3633</c:v>
                </c:pt>
                <c:pt idx="8">
                  <c:v>3519</c:v>
                </c:pt>
                <c:pt idx="11">
                  <c:v>3421</c:v>
                </c:pt>
                <c:pt idx="14">
                  <c:v>3461</c:v>
                </c:pt>
              </c:numCache>
            </c:numRef>
          </c:val>
          <c:extLst>
            <c:ext xmlns:c16="http://schemas.microsoft.com/office/drawing/2014/chart" uri="{C3380CC4-5D6E-409C-BE32-E72D297353CC}">
              <c16:uniqueId val="{00000000-941E-4C6D-B673-1761E3289DD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24</c:v>
                </c:pt>
                <c:pt idx="5">
                  <c:v>12</c:v>
                </c:pt>
                <c:pt idx="8">
                  <c:v>8</c:v>
                </c:pt>
                <c:pt idx="11">
                  <c:v>6</c:v>
                </c:pt>
                <c:pt idx="14">
                  <c:v>6</c:v>
                </c:pt>
              </c:numCache>
            </c:numRef>
          </c:val>
          <c:extLst>
            <c:ext xmlns:c16="http://schemas.microsoft.com/office/drawing/2014/chart" uri="{C3380CC4-5D6E-409C-BE32-E72D297353CC}">
              <c16:uniqueId val="{00000001-941E-4C6D-B673-1761E3289DD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2290</c:v>
                </c:pt>
                <c:pt idx="5">
                  <c:v>2297</c:v>
                </c:pt>
                <c:pt idx="8">
                  <c:v>2305</c:v>
                </c:pt>
                <c:pt idx="11">
                  <c:v>2276</c:v>
                </c:pt>
                <c:pt idx="14">
                  <c:v>2258</c:v>
                </c:pt>
              </c:numCache>
            </c:numRef>
          </c:val>
          <c:extLst>
            <c:ext xmlns:c16="http://schemas.microsoft.com/office/drawing/2014/chart" uri="{C3380CC4-5D6E-409C-BE32-E72D297353CC}">
              <c16:uniqueId val="{00000002-941E-4C6D-B673-1761E3289DD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41E-4C6D-B673-1761E3289DD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41E-4C6D-B673-1761E3289DD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41E-4C6D-B673-1761E3289DD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711</c:v>
                </c:pt>
                <c:pt idx="3">
                  <c:v>678</c:v>
                </c:pt>
                <c:pt idx="6">
                  <c:v>679</c:v>
                </c:pt>
                <c:pt idx="9">
                  <c:v>688</c:v>
                </c:pt>
                <c:pt idx="12">
                  <c:v>683</c:v>
                </c:pt>
              </c:numCache>
            </c:numRef>
          </c:val>
          <c:extLst>
            <c:ext xmlns:c16="http://schemas.microsoft.com/office/drawing/2014/chart" uri="{C3380CC4-5D6E-409C-BE32-E72D297353CC}">
              <c16:uniqueId val="{00000006-941E-4C6D-B673-1761E3289DD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86</c:v>
                </c:pt>
                <c:pt idx="3">
                  <c:v>179</c:v>
                </c:pt>
                <c:pt idx="6">
                  <c:v>142</c:v>
                </c:pt>
                <c:pt idx="9">
                  <c:v>140</c:v>
                </c:pt>
                <c:pt idx="12">
                  <c:v>131</c:v>
                </c:pt>
              </c:numCache>
            </c:numRef>
          </c:val>
          <c:extLst>
            <c:ext xmlns:c16="http://schemas.microsoft.com/office/drawing/2014/chart" uri="{C3380CC4-5D6E-409C-BE32-E72D297353CC}">
              <c16:uniqueId val="{00000007-941E-4C6D-B673-1761E3289DD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1374</c:v>
                </c:pt>
                <c:pt idx="3">
                  <c:v>1474</c:v>
                </c:pt>
                <c:pt idx="6">
                  <c:v>1396</c:v>
                </c:pt>
                <c:pt idx="9">
                  <c:v>1267</c:v>
                </c:pt>
                <c:pt idx="12">
                  <c:v>1150</c:v>
                </c:pt>
              </c:numCache>
            </c:numRef>
          </c:val>
          <c:extLst>
            <c:ext xmlns:c16="http://schemas.microsoft.com/office/drawing/2014/chart" uri="{C3380CC4-5D6E-409C-BE32-E72D297353CC}">
              <c16:uniqueId val="{00000008-941E-4C6D-B673-1761E3289DD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41E-4C6D-B673-1761E3289DD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3398</c:v>
                </c:pt>
                <c:pt idx="3">
                  <c:v>3676</c:v>
                </c:pt>
                <c:pt idx="6">
                  <c:v>3645</c:v>
                </c:pt>
                <c:pt idx="9">
                  <c:v>3602</c:v>
                </c:pt>
                <c:pt idx="12">
                  <c:v>3634</c:v>
                </c:pt>
              </c:numCache>
            </c:numRef>
          </c:val>
          <c:extLst>
            <c:ext xmlns:c16="http://schemas.microsoft.com/office/drawing/2014/chart" uri="{C3380CC4-5D6E-409C-BE32-E72D297353CC}">
              <c16:uniqueId val="{0000000A-941E-4C6D-B673-1761E3289DD6}"/>
            </c:ext>
          </c:extLst>
        </c:ser>
        <c:dLbls>
          <c:showLegendKey val="0"/>
          <c:showVal val="0"/>
          <c:showCatName val="0"/>
          <c:showSerName val="0"/>
          <c:showPercent val="0"/>
          <c:showBubbleSize val="0"/>
        </c:dLbls>
        <c:gapWidth val="100"/>
        <c:overlap val="100"/>
        <c:axId val="538159224"/>
        <c:axId val="538160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64</c:v>
                </c:pt>
                <c:pt idx="5">
                  <c:v>#N/A</c:v>
                </c:pt>
                <c:pt idx="6">
                  <c:v>#N/A</c:v>
                </c:pt>
                <c:pt idx="7">
                  <c:v>30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41E-4C6D-B673-1761E3289DD6}"/>
            </c:ext>
          </c:extLst>
        </c:ser>
        <c:dLbls>
          <c:showLegendKey val="0"/>
          <c:showVal val="0"/>
          <c:showCatName val="0"/>
          <c:showSerName val="0"/>
          <c:showPercent val="0"/>
          <c:showBubbleSize val="0"/>
        </c:dLbls>
        <c:marker val="1"/>
        <c:smooth val="0"/>
        <c:axId val="538159224"/>
        <c:axId val="538160008"/>
      </c:lineChart>
      <c:catAx>
        <c:axId val="538159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8160008"/>
        <c:crosses val="autoZero"/>
        <c:auto val="1"/>
        <c:lblAlgn val="ctr"/>
        <c:lblOffset val="100"/>
        <c:tickLblSkip val="1"/>
        <c:tickMarkSkip val="1"/>
        <c:noMultiLvlLbl val="0"/>
      </c:catAx>
      <c:valAx>
        <c:axId val="538160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8159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1197</c:v>
                </c:pt>
                <c:pt idx="1">
                  <c:v>1202</c:v>
                </c:pt>
                <c:pt idx="2">
                  <c:v>1208</c:v>
                </c:pt>
              </c:numCache>
            </c:numRef>
          </c:val>
          <c:extLst>
            <c:ext xmlns:c16="http://schemas.microsoft.com/office/drawing/2014/chart" uri="{C3380CC4-5D6E-409C-BE32-E72D297353CC}">
              <c16:uniqueId val="{00000000-B89A-4339-9FDB-47A674715EB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604</c:v>
                </c:pt>
                <c:pt idx="1">
                  <c:v>605</c:v>
                </c:pt>
                <c:pt idx="2">
                  <c:v>756</c:v>
                </c:pt>
              </c:numCache>
            </c:numRef>
          </c:val>
          <c:extLst>
            <c:ext xmlns:c16="http://schemas.microsoft.com/office/drawing/2014/chart" uri="{C3380CC4-5D6E-409C-BE32-E72D297353CC}">
              <c16:uniqueId val="{00000001-B89A-4339-9FDB-47A674715EB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186</c:v>
                </c:pt>
                <c:pt idx="1">
                  <c:v>189</c:v>
                </c:pt>
                <c:pt idx="2">
                  <c:v>193</c:v>
                </c:pt>
              </c:numCache>
            </c:numRef>
          </c:val>
          <c:extLst>
            <c:ext xmlns:c16="http://schemas.microsoft.com/office/drawing/2014/chart" uri="{C3380CC4-5D6E-409C-BE32-E72D297353CC}">
              <c16:uniqueId val="{00000002-B89A-4339-9FDB-47A674715EB2}"/>
            </c:ext>
          </c:extLst>
        </c:ser>
        <c:dLbls>
          <c:showLegendKey val="0"/>
          <c:showVal val="0"/>
          <c:showCatName val="0"/>
          <c:showSerName val="0"/>
          <c:showPercent val="0"/>
          <c:showBubbleSize val="0"/>
        </c:dLbls>
        <c:gapWidth val="120"/>
        <c:overlap val="100"/>
        <c:axId val="538160400"/>
        <c:axId val="538161184"/>
      </c:barChart>
      <c:catAx>
        <c:axId val="53816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38161184"/>
        <c:crosses val="autoZero"/>
        <c:auto val="1"/>
        <c:lblAlgn val="ctr"/>
        <c:lblOffset val="100"/>
        <c:tickLblSkip val="1"/>
        <c:tickMarkSkip val="1"/>
        <c:noMultiLvlLbl val="0"/>
      </c:catAx>
      <c:valAx>
        <c:axId val="5381611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38160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{C00F5EE2-ED46-478E-8FF7-337D8FDE56A6}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B95-45B3-BFB2-CD30120C611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{2F8E4A2E-9542-4AC8-A0ED-F99C8B6EC5B4}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B95-45B3-BFB2-CD30120C611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{D06A0332-0EF0-4F8D-94B6-6A1B1E152DFD}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B95-45B3-BFB2-CD30120C611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{3DA45C6D-6A3D-46C6-8572-82CABA524156}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B95-45B3-BFB2-CD30120C611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{6E32BDD8-F8CA-4331-90FC-61801C5C5A4B}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B95-45B3-BFB2-CD30120C6110}"/>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{4D35C8B5-6AE1-42B8-96B4-2C9FCDFF7F8C}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B95-45B3-BFB2-CD30120C6110}"/>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{9184F51E-185D-4044-960C-AC6829A62942}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B95-45B3-BFB2-CD30120C611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{ED3237D4-78F0-471F-91C6-CC78D1ED3C81}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B95-45B3-BFB2-CD30120C611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{C3650694-F5F5-46EB-A051-25C8693EE8F0}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B95-45B3-BFB2-CD30120C61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46.3</c:v>
                </c:pt>
                <c:pt idx="8">
                  <c:v>52.9</c:v>
                </c:pt>
                <c:pt idx="16">
                  <c:v>55.1</c:v>
                </c:pt>
                <c:pt idx="24">
                  <c:v>56.9</c:v>
                </c:pt>
                <c:pt idx="32">
                  <c:v>57.7</c:v>
                </c:pt>
              </c:numCache>
            </c:numRef>
          </c:xVal>
          <c:yVal>
            <c:numRef>
              <c:f>公会計指標分析・財政指標組合せ分析表!$BP$51:$DC$51</c:f>
              <c:numCache>
                <c:formatCode>#,##0.0;"▲ "#,##0.0</c:formatCode>
                <c:ptCount val="40"/>
                <c:pt idx="8">
                  <c:v>3</c:v>
                </c:pt>
                <c:pt idx="16">
                  <c:v>1.4</c:v>
                </c:pt>
              </c:numCache>
            </c:numRef>
          </c:yVal>
          <c:smooth val="0"/>
          <c:extLst>
            <c:ext xmlns:c16="http://schemas.microsoft.com/office/drawing/2014/chart" uri="{C3380CC4-5D6E-409C-BE32-E72D297353CC}">
              <c16:uniqueId val="{00000009-9B95-45B3-BFB2-CD30120C611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{DF4B023A-3B61-48E9-812C-1E488F28AE2E}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B95-45B3-BFB2-CD30120C611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{B5C06578-466B-4E3E-A6B2-E258CE84680F}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B95-45B3-BFB2-CD30120C611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{D815D23F-EDBA-4161-AEB0-2F1CF35E3F12}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B95-45B3-BFB2-CD30120C611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{920D6612-FA21-413C-B986-1C5C00C3232F}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B95-45B3-BFB2-CD30120C611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{001BB6CB-7C65-41FB-9248-FD74EA8ABBD0}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B95-45B3-BFB2-CD30120C611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{B773C650-3A1A-4F01-82FB-3285286F6898}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B95-45B3-BFB2-CD30120C611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{70C2A81F-DD86-4140-AAB6-02B3EDDED541}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B95-45B3-BFB2-CD30120C611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{1ABA7B93-1284-4AFE-BF1A-94F2C3B80403}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B95-45B3-BFB2-CD30120C611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{0F48F35C-E7AA-4B89-86DB-C3CD347D93C2}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B95-45B3-BFB2-CD30120C61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B95-45B3-BFB2-CD30120C6110}"/>
            </c:ext>
          </c:extLst>
        </c:ser>
        <c:dLbls>
          <c:showLegendKey val="0"/>
          <c:showVal val="1"/>
          <c:showCatName val="0"/>
          <c:showSerName val="0"/>
          <c:showPercent val="0"/>
          <c:showBubbleSize val="0"/>
        </c:dLbls>
        <c:axId val="538162360"/>
        <c:axId val="538162752"/>
      </c:scatterChart>
      <c:valAx>
        <c:axId val="53816236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8162752"/>
        <c:crosses val="autoZero"/>
        <c:crossBetween val="midCat"/>
      </c:valAx>
      <c:valAx>
        <c:axId val="538162752"/>
        <c:scaling>
          <c:orientation val="maxMin"/>
          <c:max val="4"/>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38162360"/>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{BDA7A8D5-E9BD-475B-9338-FDC295C256EF}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B8A-4CC3-9DBC-8077E65BD9E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{A6C7A29C-37F3-4953-81E4-44B3BBE2309C}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B8A-4CC3-9DBC-8077E65BD9E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{078F4799-61CE-461D-A483-3045FD22D857}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B8A-4CC3-9DBC-8077E65BD9E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{D3C481C3-C209-4F28-8190-8D8CCF146DA3}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B8A-4CC3-9DBC-8077E65BD9E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{BB9856BE-50B2-480B-B800-9CAAF341672C}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B8A-4CC3-9DBC-8077E65BD9E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{EF37100C-3528-4938-9DC0-B722FFDB746F}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B8A-4CC3-9DBC-8077E65BD9E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{FC00B255-0834-4E4A-BAB6-1C56AB4EEBD8}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B8A-4CC3-9DBC-8077E65BD9E9}"/>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{BD546537-5AFA-4B68-B37C-5E9806FBE831}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B8A-4CC3-9DBC-8077E65BD9E9}"/>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{FD30842E-27AF-4A8D-92F3-89077A265CF2}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B8A-4CC3-9DBC-8077E65BD9E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4.9000000000000004</c:v>
                </c:pt>
                <c:pt idx="8">
                  <c:v>7</c:v>
                </c:pt>
                <c:pt idx="16">
                  <c:v>8.3000000000000007</c:v>
                </c:pt>
                <c:pt idx="24">
                  <c:v>8.4</c:v>
                </c:pt>
                <c:pt idx="32">
                  <c:v>8.9</c:v>
                </c:pt>
              </c:numCache>
            </c:numRef>
          </c:xVal>
          <c:yVal>
            <c:numRef>
              <c:f>公会計指標分析・財政指標組合せ分析表!$BP$73:$DC$73</c:f>
              <c:numCache>
                <c:formatCode>#,##0.0;"▲ "#,##0.0</c:formatCode>
                <c:ptCount val="40"/>
                <c:pt idx="8">
                  <c:v>3</c:v>
                </c:pt>
                <c:pt idx="16">
                  <c:v>1.4</c:v>
                </c:pt>
              </c:numCache>
            </c:numRef>
          </c:yVal>
          <c:smooth val="0"/>
          <c:extLst>
            <c:ext xmlns:c16="http://schemas.microsoft.com/office/drawing/2014/chart" uri="{C3380CC4-5D6E-409C-BE32-E72D297353CC}">
              <c16:uniqueId val="{00000009-8B8A-4CC3-9DBC-8077E65BD9E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0.1017359324943301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{020B975B-3690-42B6-A9B6-F748E6927761}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B8A-4CC3-9DBC-8077E65BD9E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{9F11CE90-0210-4675-ADF5-06963CD7B263}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B8A-4CC3-9DBC-8077E65BD9E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{ACFFFA14-E844-4ABA-8D12-CB1243023E99}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B8A-4CC3-9DBC-8077E65BD9E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{9470E67C-0505-475B-9884-1F4568A6401A}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B8A-4CC3-9DBC-8077E65BD9E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{01C1F5E3-9FFF-4569-BAEC-A7D192E05D89}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B8A-4CC3-9DBC-8077E65BD9E9}"/>
                </c:ext>
              </c:extLst>
            </c:dLbl>
            <c:dLbl>
              <c:idx val="8"/>
              <c:layout>
                <c:manualLayout>
                  <c:x val="-1.8235628084250059E-2"/>
                  <c:y val="-5.7686551266621776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{8CEDAF03-FAD2-4D62-98C4-D2D370217E26}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B8A-4CC3-9DBC-8077E65BD9E9}"/>
                </c:ext>
              </c:extLst>
            </c:dLbl>
            <c:dLbl>
              <c:idx val="16"/>
              <c:layout>
                <c:manualLayout>
                  <c:x val="-3.1697991619110633E-2"/>
                  <c:y val="-2.6200984035284439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{822CC79F-DA70-40BA-8238-0B346F736F34}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B8A-4CC3-9DBC-8077E65BD9E9}"/>
                </c:ext>
              </c:extLst>
            </c:dLbl>
            <c:dLbl>
              <c:idx val="24"/>
              <c:layout>
                <c:manualLayout>
                  <c:x val="-3.1570342725075584E-2"/>
                  <c:y val="-6.404243557980063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{3D4A0942-5BB8-4F6B-BF43-3D41FE21178A}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B8A-4CC3-9DBC-8077E65BD9E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{28FBE60F-3E16-481B-A045-7DE36D36DA59}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B8A-4CC3-9DBC-8077E65BD9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B8A-4CC3-9DBC-8077E65BD9E9}"/>
            </c:ext>
          </c:extLst>
        </c:ser>
        <c:dLbls>
          <c:showLegendKey val="0"/>
          <c:showVal val="1"/>
          <c:showCatName val="0"/>
          <c:showSerName val="0"/>
          <c:showPercent val="0"/>
          <c:showBubbleSize val="0"/>
        </c:dLbls>
        <c:axId val="538163536"/>
        <c:axId val="538163928"/>
      </c:scatterChart>
      <c:valAx>
        <c:axId val="53816353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8163928"/>
        <c:crosses val="autoZero"/>
        <c:crossBetween val="midCat"/>
      </c:valAx>
      <c:valAx>
        <c:axId val="538163928"/>
        <c:scaling>
          <c:orientation val="maxMin"/>
          <c:max val="4"/>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38163536"/>
        <c:crosses val="autoZero"/>
        <c:crossBetween val="midCat"/>
        <c:majorUnit val="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長野県豊丘村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年度に借り入れた道の駅整備に係る起債の元金償還が令和２年度から始まったことにより</a:t>
          </a:r>
          <a:r>
            <a:rPr kumimoji="1" lang="en-US" altLang="ja-JP" sz="1400">
              <a:latin typeface="ＭＳ ゴシック" pitchFamily="49" charset="-128"/>
              <a:ea typeface="ＭＳ ゴシック" pitchFamily="49" charset="-128"/>
            </a:rPr>
            <a:t>51</a:t>
          </a:r>
          <a:r>
            <a:rPr kumimoji="1" lang="ja-JP" altLang="en-US" sz="1400">
              <a:latin typeface="ＭＳ ゴシック" pitchFamily="49" charset="-128"/>
              <a:ea typeface="ＭＳ ゴシック" pitchFamily="49" charset="-128"/>
            </a:rPr>
            <a:t>百万円増加したが、公営企業債の元利償還金に対する繰入金（準元利償還金）はほぼ横ばいである。また、算入公債費等も横ばいである。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以上から、実質公債費比率の分子を計算すると対前年度比で</a:t>
          </a:r>
          <a:r>
            <a:rPr kumimoji="1" lang="en-US" altLang="ja-JP" sz="1400">
              <a:latin typeface="ＭＳ ゴシック" pitchFamily="49" charset="-128"/>
              <a:ea typeface="ＭＳ ゴシック" pitchFamily="49" charset="-128"/>
            </a:rPr>
            <a:t>60</a:t>
          </a:r>
          <a:r>
            <a:rPr kumimoji="1" lang="ja-JP" altLang="en-US" sz="1400">
              <a:latin typeface="ＭＳ ゴシック" pitchFamily="49" charset="-128"/>
              <a:ea typeface="ＭＳ ゴシック" pitchFamily="49" charset="-128"/>
            </a:rPr>
            <a:t>百万円の増加となったが、まだ適正水準の範囲内にあると分析している。今後も、実質公債費比率（分子）が極端に増加しないよう、交付税措置が高い起債を積極的に活用しながら財政運営を行っていく。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長野県豊丘村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将来負担額のほとんどを占める一般会計等に係る地方債の現在高、公営企業債等繰入見込額については、前年度よりそれぞれ</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百万円増加、</a:t>
          </a:r>
          <a:r>
            <a:rPr kumimoji="1" lang="en-US" altLang="ja-JP" sz="1400">
              <a:latin typeface="ＭＳ ゴシック" pitchFamily="49" charset="-128"/>
              <a:ea typeface="ＭＳ ゴシック" pitchFamily="49" charset="-128"/>
            </a:rPr>
            <a:t>117</a:t>
          </a:r>
          <a:r>
            <a:rPr kumimoji="1" lang="ja-JP" altLang="en-US" sz="1400">
              <a:latin typeface="ＭＳ ゴシック" pitchFamily="49" charset="-128"/>
              <a:ea typeface="ＭＳ ゴシック" pitchFamily="49" charset="-128"/>
            </a:rPr>
            <a:t>百万円減少した。その結果、将来負担額全体では前年度より</a:t>
          </a:r>
          <a:r>
            <a:rPr kumimoji="1" lang="en-US" altLang="ja-JP" sz="1400">
              <a:latin typeface="ＭＳ ゴシック" pitchFamily="49" charset="-128"/>
              <a:ea typeface="ＭＳ ゴシック" pitchFamily="49" charset="-128"/>
            </a:rPr>
            <a:t>99</a:t>
          </a:r>
          <a:r>
            <a:rPr kumimoji="1" lang="ja-JP" altLang="en-US" sz="1400">
              <a:latin typeface="ＭＳ ゴシック" pitchFamily="49" charset="-128"/>
              <a:ea typeface="ＭＳ ゴシック" pitchFamily="49" charset="-128"/>
            </a:rPr>
            <a:t>百万円減少し、</a:t>
          </a:r>
          <a:r>
            <a:rPr kumimoji="1" lang="en-US" altLang="ja-JP" sz="1400">
              <a:latin typeface="ＭＳ ゴシック" pitchFamily="49" charset="-128"/>
              <a:ea typeface="ＭＳ ゴシック" pitchFamily="49" charset="-128"/>
            </a:rPr>
            <a:t>5,598</a:t>
          </a:r>
          <a:r>
            <a:rPr kumimoji="1" lang="ja-JP" altLang="en-US" sz="1400">
              <a:latin typeface="ＭＳ ゴシック" pitchFamily="49" charset="-128"/>
              <a:ea typeface="ＭＳ ゴシック" pitchFamily="49" charset="-128"/>
            </a:rPr>
            <a:t>百万円となった。</a:t>
          </a:r>
        </a:p>
        <a:p>
          <a:r>
            <a:rPr kumimoji="1" lang="ja-JP" altLang="en-US" sz="1400">
              <a:latin typeface="ＭＳ ゴシック" pitchFamily="49" charset="-128"/>
              <a:ea typeface="ＭＳ ゴシック" pitchFamily="49" charset="-128"/>
            </a:rPr>
            <a:t>　一方、充当可能財源等は</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百万円増加し、</a:t>
          </a:r>
          <a:r>
            <a:rPr kumimoji="1" lang="en-US" altLang="ja-JP" sz="1400">
              <a:latin typeface="ＭＳ ゴシック" pitchFamily="49" charset="-128"/>
              <a:ea typeface="ＭＳ ゴシック" pitchFamily="49" charset="-128"/>
            </a:rPr>
            <a:t>5,725</a:t>
          </a:r>
          <a:r>
            <a:rPr kumimoji="1" lang="ja-JP" altLang="en-US" sz="1400">
              <a:latin typeface="ＭＳ ゴシック" pitchFamily="49" charset="-128"/>
              <a:ea typeface="ＭＳ ゴシック" pitchFamily="49" charset="-128"/>
            </a:rPr>
            <a:t>百万円となった。</a:t>
          </a:r>
        </a:p>
        <a:p>
          <a:r>
            <a:rPr kumimoji="1" lang="ja-JP" altLang="en-US" sz="1400">
              <a:latin typeface="ＭＳ ゴシック" pitchFamily="49" charset="-128"/>
              <a:ea typeface="ＭＳ ゴシック" pitchFamily="49" charset="-128"/>
            </a:rPr>
            <a:t>　その結果、将来負担額より充当可能財源等の方が大きいことから、将来負担比率の分子はマイナスになり、平成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年度のプラスから改善している。</a:t>
          </a:r>
        </a:p>
        <a:p>
          <a:r>
            <a:rPr kumimoji="1" lang="ja-JP" altLang="en-US" sz="1400">
              <a:latin typeface="ＭＳ ゴシック" pitchFamily="49" charset="-128"/>
              <a:ea typeface="ＭＳ ゴシック" pitchFamily="49" charset="-128"/>
            </a:rPr>
            <a:t>　今後も国・県補助事業や交付税措置率の高い有利な起債を積極的に活用することで、将来負担比率の分子をマイナスのまま維持できるよう努める。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長野県豊丘村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は利子分を毎年度積み増しており、取崩しは行っていない。なお、減債基金については、現在の一般会計の地方債残高のうち、将来にわたり交付税で措置される分を除いた金額程度を保有するという方針の下、令和２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その他の特定目的基金は、利子分を積み増しせずに各経費に充当しており、取崩しを行っていない。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以上から、基金残高全体としては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財政調整基金については予測できない大幅な収入減少や災害等不測の事態における支出に備えるため、また減債基金については既発地方債の償還財源として、現在の規模を今後も維持していく。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なお、現有の公共施設の老朽化に伴い、施設の長寿命化のため多額の補修・修繕経費が必要な事態が今後想定される中で、それらの経費に充てるための特定目的基金の創設を検討している。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低金利の状況が続く中、現在の定期預金での運用に加え、有利な運用方法として</a:t>
          </a:r>
          <a:r>
            <a:rPr kumimoji="1" lang="ja-JP" altLang="ja-JP" sz="1100">
              <a:solidFill>
                <a:schemeClr val="dk1"/>
              </a:solidFill>
              <a:effectLst/>
              <a:latin typeface="+mn-lt"/>
              <a:ea typeface="+mn-ea"/>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一定の範囲内で国債・地方債等の債券で運用することを検討している。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ふるさと創生基金は利子を生涯教育を中心とした社会教育関連経費に、スポーツ振興基金は利子を村内のスポーツ振興に係る経費に、公民館図書充実基金は利子を図書館図書の購入経費に充てている。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森林環境整備基金は、森林環境譲与税を財源とした基金で、森林整備に係る経費に充てている。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スポーツ振興基金、公民館図書充実基金は利子分を各事業の経費に充て、利子の基金への積み増しは行っていないため増減はない。また、森林環境整備基金は毎年度の譲与分の一部を森林整備事業に使い、残りを基金に積み立てており、令和２年度は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ふるさと創生基金、スポーツ振興基金、公民館図書充実基金は、利子を事業に充当する果実運用型の基金であり、低金利が続く情勢の中、定期預金での運用に加え、３基金の総額のうち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千円の範囲内で、国債・地方債等の債券での運用を実施するよう検討している。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森林環境整備基金については、毎年度の森林整備に係る事業量に応じ、基金からの積立、取崩しを弾力的に行い運用を行っていく。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なお、現有の公共施設の老朽化に伴い、施設の長寿命化のため多額の補修・修繕経費が必要な事態が今後想定される中で、それらの経費に充てるための特定目的基金の創設を検討している。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利子分を毎年度積み増しており、取崩しはしていないため微増となっている。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予測できない大幅な収入減少や災害等不測の事態における支出増加に備えるため、平時の安易な取崩しは行わず、現在の規模を今後も維持していく方針である。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また、低金利の状況が続く中、現在の定期預金での運用に加え、有利な運用方法として、一定の範囲内で国債・地方債等の債券で運用することを検討している。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現在の一般会計の地方債残高のうち、将来にわたり交付税で措置される分を除いた金額程度を保有するという方針の下、令和２年度末に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百万円の積立を行ったため、利子分を含め前年度より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的経費である地方債の償還財源として保有している基金である。現在の一般会計の地方債残高のうち、将来にわたり交付税で措置される分を除いた金額程度を保有するという方針の下で運用しているが、令和２年度末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百万円の積立でその額に達したため、利子分の積立を除けばこれ以上の積立を行う予定はない。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また、低金利の状況が続く中、現在の定期預金での運用に加え、有利な運用方法として、一定の範囲内で国債・地方債等の債券で運用することを検討している。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ふるさと創生基金は利子を人材育成等に係る社会教育経費に、スポーツ振興基金は利子を村内のスポーツ振興に係る経費に、公民館図書充実基金は利子を図書館図書の購入経費に充てている。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6,708
6,583
76.79
7,304,288
6,214,811
904,512
2,787,389
3,634,058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D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D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D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D00-000036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より当該償却率は低く、全体的にみて類似団体に比べれば村施設の老朽化は進んでいないと言える。これは、近年、大型施設である社会教育施設の建替えや道の駅の新築を行ったためである。しかし、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建設した小学校、保育園、社会体育施設等の老朽化が進んでいることから、当比率は徐々に上昇している。今後は、人口の減少や各施設の利用状況を踏まえ、公共施設管理計画・個別施設計画に基づく施設の計画的な補修・修繕、また統合・廃止も含めた施設の方向性の検討が必要である。</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D00-000044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flipV="1">
          <a:off x="4760595" y="5497068"/>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D00-000046000000}"/>
            </a:ext>
          </a:extLst>
        </xdr:cNvPr>
        <xdr:cNvSpPr txBox="1"/>
      </xdr:nvSpPr>
      <xdr:spPr>
        <a:xfrm>
          <a:off x="4813300" y="676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6764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D00-000048000000}"/>
            </a:ext>
          </a:extLst>
        </xdr:cNvPr>
        <xdr:cNvSpPr txBox="1"/>
      </xdr:nvSpPr>
      <xdr:spPr>
        <a:xfrm>
          <a:off x="4813300" y="5272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673600" y="549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4462</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D00-00004A000000}"/>
            </a:ext>
          </a:extLst>
        </xdr:cNvPr>
        <xdr:cNvSpPr txBox="1"/>
      </xdr:nvSpPr>
      <xdr:spPr>
        <a:xfrm>
          <a:off x="48133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4000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3238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2476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1714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61468</xdr:rowOff>
    </xdr:from>
    <xdr:to>
      <xdr:col>23</xdr:col>
      <xdr:colOff>136525</xdr:colOff>
      <xdr:row>31</xdr:row>
      <xdr:rowOff>163068</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711700" y="614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84345</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D00-000056000000}"/>
            </a:ext>
          </a:extLst>
        </xdr:cNvPr>
        <xdr:cNvSpPr txBox="1"/>
      </xdr:nvSpPr>
      <xdr:spPr>
        <a:xfrm>
          <a:off x="4813300" y="5999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44196</xdr:rowOff>
    </xdr:from>
    <xdr:to>
      <xdr:col>19</xdr:col>
      <xdr:colOff>187325</xdr:colOff>
      <xdr:row>31</xdr:row>
      <xdr:rowOff>145796</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000500" y="613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94996</xdr:rowOff>
    </xdr:from>
    <xdr:to>
      <xdr:col>23</xdr:col>
      <xdr:colOff>85725</xdr:colOff>
      <xdr:row>31</xdr:row>
      <xdr:rowOff>112268</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4051300" y="6181471"/>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5334</xdr:rowOff>
    </xdr:from>
    <xdr:to>
      <xdr:col>15</xdr:col>
      <xdr:colOff>187325</xdr:colOff>
      <xdr:row>31</xdr:row>
      <xdr:rowOff>106934</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3238500" y="609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56134</xdr:rowOff>
    </xdr:from>
    <xdr:to>
      <xdr:col>19</xdr:col>
      <xdr:colOff>136525</xdr:colOff>
      <xdr:row>31</xdr:row>
      <xdr:rowOff>94996</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3289300" y="6142609"/>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129286</xdr:rowOff>
    </xdr:from>
    <xdr:to>
      <xdr:col>11</xdr:col>
      <xdr:colOff>187325</xdr:colOff>
      <xdr:row>31</xdr:row>
      <xdr:rowOff>59436</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2476500" y="604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8636</xdr:rowOff>
    </xdr:from>
    <xdr:to>
      <xdr:col>15</xdr:col>
      <xdr:colOff>136525</xdr:colOff>
      <xdr:row>31</xdr:row>
      <xdr:rowOff>56134</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2527300" y="6095111"/>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158242</xdr:rowOff>
    </xdr:from>
    <xdr:to>
      <xdr:col>7</xdr:col>
      <xdr:colOff>187325</xdr:colOff>
      <xdr:row>30</xdr:row>
      <xdr:rowOff>88392</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1714500" y="59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37592</xdr:rowOff>
    </xdr:from>
    <xdr:to>
      <xdr:col>11</xdr:col>
      <xdr:colOff>136525</xdr:colOff>
      <xdr:row>31</xdr:row>
      <xdr:rowOff>8636</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1765300" y="5952617"/>
          <a:ext cx="762000" cy="14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66946</xdr:rowOff>
    </xdr:from>
    <xdr:ext cx="405111" cy="259045"/>
    <xdr:sp macro="" textlink="">
      <xdr:nvSpPr>
        <xdr:cNvPr id="95" name="n_1aveValue有形固定資産減価償却率">
          <a:extLst>
            <a:ext uri="{FF2B5EF4-FFF2-40B4-BE49-F238E27FC236}">
              <a16:creationId xmlns:a16="http://schemas.microsoft.com/office/drawing/2014/main" id="{00000000-0008-0000-0D00-00005F000000}"/>
            </a:ext>
          </a:extLst>
        </xdr:cNvPr>
        <xdr:cNvSpPr txBox="1"/>
      </xdr:nvSpPr>
      <xdr:spPr>
        <a:xfrm>
          <a:off x="38360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34561</xdr:rowOff>
    </xdr:from>
    <xdr:ext cx="405111" cy="259045"/>
    <xdr:sp macro="" textlink="">
      <xdr:nvSpPr>
        <xdr:cNvPr id="96" name="n_2aveValue有形固定資産減価償却率">
          <a:extLst>
            <a:ext uri="{FF2B5EF4-FFF2-40B4-BE49-F238E27FC236}">
              <a16:creationId xmlns:a16="http://schemas.microsoft.com/office/drawing/2014/main" id="{00000000-0008-0000-0D00-000060000000}"/>
            </a:ext>
          </a:extLst>
        </xdr:cNvPr>
        <xdr:cNvSpPr txBox="1"/>
      </xdr:nvSpPr>
      <xdr:spPr>
        <a:xfrm>
          <a:off x="3086744" y="629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164990</xdr:rowOff>
    </xdr:from>
    <xdr:ext cx="405111" cy="259045"/>
    <xdr:sp macro="" textlink="">
      <xdr:nvSpPr>
        <xdr:cNvPr id="97" name="n_3aveValue有形固定資産減価償却率">
          <a:extLst>
            <a:ext uri="{FF2B5EF4-FFF2-40B4-BE49-F238E27FC236}">
              <a16:creationId xmlns:a16="http://schemas.microsoft.com/office/drawing/2014/main" id="{00000000-0008-0000-0D00-000061000000}"/>
            </a:ext>
          </a:extLst>
        </xdr:cNvPr>
        <xdr:cNvSpPr txBox="1"/>
      </xdr:nvSpPr>
      <xdr:spPr>
        <a:xfrm>
          <a:off x="2324744" y="625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121810</xdr:rowOff>
    </xdr:from>
    <xdr:ext cx="405111" cy="259045"/>
    <xdr:sp macro="" textlink="">
      <xdr:nvSpPr>
        <xdr:cNvPr id="98" name="n_4aveValue有形固定資産減価償却率">
          <a:extLst>
            <a:ext uri="{FF2B5EF4-FFF2-40B4-BE49-F238E27FC236}">
              <a16:creationId xmlns:a16="http://schemas.microsoft.com/office/drawing/2014/main" id="{00000000-0008-0000-0D00-000062000000}"/>
            </a:ext>
          </a:extLst>
        </xdr:cNvPr>
        <xdr:cNvSpPr txBox="1"/>
      </xdr:nvSpPr>
      <xdr:spPr>
        <a:xfrm>
          <a:off x="1562744"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162323</xdr:rowOff>
    </xdr:from>
    <xdr:ext cx="405111" cy="259045"/>
    <xdr:sp macro="" textlink="">
      <xdr:nvSpPr>
        <xdr:cNvPr id="99" name="n_1mainValue有形固定資産減価償却率">
          <a:extLst>
            <a:ext uri="{FF2B5EF4-FFF2-40B4-BE49-F238E27FC236}">
              <a16:creationId xmlns:a16="http://schemas.microsoft.com/office/drawing/2014/main" id="{00000000-0008-0000-0D00-000063000000}"/>
            </a:ext>
          </a:extLst>
        </xdr:cNvPr>
        <xdr:cNvSpPr txBox="1"/>
      </xdr:nvSpPr>
      <xdr:spPr>
        <a:xfrm>
          <a:off x="3836044" y="5905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123461</xdr:rowOff>
    </xdr:from>
    <xdr:ext cx="405111" cy="259045"/>
    <xdr:sp macro="" textlink="">
      <xdr:nvSpPr>
        <xdr:cNvPr id="100" name="n_2mainValue有形固定資産減価償却率">
          <a:extLst>
            <a:ext uri="{FF2B5EF4-FFF2-40B4-BE49-F238E27FC236}">
              <a16:creationId xmlns:a16="http://schemas.microsoft.com/office/drawing/2014/main" id="{00000000-0008-0000-0D00-000064000000}"/>
            </a:ext>
          </a:extLst>
        </xdr:cNvPr>
        <xdr:cNvSpPr txBox="1"/>
      </xdr:nvSpPr>
      <xdr:spPr>
        <a:xfrm>
          <a:off x="3086744" y="5867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75963</xdr:rowOff>
    </xdr:from>
    <xdr:ext cx="405111" cy="259045"/>
    <xdr:sp macro="" textlink="">
      <xdr:nvSpPr>
        <xdr:cNvPr id="101" name="n_3mainValue有形固定資産減価償却率">
          <a:extLst>
            <a:ext uri="{FF2B5EF4-FFF2-40B4-BE49-F238E27FC236}">
              <a16:creationId xmlns:a16="http://schemas.microsoft.com/office/drawing/2014/main" id="{00000000-0008-0000-0D00-000065000000}"/>
            </a:ext>
          </a:extLst>
        </xdr:cNvPr>
        <xdr:cNvSpPr txBox="1"/>
      </xdr:nvSpPr>
      <xdr:spPr>
        <a:xfrm>
          <a:off x="2324744" y="581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104919</xdr:rowOff>
    </xdr:from>
    <xdr:ext cx="405111" cy="259045"/>
    <xdr:sp macro="" textlink="">
      <xdr:nvSpPr>
        <xdr:cNvPr id="102" name="n_4mainValue有形固定資産減価償却率">
          <a:extLst>
            <a:ext uri="{FF2B5EF4-FFF2-40B4-BE49-F238E27FC236}">
              <a16:creationId xmlns:a16="http://schemas.microsoft.com/office/drawing/2014/main" id="{00000000-0008-0000-0D00-000066000000}"/>
            </a:ext>
          </a:extLst>
        </xdr:cNvPr>
        <xdr:cNvSpPr txBox="1"/>
      </xdr:nvSpPr>
      <xdr:spPr>
        <a:xfrm>
          <a:off x="1562744" y="5677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[ 259.0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債務償還比率は類似団体平均より</a:t>
          </a:r>
          <a:r>
            <a:rPr kumimoji="1" lang="en-US" altLang="ja-JP" sz="1100">
              <a:latin typeface="ＭＳ Ｐゴシック" panose="020B0600070205080204" pitchFamily="50" charset="-128"/>
              <a:ea typeface="ＭＳ Ｐゴシック" panose="020B0600070205080204" pitchFamily="50" charset="-128"/>
            </a:rPr>
            <a:t>143.3</a:t>
          </a:r>
          <a:r>
            <a:rPr kumimoji="1" lang="ja-JP" altLang="en-US" sz="1100">
              <a:latin typeface="ＭＳ Ｐゴシック" panose="020B0600070205080204" pitchFamily="50" charset="-128"/>
              <a:ea typeface="ＭＳ Ｐゴシック" panose="020B0600070205080204" pitchFamily="50" charset="-128"/>
            </a:rPr>
            <a:t>ポイント低く、実質債務を経常的に確保できる資金で返済する債務償還能力は類似団体より高いと言える。これは充当可能財源である基金や起債に対する交付税措置見込額が十分あることによる。今後も基金の積み増しを行ったり、起債の借入に当たっては交付税措置率が高いものを活用するなど、将来の債務負担を十分にシミュレーションしながら財政運営を行っていく。</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0000000-0008-0000-0D00-000084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flipV="1">
          <a:off x="14793595" y="5261428"/>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34" name="債務償還比率最小値テキスト">
          <a:extLst>
            <a:ext uri="{FF2B5EF4-FFF2-40B4-BE49-F238E27FC236}">
              <a16:creationId xmlns:a16="http://schemas.microsoft.com/office/drawing/2014/main" id="{00000000-0008-0000-0D00-000086000000}"/>
            </a:ext>
          </a:extLst>
        </xdr:cNvPr>
        <xdr:cNvSpPr txBox="1"/>
      </xdr:nvSpPr>
      <xdr:spPr>
        <a:xfrm>
          <a:off x="14846300" y="6615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706600" y="66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a16="http://schemas.microsoft.com/office/drawing/2014/main" id="{00000000-0008-0000-0D00-000088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30533</xdr:rowOff>
    </xdr:from>
    <xdr:ext cx="469744" cy="259045"/>
    <xdr:sp macro="" textlink="">
      <xdr:nvSpPr>
        <xdr:cNvPr id="138" name="債務償還比率平均値テキスト">
          <a:extLst>
            <a:ext uri="{FF2B5EF4-FFF2-40B4-BE49-F238E27FC236}">
              <a16:creationId xmlns:a16="http://schemas.microsoft.com/office/drawing/2014/main" id="{00000000-0008-0000-0D00-00008A000000}"/>
            </a:ext>
          </a:extLst>
        </xdr:cNvPr>
        <xdr:cNvSpPr txBox="1"/>
      </xdr:nvSpPr>
      <xdr:spPr>
        <a:xfrm>
          <a:off x="14846300" y="5602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4744700" y="562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4033500" y="5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3271500" y="56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2509500" y="563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1747500" y="561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76230</xdr:rowOff>
    </xdr:from>
    <xdr:to>
      <xdr:col>76</xdr:col>
      <xdr:colOff>73025</xdr:colOff>
      <xdr:row>28</xdr:row>
      <xdr:rowOff>6380</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4744700" y="547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99107</xdr:rowOff>
    </xdr:from>
    <xdr:ext cx="469744" cy="259045"/>
    <xdr:sp macro="" textlink="">
      <xdr:nvSpPr>
        <xdr:cNvPr id="150" name="債務償還比率該当値テキスト">
          <a:extLst>
            <a:ext uri="{FF2B5EF4-FFF2-40B4-BE49-F238E27FC236}">
              <a16:creationId xmlns:a16="http://schemas.microsoft.com/office/drawing/2014/main" id="{00000000-0008-0000-0D00-000096000000}"/>
            </a:ext>
          </a:extLst>
        </xdr:cNvPr>
        <xdr:cNvSpPr txBox="1"/>
      </xdr:nvSpPr>
      <xdr:spPr>
        <a:xfrm>
          <a:off x="14846300" y="532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120644</xdr:rowOff>
    </xdr:from>
    <xdr:to>
      <xdr:col>72</xdr:col>
      <xdr:colOff>123825</xdr:colOff>
      <xdr:row>28</xdr:row>
      <xdr:rowOff>50794</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4033500" y="552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127030</xdr:rowOff>
    </xdr:from>
    <xdr:to>
      <xdr:col>76</xdr:col>
      <xdr:colOff>22225</xdr:colOff>
      <xdr:row>27</xdr:row>
      <xdr:rowOff>171444</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4084300" y="5527705"/>
          <a:ext cx="711200" cy="4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122597</xdr:rowOff>
    </xdr:from>
    <xdr:to>
      <xdr:col>68</xdr:col>
      <xdr:colOff>123825</xdr:colOff>
      <xdr:row>28</xdr:row>
      <xdr:rowOff>52747</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3271500" y="552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171444</xdr:rowOff>
    </xdr:from>
    <xdr:to>
      <xdr:col>72</xdr:col>
      <xdr:colOff>73025</xdr:colOff>
      <xdr:row>28</xdr:row>
      <xdr:rowOff>1947</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3322300" y="5572119"/>
          <a:ext cx="762000" cy="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129897</xdr:rowOff>
    </xdr:from>
    <xdr:to>
      <xdr:col>64</xdr:col>
      <xdr:colOff>123825</xdr:colOff>
      <xdr:row>28</xdr:row>
      <xdr:rowOff>60047</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2509500" y="553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1947</xdr:rowOff>
    </xdr:from>
    <xdr:to>
      <xdr:col>68</xdr:col>
      <xdr:colOff>73025</xdr:colOff>
      <xdr:row>28</xdr:row>
      <xdr:rowOff>9247</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2560300" y="5574072"/>
          <a:ext cx="762000" cy="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84044</xdr:rowOff>
    </xdr:from>
    <xdr:to>
      <xdr:col>60</xdr:col>
      <xdr:colOff>123825</xdr:colOff>
      <xdr:row>28</xdr:row>
      <xdr:rowOff>14194</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1747500" y="548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134844</xdr:rowOff>
    </xdr:from>
    <xdr:to>
      <xdr:col>64</xdr:col>
      <xdr:colOff>73025</xdr:colOff>
      <xdr:row>28</xdr:row>
      <xdr:rowOff>9247</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a:off x="11798300" y="5535519"/>
          <a:ext cx="762000" cy="4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148637</xdr:rowOff>
    </xdr:from>
    <xdr:ext cx="469744" cy="259045"/>
    <xdr:sp macro="" textlink="">
      <xdr:nvSpPr>
        <xdr:cNvPr id="159" name="n_1aveValue債務償還比率">
          <a:extLst>
            <a:ext uri="{FF2B5EF4-FFF2-40B4-BE49-F238E27FC236}">
              <a16:creationId xmlns:a16="http://schemas.microsoft.com/office/drawing/2014/main" id="{00000000-0008-0000-0D00-00009F000000}"/>
            </a:ext>
          </a:extLst>
        </xdr:cNvPr>
        <xdr:cNvSpPr txBox="1"/>
      </xdr:nvSpPr>
      <xdr:spPr>
        <a:xfrm>
          <a:off x="13836727" y="57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160049</xdr:rowOff>
    </xdr:from>
    <xdr:ext cx="469744" cy="259045"/>
    <xdr:sp macro="" textlink="">
      <xdr:nvSpPr>
        <xdr:cNvPr id="160" name="n_2aveValue債務償還比率">
          <a:extLst>
            <a:ext uri="{FF2B5EF4-FFF2-40B4-BE49-F238E27FC236}">
              <a16:creationId xmlns:a16="http://schemas.microsoft.com/office/drawing/2014/main" id="{00000000-0008-0000-0D00-0000A0000000}"/>
            </a:ext>
          </a:extLst>
        </xdr:cNvPr>
        <xdr:cNvSpPr txBox="1"/>
      </xdr:nvSpPr>
      <xdr:spPr>
        <a:xfrm>
          <a:off x="13087427" y="573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152133</xdr:rowOff>
    </xdr:from>
    <xdr:ext cx="469744" cy="259045"/>
    <xdr:sp macro="" textlink="">
      <xdr:nvSpPr>
        <xdr:cNvPr id="161" name="n_3aveValue債務償還比率">
          <a:extLst>
            <a:ext uri="{FF2B5EF4-FFF2-40B4-BE49-F238E27FC236}">
              <a16:creationId xmlns:a16="http://schemas.microsoft.com/office/drawing/2014/main" id="{00000000-0008-0000-0D00-0000A1000000}"/>
            </a:ext>
          </a:extLst>
        </xdr:cNvPr>
        <xdr:cNvSpPr txBox="1"/>
      </xdr:nvSpPr>
      <xdr:spPr>
        <a:xfrm>
          <a:off x="12325427" y="572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133421</xdr:rowOff>
    </xdr:from>
    <xdr:ext cx="469744" cy="259045"/>
    <xdr:sp macro="" textlink="">
      <xdr:nvSpPr>
        <xdr:cNvPr id="162" name="n_4aveValue債務償還比率">
          <a:extLst>
            <a:ext uri="{FF2B5EF4-FFF2-40B4-BE49-F238E27FC236}">
              <a16:creationId xmlns:a16="http://schemas.microsoft.com/office/drawing/2014/main" id="{00000000-0008-0000-0D00-0000A2000000}"/>
            </a:ext>
          </a:extLst>
        </xdr:cNvPr>
        <xdr:cNvSpPr txBox="1"/>
      </xdr:nvSpPr>
      <xdr:spPr>
        <a:xfrm>
          <a:off x="11563427" y="57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67321</xdr:rowOff>
    </xdr:from>
    <xdr:ext cx="469744" cy="259045"/>
    <xdr:sp macro="" textlink="">
      <xdr:nvSpPr>
        <xdr:cNvPr id="163" name="n_1mainValue債務償還比率">
          <a:extLst>
            <a:ext uri="{FF2B5EF4-FFF2-40B4-BE49-F238E27FC236}">
              <a16:creationId xmlns:a16="http://schemas.microsoft.com/office/drawing/2014/main" id="{00000000-0008-0000-0D00-0000A3000000}"/>
            </a:ext>
          </a:extLst>
        </xdr:cNvPr>
        <xdr:cNvSpPr txBox="1"/>
      </xdr:nvSpPr>
      <xdr:spPr>
        <a:xfrm>
          <a:off x="13836727" y="529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69274</xdr:rowOff>
    </xdr:from>
    <xdr:ext cx="469744" cy="259045"/>
    <xdr:sp macro="" textlink="">
      <xdr:nvSpPr>
        <xdr:cNvPr id="164" name="n_2mainValue債務償還比率">
          <a:extLst>
            <a:ext uri="{FF2B5EF4-FFF2-40B4-BE49-F238E27FC236}">
              <a16:creationId xmlns:a16="http://schemas.microsoft.com/office/drawing/2014/main" id="{00000000-0008-0000-0D00-0000A4000000}"/>
            </a:ext>
          </a:extLst>
        </xdr:cNvPr>
        <xdr:cNvSpPr txBox="1"/>
      </xdr:nvSpPr>
      <xdr:spPr>
        <a:xfrm>
          <a:off x="13087427" y="529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76574</xdr:rowOff>
    </xdr:from>
    <xdr:ext cx="469744" cy="259045"/>
    <xdr:sp macro="" textlink="">
      <xdr:nvSpPr>
        <xdr:cNvPr id="165" name="n_3mainValue債務償還比率">
          <a:extLst>
            <a:ext uri="{FF2B5EF4-FFF2-40B4-BE49-F238E27FC236}">
              <a16:creationId xmlns:a16="http://schemas.microsoft.com/office/drawing/2014/main" id="{00000000-0008-0000-0D00-0000A5000000}"/>
            </a:ext>
          </a:extLst>
        </xdr:cNvPr>
        <xdr:cNvSpPr txBox="1"/>
      </xdr:nvSpPr>
      <xdr:spPr>
        <a:xfrm>
          <a:off x="12325427" y="530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30721</xdr:rowOff>
    </xdr:from>
    <xdr:ext cx="469744" cy="259045"/>
    <xdr:sp macro="" textlink="">
      <xdr:nvSpPr>
        <xdr:cNvPr id="166" name="n_4mainValue債務償還比率">
          <a:extLst>
            <a:ext uri="{FF2B5EF4-FFF2-40B4-BE49-F238E27FC236}">
              <a16:creationId xmlns:a16="http://schemas.microsoft.com/office/drawing/2014/main" id="{00000000-0008-0000-0D00-0000A6000000}"/>
            </a:ext>
          </a:extLst>
        </xdr:cNvPr>
        <xdr:cNvSpPr txBox="1"/>
      </xdr:nvSpPr>
      <xdr:spPr>
        <a:xfrm>
          <a:off x="11563427" y="525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0000000-0008-0000-0D00-0000A7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00000000-0008-0000-0D00-0000A8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0000000-0008-0000-0D00-0000AC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6,708
6,583
76.79
7,304,288
6,214,811
904,512
2,787,389
3,634,058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162214</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677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35197</xdr:rowOff>
    </xdr:from>
    <xdr:to>
      <xdr:col>24</xdr:col>
      <xdr:colOff>114300</xdr:colOff>
      <xdr:row>38</xdr:row>
      <xdr:rowOff>136797</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58074</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401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20501</xdr:rowOff>
    </xdr:from>
    <xdr:to>
      <xdr:col>20</xdr:col>
      <xdr:colOff>38100</xdr:colOff>
      <xdr:row>38</xdr:row>
      <xdr:rowOff>122101</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71301</xdr:rowOff>
    </xdr:from>
    <xdr:to>
      <xdr:col>24</xdr:col>
      <xdr:colOff>63500</xdr:colOff>
      <xdr:row>38</xdr:row>
      <xdr:rowOff>85997</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586401"/>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170724</xdr:rowOff>
    </xdr:from>
    <xdr:to>
      <xdr:col>15</xdr:col>
      <xdr:colOff>101600</xdr:colOff>
      <xdr:row>38</xdr:row>
      <xdr:rowOff>100874</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50074</xdr:rowOff>
    </xdr:from>
    <xdr:to>
      <xdr:col>19</xdr:col>
      <xdr:colOff>177800</xdr:colOff>
      <xdr:row>38</xdr:row>
      <xdr:rowOff>71301</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56517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156028</xdr:rowOff>
    </xdr:from>
    <xdr:to>
      <xdr:col>10</xdr:col>
      <xdr:colOff>165100</xdr:colOff>
      <xdr:row>38</xdr:row>
      <xdr:rowOff>86178</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35378</xdr:rowOff>
    </xdr:from>
    <xdr:to>
      <xdr:col>15</xdr:col>
      <xdr:colOff>50800</xdr:colOff>
      <xdr:row>38</xdr:row>
      <xdr:rowOff>50074</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55047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138067</xdr:rowOff>
    </xdr:from>
    <xdr:to>
      <xdr:col>6</xdr:col>
      <xdr:colOff>38100</xdr:colOff>
      <xdr:row>38</xdr:row>
      <xdr:rowOff>68218</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17417</xdr:rowOff>
    </xdr:from>
    <xdr:to>
      <xdr:col>10</xdr:col>
      <xdr:colOff>114300</xdr:colOff>
      <xdr:row>38</xdr:row>
      <xdr:rowOff>35378</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53251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46281</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23421</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116494</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138628</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117401</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102705</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84744</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111136</xdr:rowOff>
    </xdr:from>
    <xdr:ext cx="534377" cy="259045"/>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10515600" y="6969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9588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699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810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921500" y="711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89446</xdr:rowOff>
    </xdr:from>
    <xdr:to>
      <xdr:col>55</xdr:col>
      <xdr:colOff>50800</xdr:colOff>
      <xdr:row>42</xdr:row>
      <xdr:rowOff>19596</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10426700" y="711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66686</xdr:rowOff>
    </xdr:from>
    <xdr:ext cx="534377" cy="259045"/>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10515600" y="70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89489</xdr:rowOff>
    </xdr:from>
    <xdr:to>
      <xdr:col>50</xdr:col>
      <xdr:colOff>165100</xdr:colOff>
      <xdr:row>42</xdr:row>
      <xdr:rowOff>19639</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9588500" y="711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140246</xdr:rowOff>
    </xdr:from>
    <xdr:to>
      <xdr:col>55</xdr:col>
      <xdr:colOff>0</xdr:colOff>
      <xdr:row>41</xdr:row>
      <xdr:rowOff>140289</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9639300" y="7169696"/>
          <a:ext cx="8382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89748</xdr:rowOff>
    </xdr:from>
    <xdr:to>
      <xdr:col>46</xdr:col>
      <xdr:colOff>38100</xdr:colOff>
      <xdr:row>42</xdr:row>
      <xdr:rowOff>19898</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8699500" y="711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140289</xdr:rowOff>
    </xdr:from>
    <xdr:to>
      <xdr:col>50</xdr:col>
      <xdr:colOff>114300</xdr:colOff>
      <xdr:row>41</xdr:row>
      <xdr:rowOff>140548</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8750300" y="7169739"/>
          <a:ext cx="889000" cy="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90072</xdr:rowOff>
    </xdr:from>
    <xdr:to>
      <xdr:col>41</xdr:col>
      <xdr:colOff>101600</xdr:colOff>
      <xdr:row>42</xdr:row>
      <xdr:rowOff>20222</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7810500" y="711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140548</xdr:rowOff>
    </xdr:from>
    <xdr:to>
      <xdr:col>45</xdr:col>
      <xdr:colOff>177800</xdr:colOff>
      <xdr:row>41</xdr:row>
      <xdr:rowOff>140872</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7861300" y="7169998"/>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91416</xdr:rowOff>
    </xdr:from>
    <xdr:to>
      <xdr:col>36</xdr:col>
      <xdr:colOff>165100</xdr:colOff>
      <xdr:row>42</xdr:row>
      <xdr:rowOff>21566</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921500" y="71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140872</xdr:rowOff>
    </xdr:from>
    <xdr:to>
      <xdr:col>41</xdr:col>
      <xdr:colOff>50800</xdr:colOff>
      <xdr:row>41</xdr:row>
      <xdr:rowOff>142216</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6972300" y="7170322"/>
          <a:ext cx="889000" cy="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28459</xdr:rowOff>
    </xdr:from>
    <xdr:ext cx="534377" cy="259045"/>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93594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14239</xdr:rowOff>
    </xdr:from>
    <xdr:ext cx="534377" cy="259045"/>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8483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32468</xdr:rowOff>
    </xdr:from>
    <xdr:ext cx="534377" cy="259045"/>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7594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30553</xdr:rowOff>
    </xdr:from>
    <xdr:ext cx="534377" cy="259045"/>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6705111" y="68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10766</xdr:rowOff>
    </xdr:from>
    <xdr:ext cx="534377" cy="259045"/>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9359411" y="721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11025</xdr:rowOff>
    </xdr:from>
    <xdr:ext cx="534377" cy="259045"/>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8483111" y="721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11349</xdr:rowOff>
    </xdr:from>
    <xdr:ext cx="534377" cy="259045"/>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7594111" y="721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12693</xdr:rowOff>
    </xdr:from>
    <xdr:ext cx="534377" cy="259045"/>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6705111" y="721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133730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673600" y="1024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101056</xdr:rowOff>
    </xdr:from>
    <xdr:to>
      <xdr:col>24</xdr:col>
      <xdr:colOff>114300</xdr:colOff>
      <xdr:row>62</xdr:row>
      <xdr:rowOff>31206</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5847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79483</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673600"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79828</xdr:rowOff>
    </xdr:from>
    <xdr:to>
      <xdr:col>20</xdr:col>
      <xdr:colOff>38100</xdr:colOff>
      <xdr:row>62</xdr:row>
      <xdr:rowOff>9978</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746500" y="105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130628</xdr:rowOff>
    </xdr:from>
    <xdr:to>
      <xdr:col>24</xdr:col>
      <xdr:colOff>63500</xdr:colOff>
      <xdr:row>61</xdr:row>
      <xdr:rowOff>151856</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3797300" y="10589078"/>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52070</xdr:rowOff>
    </xdr:from>
    <xdr:to>
      <xdr:col>15</xdr:col>
      <xdr:colOff>101600</xdr:colOff>
      <xdr:row>61</xdr:row>
      <xdr:rowOff>153670</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857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102870</xdr:rowOff>
    </xdr:from>
    <xdr:to>
      <xdr:col>19</xdr:col>
      <xdr:colOff>177800</xdr:colOff>
      <xdr:row>61</xdr:row>
      <xdr:rowOff>130628</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908300" y="1056132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48804</xdr:rowOff>
    </xdr:from>
    <xdr:to>
      <xdr:col>10</xdr:col>
      <xdr:colOff>165100</xdr:colOff>
      <xdr:row>61</xdr:row>
      <xdr:rowOff>150404</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968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99604</xdr:rowOff>
    </xdr:from>
    <xdr:to>
      <xdr:col>15</xdr:col>
      <xdr:colOff>50800</xdr:colOff>
      <xdr:row>61</xdr:row>
      <xdr:rowOff>102870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2019300" y="1055805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29210</xdr:rowOff>
    </xdr:from>
    <xdr:to>
      <xdr:col>6</xdr:col>
      <xdr:colOff>38100</xdr:colOff>
      <xdr:row>61</xdr:row>
      <xdr:rowOff>130810</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1079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80010</xdr:rowOff>
    </xdr:from>
    <xdr:to>
      <xdr:col>10</xdr:col>
      <xdr:colOff>114300</xdr:colOff>
      <xdr:row>61</xdr:row>
      <xdr:rowOff>99604</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1130300" y="1053846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155501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99984</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1105</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582044"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144797</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705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141531</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8167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121937</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927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E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E00-0000E8000000}"/>
            </a:ext>
          </a:extLst>
        </xdr:cNvPr>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E00-0000EA000000}"/>
            </a:ext>
          </a:extLst>
        </xdr:cNvPr>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60141</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E00-0000EC000000}"/>
            </a:ext>
          </a:extLst>
        </xdr:cNvPr>
        <xdr:cNvSpPr txBox="1"/>
      </xdr:nvSpPr>
      <xdr:spPr>
        <a:xfrm>
          <a:off x="10515600" y="10690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9588500" y="1081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8699500" y="1082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7810500" y="1085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6921500" y="1086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69359</xdr:rowOff>
    </xdr:from>
    <xdr:to>
      <xdr:col>55</xdr:col>
      <xdr:colOff>50800</xdr:colOff>
      <xdr:row>63</xdr:row>
      <xdr:rowOff>170959</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10426700" y="1087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15690</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E00-0000F8000000}"/>
            </a:ext>
          </a:extLst>
        </xdr:cNvPr>
        <xdr:cNvSpPr txBox="1"/>
      </xdr:nvSpPr>
      <xdr:spPr>
        <a:xfrm>
          <a:off x="10515600" y="1081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70055</xdr:rowOff>
    </xdr:from>
    <xdr:to>
      <xdr:col>50</xdr:col>
      <xdr:colOff>165100</xdr:colOff>
      <xdr:row>64</xdr:row>
      <xdr:rowOff>205</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9588500" y="108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120159</xdr:rowOff>
    </xdr:from>
    <xdr:to>
      <xdr:col>55</xdr:col>
      <xdr:colOff>0</xdr:colOff>
      <xdr:row>63</xdr:row>
      <xdr:rowOff>120855</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9639300" y="10921509"/>
          <a:ext cx="838200" cy="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70525</xdr:rowOff>
    </xdr:from>
    <xdr:to>
      <xdr:col>46</xdr:col>
      <xdr:colOff>38100</xdr:colOff>
      <xdr:row>64</xdr:row>
      <xdr:rowOff>675</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8699500" y="1087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120855</xdr:rowOff>
    </xdr:from>
    <xdr:to>
      <xdr:col>50</xdr:col>
      <xdr:colOff>114300</xdr:colOff>
      <xdr:row>63</xdr:row>
      <xdr:rowOff>121325</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8750300" y="10922205"/>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73815</xdr:rowOff>
    </xdr:from>
    <xdr:to>
      <xdr:col>41</xdr:col>
      <xdr:colOff>101600</xdr:colOff>
      <xdr:row>64</xdr:row>
      <xdr:rowOff>3965</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7810500" y="1087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121325</xdr:rowOff>
    </xdr:from>
    <xdr:to>
      <xdr:col>45</xdr:col>
      <xdr:colOff>177800</xdr:colOff>
      <xdr:row>63</xdr:row>
      <xdr:rowOff>124615</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7861300" y="10922675"/>
          <a:ext cx="889000" cy="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75842</xdr:rowOff>
    </xdr:from>
    <xdr:to>
      <xdr:col>36</xdr:col>
      <xdr:colOff>165100</xdr:colOff>
      <xdr:row>64</xdr:row>
      <xdr:rowOff>5992</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6921500" y="1087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124615</xdr:rowOff>
    </xdr:from>
    <xdr:to>
      <xdr:col>41</xdr:col>
      <xdr:colOff>50800</xdr:colOff>
      <xdr:row>63</xdr:row>
      <xdr:rowOff>126642</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6972300" y="10925965"/>
          <a:ext cx="889000" cy="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135092</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27095" y="1059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139246</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50795" y="1059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1781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61795" y="106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6696</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2795" y="1063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162782</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9327095" y="1096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163252</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8450795" y="1096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166542</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7561795" y="10967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168569</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6672795" y="10969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E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4634865"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0000000-0008-0000-0E00-00002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E00-000025010000}"/>
            </a:ext>
          </a:extLst>
        </xdr:cNvPr>
        <xdr:cNvSpPr txBox="1"/>
      </xdr:nvSpPr>
      <xdr:spPr>
        <a:xfrm>
          <a:off x="4673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4546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34307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E00-000027010000}"/>
            </a:ext>
          </a:extLst>
        </xdr:cNvPr>
        <xdr:cNvSpPr txBox="1"/>
      </xdr:nvSpPr>
      <xdr:spPr>
        <a:xfrm>
          <a:off x="4673600" y="1426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3746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968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1079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26488</xdr:rowOff>
    </xdr:from>
    <xdr:to>
      <xdr:col>24</xdr:col>
      <xdr:colOff>114300</xdr:colOff>
      <xdr:row>81</xdr:row>
      <xdr:rowOff>128088</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4584700" y="139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49365</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E00-000033010000}"/>
            </a:ext>
          </a:extLst>
        </xdr:cNvPr>
        <xdr:cNvSpPr txBox="1"/>
      </xdr:nvSpPr>
      <xdr:spPr>
        <a:xfrm>
          <a:off x="4673600" y="13765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121194</xdr:rowOff>
    </xdr:from>
    <xdr:to>
      <xdr:col>20</xdr:col>
      <xdr:colOff>38100</xdr:colOff>
      <xdr:row>81</xdr:row>
      <xdr:rowOff>51344</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3746500" y="138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544</xdr:rowOff>
    </xdr:from>
    <xdr:to>
      <xdr:col>24</xdr:col>
      <xdr:colOff>63500</xdr:colOff>
      <xdr:row>81</xdr:row>
      <xdr:rowOff>77288</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3797300" y="13887994"/>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46082</xdr:rowOff>
    </xdr:from>
    <xdr:to>
      <xdr:col>15</xdr:col>
      <xdr:colOff>101600</xdr:colOff>
      <xdr:row>80</xdr:row>
      <xdr:rowOff>147682</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2857500" y="137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96882</xdr:rowOff>
    </xdr:from>
    <xdr:to>
      <xdr:col>19</xdr:col>
      <xdr:colOff>177800</xdr:colOff>
      <xdr:row>81</xdr:row>
      <xdr:rowOff>544</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908300" y="13812882"/>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39551</xdr:rowOff>
    </xdr:from>
    <xdr:to>
      <xdr:col>10</xdr:col>
      <xdr:colOff>165100</xdr:colOff>
      <xdr:row>79</xdr:row>
      <xdr:rowOff>141151</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968500" y="1358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90351</xdr:rowOff>
    </xdr:from>
    <xdr:to>
      <xdr:col>15</xdr:col>
      <xdr:colOff>50800</xdr:colOff>
      <xdr:row>80</xdr:row>
      <xdr:rowOff>96882</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2019300" y="13634901"/>
          <a:ext cx="889000" cy="17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135889</xdr:rowOff>
    </xdr:from>
    <xdr:to>
      <xdr:col>6</xdr:col>
      <xdr:colOff>38100</xdr:colOff>
      <xdr:row>79</xdr:row>
      <xdr:rowOff>66039</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10795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15239</xdr:rowOff>
    </xdr:from>
    <xdr:to>
      <xdr:col>10</xdr:col>
      <xdr:colOff>114300</xdr:colOff>
      <xdr:row>79</xdr:row>
      <xdr:rowOff>90351</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130300" y="13559789"/>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145341</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130646</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122482</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115950</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67871</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E00-000040010000}"/>
            </a:ext>
          </a:extLst>
        </xdr:cNvPr>
        <xdr:cNvSpPr txBox="1"/>
      </xdr:nvSpPr>
      <xdr:spPr>
        <a:xfrm>
          <a:off x="3582044" y="1361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164209</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E00-000041010000}"/>
            </a:ext>
          </a:extLst>
        </xdr:cNvPr>
        <xdr:cNvSpPr txBox="1"/>
      </xdr:nvSpPr>
      <xdr:spPr>
        <a:xfrm>
          <a:off x="2705744" y="1353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157678</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E00-000042010000}"/>
            </a:ext>
          </a:extLst>
        </xdr:cNvPr>
        <xdr:cNvSpPr txBox="1"/>
      </xdr:nvSpPr>
      <xdr:spPr>
        <a:xfrm>
          <a:off x="1816744" y="1335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82566</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E00-000043010000}"/>
            </a:ext>
          </a:extLst>
        </xdr:cNvPr>
        <xdr:cNvSpPr txBox="1"/>
      </xdr:nvSpPr>
      <xdr:spPr>
        <a:xfrm>
          <a:off x="927744" y="1328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E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10476865" y="13508431"/>
          <a:ext cx="0" cy="13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E00-00005C010000}"/>
            </a:ext>
          </a:extLst>
        </xdr:cNvPr>
        <xdr:cNvSpPr txBox="1"/>
      </xdr:nvSpPr>
      <xdr:spPr>
        <a:xfrm>
          <a:off x="10515600" y="148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485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50" name="【公営住宅】&#10;一人当たり面積最大値テキスト">
          <a:extLst>
            <a:ext uri="{FF2B5EF4-FFF2-40B4-BE49-F238E27FC236}">
              <a16:creationId xmlns:a16="http://schemas.microsoft.com/office/drawing/2014/main" id="{00000000-0008-0000-0E00-00005E010000}"/>
            </a:ext>
          </a:extLst>
        </xdr:cNvPr>
        <xdr:cNvSpPr txBox="1"/>
      </xdr:nvSpPr>
      <xdr:spPr>
        <a:xfrm>
          <a:off x="10515600" y="13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0388600" y="1350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45535</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E00-000060010000}"/>
            </a:ext>
          </a:extLst>
        </xdr:cNvPr>
        <xdr:cNvSpPr txBox="1"/>
      </xdr:nvSpPr>
      <xdr:spPr>
        <a:xfrm>
          <a:off x="10515600" y="14447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10426700" y="145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14427</xdr:rowOff>
    </xdr:from>
    <xdr:to>
      <xdr:col>50</xdr:col>
      <xdr:colOff>165100</xdr:colOff>
      <xdr:row>85</xdr:row>
      <xdr:rowOff>116027</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9588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9703</xdr:rowOff>
    </xdr:from>
    <xdr:to>
      <xdr:col>46</xdr:col>
      <xdr:colOff>38100</xdr:colOff>
      <xdr:row>85</xdr:row>
      <xdr:rowOff>111303</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8699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23876</xdr:rowOff>
    </xdr:from>
    <xdr:to>
      <xdr:col>41</xdr:col>
      <xdr:colOff>101600</xdr:colOff>
      <xdr:row>85</xdr:row>
      <xdr:rowOff>125476</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7810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47422</xdr:rowOff>
    </xdr:from>
    <xdr:to>
      <xdr:col>36</xdr:col>
      <xdr:colOff>165100</xdr:colOff>
      <xdr:row>85</xdr:row>
      <xdr:rowOff>149022</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921500" y="1462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16408</xdr:rowOff>
    </xdr:from>
    <xdr:to>
      <xdr:col>55</xdr:col>
      <xdr:colOff>50800</xdr:colOff>
      <xdr:row>86</xdr:row>
      <xdr:rowOff>118008</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10426700" y="1476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102785</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E00-00006C010000}"/>
            </a:ext>
          </a:extLst>
        </xdr:cNvPr>
        <xdr:cNvSpPr txBox="1"/>
      </xdr:nvSpPr>
      <xdr:spPr>
        <a:xfrm>
          <a:off x="10515600" y="1467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16408</xdr:rowOff>
    </xdr:from>
    <xdr:to>
      <xdr:col>50</xdr:col>
      <xdr:colOff>165100</xdr:colOff>
      <xdr:row>86</xdr:row>
      <xdr:rowOff>118008</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9588500" y="1476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67208</xdr:rowOff>
    </xdr:from>
    <xdr:to>
      <xdr:col>55</xdr:col>
      <xdr:colOff>0</xdr:colOff>
      <xdr:row>86</xdr:row>
      <xdr:rowOff>67208</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9639300" y="148119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16560</xdr:rowOff>
    </xdr:from>
    <xdr:to>
      <xdr:col>46</xdr:col>
      <xdr:colOff>38100</xdr:colOff>
      <xdr:row>86</xdr:row>
      <xdr:rowOff>118160</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8699500" y="147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67208</xdr:rowOff>
    </xdr:from>
    <xdr:to>
      <xdr:col>50</xdr:col>
      <xdr:colOff>114300</xdr:colOff>
      <xdr:row>86</xdr:row>
      <xdr:rowOff>67360</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8750300" y="1481190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16790</xdr:rowOff>
    </xdr:from>
    <xdr:to>
      <xdr:col>41</xdr:col>
      <xdr:colOff>101600</xdr:colOff>
      <xdr:row>86</xdr:row>
      <xdr:rowOff>118390</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7810500" y="1476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67360</xdr:rowOff>
    </xdr:from>
    <xdr:to>
      <xdr:col>45</xdr:col>
      <xdr:colOff>177800</xdr:colOff>
      <xdr:row>86</xdr:row>
      <xdr:rowOff>67590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7861300" y="14812060"/>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17171</xdr:rowOff>
    </xdr:from>
    <xdr:to>
      <xdr:col>36</xdr:col>
      <xdr:colOff>165100</xdr:colOff>
      <xdr:row>86</xdr:row>
      <xdr:rowOff>118771</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921500" y="1476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67590</xdr:rowOff>
    </xdr:from>
    <xdr:to>
      <xdr:col>41</xdr:col>
      <xdr:colOff>50800</xdr:colOff>
      <xdr:row>86</xdr:row>
      <xdr:rowOff>67971</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6972300" y="1481229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132554</xdr:rowOff>
    </xdr:from>
    <xdr:ext cx="469744" cy="259045"/>
    <xdr:sp macro="" textlink="">
      <xdr:nvSpPr>
        <xdr:cNvPr id="373" name="n_1aveValue【公営住宅】&#10;一人当たり面積">
          <a:extLst>
            <a:ext uri="{FF2B5EF4-FFF2-40B4-BE49-F238E27FC236}">
              <a16:creationId xmlns:a16="http://schemas.microsoft.com/office/drawing/2014/main" id="{00000000-0008-0000-0E00-000075010000}"/>
            </a:ext>
          </a:extLst>
        </xdr:cNvPr>
        <xdr:cNvSpPr txBox="1"/>
      </xdr:nvSpPr>
      <xdr:spPr>
        <a:xfrm>
          <a:off x="93917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127830</xdr:rowOff>
    </xdr:from>
    <xdr:ext cx="469744" cy="259045"/>
    <xdr:sp macro="" textlink="">
      <xdr:nvSpPr>
        <xdr:cNvPr id="374" name="n_2aveValue【公営住宅】&#10;一人当たり面積">
          <a:extLst>
            <a:ext uri="{FF2B5EF4-FFF2-40B4-BE49-F238E27FC236}">
              <a16:creationId xmlns:a16="http://schemas.microsoft.com/office/drawing/2014/main" id="{00000000-0008-0000-0E00-000076010000}"/>
            </a:ext>
          </a:extLst>
        </xdr:cNvPr>
        <xdr:cNvSpPr txBox="1"/>
      </xdr:nvSpPr>
      <xdr:spPr>
        <a:xfrm>
          <a:off x="8515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142003</xdr:rowOff>
    </xdr:from>
    <xdr:ext cx="469744" cy="259045"/>
    <xdr:sp macro="" textlink="">
      <xdr:nvSpPr>
        <xdr:cNvPr id="375" name="n_3aveValue【公営住宅】&#10;一人当たり面積">
          <a:extLst>
            <a:ext uri="{FF2B5EF4-FFF2-40B4-BE49-F238E27FC236}">
              <a16:creationId xmlns:a16="http://schemas.microsoft.com/office/drawing/2014/main" id="{00000000-0008-0000-0E00-000077010000}"/>
            </a:ext>
          </a:extLst>
        </xdr:cNvPr>
        <xdr:cNvSpPr txBox="1"/>
      </xdr:nvSpPr>
      <xdr:spPr>
        <a:xfrm>
          <a:off x="7626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165549</xdr:rowOff>
    </xdr:from>
    <xdr:ext cx="469744" cy="259045"/>
    <xdr:sp macro="" textlink="">
      <xdr:nvSpPr>
        <xdr:cNvPr id="376" name="n_4aveValue【公営住宅】&#10;一人当たり面積">
          <a:extLst>
            <a:ext uri="{FF2B5EF4-FFF2-40B4-BE49-F238E27FC236}">
              <a16:creationId xmlns:a16="http://schemas.microsoft.com/office/drawing/2014/main" id="{00000000-0008-0000-0E00-000078010000}"/>
            </a:ext>
          </a:extLst>
        </xdr:cNvPr>
        <xdr:cNvSpPr txBox="1"/>
      </xdr:nvSpPr>
      <xdr:spPr>
        <a:xfrm>
          <a:off x="6737427" y="1439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109135</xdr:rowOff>
    </xdr:from>
    <xdr:ext cx="469744" cy="259045"/>
    <xdr:sp macro="" textlink="">
      <xdr:nvSpPr>
        <xdr:cNvPr id="377" name="n_1mainValue【公営住宅】&#10;一人当たり面積">
          <a:extLst>
            <a:ext uri="{FF2B5EF4-FFF2-40B4-BE49-F238E27FC236}">
              <a16:creationId xmlns:a16="http://schemas.microsoft.com/office/drawing/2014/main" id="{00000000-0008-0000-0E00-000079010000}"/>
            </a:ext>
          </a:extLst>
        </xdr:cNvPr>
        <xdr:cNvSpPr txBox="1"/>
      </xdr:nvSpPr>
      <xdr:spPr>
        <a:xfrm>
          <a:off x="9391727" y="1485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109287</xdr:rowOff>
    </xdr:from>
    <xdr:ext cx="469744" cy="259045"/>
    <xdr:sp macro="" textlink="">
      <xdr:nvSpPr>
        <xdr:cNvPr id="378" name="n_2mainValue【公営住宅】&#10;一人当たり面積">
          <a:extLst>
            <a:ext uri="{FF2B5EF4-FFF2-40B4-BE49-F238E27FC236}">
              <a16:creationId xmlns:a16="http://schemas.microsoft.com/office/drawing/2014/main" id="{00000000-0008-0000-0E00-00007A010000}"/>
            </a:ext>
          </a:extLst>
        </xdr:cNvPr>
        <xdr:cNvSpPr txBox="1"/>
      </xdr:nvSpPr>
      <xdr:spPr>
        <a:xfrm>
          <a:off x="8515427" y="14853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109517</xdr:rowOff>
    </xdr:from>
    <xdr:ext cx="469744" cy="259045"/>
    <xdr:sp macro="" textlink="">
      <xdr:nvSpPr>
        <xdr:cNvPr id="379" name="n_3mainValue【公営住宅】&#10;一人当たり面積">
          <a:extLst>
            <a:ext uri="{FF2B5EF4-FFF2-40B4-BE49-F238E27FC236}">
              <a16:creationId xmlns:a16="http://schemas.microsoft.com/office/drawing/2014/main" id="{00000000-0008-0000-0E00-00007B010000}"/>
            </a:ext>
          </a:extLst>
        </xdr:cNvPr>
        <xdr:cNvSpPr txBox="1"/>
      </xdr:nvSpPr>
      <xdr:spPr>
        <a:xfrm>
          <a:off x="7626427" y="1485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109898</xdr:rowOff>
    </xdr:from>
    <xdr:ext cx="469744" cy="259045"/>
    <xdr:sp macro="" textlink="">
      <xdr:nvSpPr>
        <xdr:cNvPr id="380" name="n_4mainValue【公営住宅】&#10;一人当たり面積">
          <a:extLst>
            <a:ext uri="{FF2B5EF4-FFF2-40B4-BE49-F238E27FC236}">
              <a16:creationId xmlns:a16="http://schemas.microsoft.com/office/drawing/2014/main" id="{00000000-0008-0000-0E00-00007C010000}"/>
            </a:ext>
          </a:extLst>
        </xdr:cNvPr>
        <xdr:cNvSpPr txBox="1"/>
      </xdr:nvSpPr>
      <xdr:spPr>
        <a:xfrm>
          <a:off x="6737427" y="1485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00000000-0008-0000-0E00-0000A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flipV="1">
          <a:off x="16318864"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00000000-0008-0000-0E00-0000A7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00000000-0008-0000-0E00-0000A9010000}"/>
            </a:ext>
          </a:extLst>
        </xdr:cNvPr>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72770</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00000000-0008-0000-0E00-0000AB010000}"/>
            </a:ext>
          </a:extLst>
        </xdr:cNvPr>
        <xdr:cNvSpPr txBox="1"/>
      </xdr:nvSpPr>
      <xdr:spPr>
        <a:xfrm>
          <a:off x="16357600" y="624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6268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31931</xdr:rowOff>
    </xdr:from>
    <xdr:to>
      <xdr:col>81</xdr:col>
      <xdr:colOff>101600</xdr:colOff>
      <xdr:row>37</xdr:row>
      <xdr:rowOff>133531</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5430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84183</xdr:rowOff>
    </xdr:from>
    <xdr:to>
      <xdr:col>72</xdr:col>
      <xdr:colOff>38100</xdr:colOff>
      <xdr:row>38</xdr:row>
      <xdr:rowOff>14332</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3652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113574</xdr:rowOff>
    </xdr:from>
    <xdr:to>
      <xdr:col>67</xdr:col>
      <xdr:colOff>101600</xdr:colOff>
      <xdr:row>38</xdr:row>
      <xdr:rowOff>43724</xdr:rowOff>
    </xdr:to>
    <xdr:sp macro="" textlink="">
      <xdr:nvSpPr>
        <xdr:cNvPr id="432" name="フローチャート: 判断 431">
          <a:extLst>
            <a:ext uri="{FF2B5EF4-FFF2-40B4-BE49-F238E27FC236}">
              <a16:creationId xmlns:a16="http://schemas.microsoft.com/office/drawing/2014/main" id="{00000000-0008-0000-0E00-0000B0010000}"/>
            </a:ext>
          </a:extLst>
        </xdr:cNvPr>
        <xdr:cNvSpPr/>
      </xdr:nvSpPr>
      <xdr:spPr>
        <a:xfrm>
          <a:off x="12763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6268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83837</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00000000-0008-0000-0E00-0000B7010000}"/>
            </a:ext>
          </a:extLst>
        </xdr:cNvPr>
        <xdr:cNvSpPr txBox="1"/>
      </xdr:nvSpPr>
      <xdr:spPr>
        <a:xfrm>
          <a:off x="16357600"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98878</xdr:rowOff>
    </xdr:from>
    <xdr:to>
      <xdr:col>81</xdr:col>
      <xdr:colOff>101600</xdr:colOff>
      <xdr:row>38</xdr:row>
      <xdr:rowOff>29028</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5430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149678</xdr:rowOff>
    </xdr:from>
    <xdr:to>
      <xdr:col>85</xdr:col>
      <xdr:colOff>127000</xdr:colOff>
      <xdr:row>37</xdr:row>
      <xdr:rowOff>156210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5481300" y="649332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79284</xdr:rowOff>
    </xdr:from>
    <xdr:to>
      <xdr:col>76</xdr:col>
      <xdr:colOff>165100</xdr:colOff>
      <xdr:row>38</xdr:row>
      <xdr:rowOff>9434</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4541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130084</xdr:rowOff>
    </xdr:from>
    <xdr:to>
      <xdr:col>81</xdr:col>
      <xdr:colOff>50800</xdr:colOff>
      <xdr:row>37</xdr:row>
      <xdr:rowOff>149678</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4592300" y="647373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35197</xdr:rowOff>
    </xdr:from>
    <xdr:to>
      <xdr:col>72</xdr:col>
      <xdr:colOff>38100</xdr:colOff>
      <xdr:row>37</xdr:row>
      <xdr:rowOff>136797</xdr:rowOff>
    </xdr:to>
    <xdr:sp macro="" textlink="">
      <xdr:nvSpPr>
        <xdr:cNvPr id="444" name="楕円 443">
          <a:extLst>
            <a:ext uri="{FF2B5EF4-FFF2-40B4-BE49-F238E27FC236}">
              <a16:creationId xmlns:a16="http://schemas.microsoft.com/office/drawing/2014/main" id="{00000000-0008-0000-0E00-0000BC010000}"/>
            </a:ext>
          </a:extLst>
        </xdr:cNvPr>
        <xdr:cNvSpPr/>
      </xdr:nvSpPr>
      <xdr:spPr>
        <a:xfrm>
          <a:off x="136525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85997</xdr:rowOff>
    </xdr:from>
    <xdr:to>
      <xdr:col>76</xdr:col>
      <xdr:colOff>114300</xdr:colOff>
      <xdr:row>37</xdr:row>
      <xdr:rowOff>130084</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3703300" y="642964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13970</xdr:rowOff>
    </xdr:from>
    <xdr:to>
      <xdr:col>67</xdr:col>
      <xdr:colOff>101600</xdr:colOff>
      <xdr:row>37</xdr:row>
      <xdr:rowOff>115570</xdr:rowOff>
    </xdr:to>
    <xdr:sp macro="" textlink="">
      <xdr:nvSpPr>
        <xdr:cNvPr id="446" name="楕円 445">
          <a:extLst>
            <a:ext uri="{FF2B5EF4-FFF2-40B4-BE49-F238E27FC236}">
              <a16:creationId xmlns:a16="http://schemas.microsoft.com/office/drawing/2014/main" id="{00000000-0008-0000-0E00-0000BE010000}"/>
            </a:ext>
          </a:extLst>
        </xdr:cNvPr>
        <xdr:cNvSpPr/>
      </xdr:nvSpPr>
      <xdr:spPr>
        <a:xfrm>
          <a:off x="12763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64770</xdr:rowOff>
    </xdr:from>
    <xdr:to>
      <xdr:col>71</xdr:col>
      <xdr:colOff>177800</xdr:colOff>
      <xdr:row>37</xdr:row>
      <xdr:rowOff>85997</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12814300" y="640842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150058</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52660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10358</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4389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5460</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3500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34851</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2611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20155</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52660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25961</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43897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153324</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00000000-0008-0000-0E00-0000C6010000}"/>
            </a:ext>
          </a:extLst>
        </xdr:cNvPr>
        <xdr:cNvSpPr txBox="1"/>
      </xdr:nvSpPr>
      <xdr:spPr>
        <a:xfrm>
          <a:off x="13500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132097</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00000000-0008-0000-0E00-0000C7010000}"/>
            </a:ext>
          </a:extLst>
        </xdr:cNvPr>
        <xdr:cNvSpPr txBox="1"/>
      </xdr:nvSpPr>
      <xdr:spPr>
        <a:xfrm>
          <a:off x="12611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00000000-0008-0000-0E00-0000D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44653</xdr:rowOff>
    </xdr:from>
    <xdr:to>
      <xdr:col>116</xdr:col>
      <xdr:colOff>62864</xdr:colOff>
      <xdr:row>41</xdr:row>
      <xdr:rowOff>112319</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flipV="1">
          <a:off x="22160864" y="5702503"/>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00000000-0008-0000-0E00-0000DE010000}"/>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162780</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00000000-0008-0000-0E00-0000E0010000}"/>
            </a:ext>
          </a:extLst>
        </xdr:cNvPr>
        <xdr:cNvSpPr txBox="1"/>
      </xdr:nvSpPr>
      <xdr:spPr>
        <a:xfrm>
          <a:off x="22199600" y="54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44653</xdr:rowOff>
    </xdr:from>
    <xdr:to>
      <xdr:col>116</xdr:col>
      <xdr:colOff>152400</xdr:colOff>
      <xdr:row>33</xdr:row>
      <xdr:rowOff>44653</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22072600" y="570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00000000-0008-0000-0E00-0000E2010000}"/>
            </a:ext>
          </a:extLst>
        </xdr:cNvPr>
        <xdr:cNvSpPr txBox="1"/>
      </xdr:nvSpPr>
      <xdr:spPr>
        <a:xfrm>
          <a:off x="22199600" y="6782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115468</xdr:rowOff>
    </xdr:from>
    <xdr:to>
      <xdr:col>112</xdr:col>
      <xdr:colOff>38100</xdr:colOff>
      <xdr:row>40</xdr:row>
      <xdr:rowOff>45618</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1272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171247</xdr:rowOff>
    </xdr:from>
    <xdr:to>
      <xdr:col>107</xdr:col>
      <xdr:colOff>101600</xdr:colOff>
      <xdr:row>36</xdr:row>
      <xdr:rowOff>101397</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20383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9494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120955</xdr:rowOff>
    </xdr:from>
    <xdr:to>
      <xdr:col>98</xdr:col>
      <xdr:colOff>38100</xdr:colOff>
      <xdr:row>40</xdr:row>
      <xdr:rowOff>51105</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18605500" y="68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157073</xdr:rowOff>
    </xdr:from>
    <xdr:to>
      <xdr:col>116</xdr:col>
      <xdr:colOff>114300</xdr:colOff>
      <xdr:row>39</xdr:row>
      <xdr:rowOff>87223</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2110700" y="66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8500</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00000000-0008-0000-0E00-0000EE010000}"/>
            </a:ext>
          </a:extLst>
        </xdr:cNvPr>
        <xdr:cNvSpPr txBox="1"/>
      </xdr:nvSpPr>
      <xdr:spPr>
        <a:xfrm>
          <a:off x="22199600" y="652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158903</xdr:rowOff>
    </xdr:from>
    <xdr:to>
      <xdr:col>112</xdr:col>
      <xdr:colOff>38100</xdr:colOff>
      <xdr:row>39</xdr:row>
      <xdr:rowOff>89053</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21272500" y="667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36423</xdr:rowOff>
    </xdr:from>
    <xdr:to>
      <xdr:col>116</xdr:col>
      <xdr:colOff>63500</xdr:colOff>
      <xdr:row>39</xdr:row>
      <xdr:rowOff>38253</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21323300" y="6722973"/>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168046</xdr:rowOff>
    </xdr:from>
    <xdr:to>
      <xdr:col>107</xdr:col>
      <xdr:colOff>101600</xdr:colOff>
      <xdr:row>39</xdr:row>
      <xdr:rowOff>98196</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20383500" y="668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38253</xdr:rowOff>
    </xdr:from>
    <xdr:to>
      <xdr:col>111</xdr:col>
      <xdr:colOff>177800</xdr:colOff>
      <xdr:row>39</xdr:row>
      <xdr:rowOff>47396</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20434300" y="672480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169875</xdr:rowOff>
    </xdr:from>
    <xdr:to>
      <xdr:col>102</xdr:col>
      <xdr:colOff>165100</xdr:colOff>
      <xdr:row>39</xdr:row>
      <xdr:rowOff>100025</xdr:rowOff>
    </xdr:to>
    <xdr:sp macro="" textlink="">
      <xdr:nvSpPr>
        <xdr:cNvPr id="499" name="楕円 498">
          <a:extLst>
            <a:ext uri="{FF2B5EF4-FFF2-40B4-BE49-F238E27FC236}">
              <a16:creationId xmlns:a16="http://schemas.microsoft.com/office/drawing/2014/main" id="{00000000-0008-0000-0E00-0000F3010000}"/>
            </a:ext>
          </a:extLst>
        </xdr:cNvPr>
        <xdr:cNvSpPr/>
      </xdr:nvSpPr>
      <xdr:spPr>
        <a:xfrm>
          <a:off x="19494500" y="668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47396</xdr:rowOff>
    </xdr:from>
    <xdr:to>
      <xdr:col>107</xdr:col>
      <xdr:colOff>50800</xdr:colOff>
      <xdr:row>39</xdr:row>
      <xdr:rowOff>49225</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flipV="1">
          <a:off x="19545300" y="673394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2083</xdr:rowOff>
    </xdr:from>
    <xdr:to>
      <xdr:col>98</xdr:col>
      <xdr:colOff>38100</xdr:colOff>
      <xdr:row>39</xdr:row>
      <xdr:rowOff>103683</xdr:rowOff>
    </xdr:to>
    <xdr:sp macro="" textlink="">
      <xdr:nvSpPr>
        <xdr:cNvPr id="501" name="楕円 500">
          <a:extLst>
            <a:ext uri="{FF2B5EF4-FFF2-40B4-BE49-F238E27FC236}">
              <a16:creationId xmlns:a16="http://schemas.microsoft.com/office/drawing/2014/main" id="{00000000-0008-0000-0E00-0000F5010000}"/>
            </a:ext>
          </a:extLst>
        </xdr:cNvPr>
        <xdr:cNvSpPr/>
      </xdr:nvSpPr>
      <xdr:spPr>
        <a:xfrm>
          <a:off x="18605500" y="668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49225</xdr:rowOff>
    </xdr:from>
    <xdr:to>
      <xdr:col>102</xdr:col>
      <xdr:colOff>114300</xdr:colOff>
      <xdr:row>39</xdr:row>
      <xdr:rowOff>52883</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flipV="1">
          <a:off x="18656300" y="6735775"/>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36745</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10757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117924</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0199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70578</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9310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42232</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421427" y="690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105579</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1075727" y="644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89323</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20199427" y="677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116552</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9310427" y="64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120210</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18421427" y="646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0000000-0008-0000-0E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00000000-0008-0000-0E00-000018020000}"/>
            </a:ext>
          </a:extLst>
        </xdr:cNvPr>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00000000-0008-0000-0E00-00001A020000}"/>
            </a:ext>
          </a:extLst>
        </xdr:cNvPr>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0000000-0008-0000-0E00-00001C020000}"/>
            </a:ext>
          </a:extLst>
        </xdr:cNvPr>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4541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6268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121937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0000000-0008-0000-0E00-000028020000}"/>
            </a:ext>
          </a:extLst>
        </xdr:cNvPr>
        <xdr:cNvSpPr txBox="1"/>
      </xdr:nvSpPr>
      <xdr:spPr>
        <a:xfrm>
          <a:off x="16357600"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116840</xdr:rowOff>
    </xdr:from>
    <xdr:to>
      <xdr:col>81</xdr:col>
      <xdr:colOff>101600</xdr:colOff>
      <xdr:row>60</xdr:row>
      <xdr:rowOff>46990</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5430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167640</xdr:rowOff>
    </xdr:from>
    <xdr:to>
      <xdr:col>85</xdr:col>
      <xdr:colOff>127000</xdr:colOff>
      <xdr:row>60</xdr:row>
      <xdr:rowOff>22860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5481300" y="102831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73025</xdr:rowOff>
    </xdr:from>
    <xdr:to>
      <xdr:col>76</xdr:col>
      <xdr:colOff>165100</xdr:colOff>
      <xdr:row>60</xdr:row>
      <xdr:rowOff>3175</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4541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123825</xdr:rowOff>
    </xdr:from>
    <xdr:to>
      <xdr:col>81</xdr:col>
      <xdr:colOff>50800</xdr:colOff>
      <xdr:row>59</xdr:row>
      <xdr:rowOff>167640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4592300" y="102393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34925</xdr:rowOff>
    </xdr:from>
    <xdr:to>
      <xdr:col>72</xdr:col>
      <xdr:colOff>38100</xdr:colOff>
      <xdr:row>59</xdr:row>
      <xdr:rowOff>136525</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3652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85725</xdr:rowOff>
    </xdr:from>
    <xdr:to>
      <xdr:col>76</xdr:col>
      <xdr:colOff>114300</xdr:colOff>
      <xdr:row>59</xdr:row>
      <xdr:rowOff>123825</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3703300" y="102012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170180</xdr:rowOff>
    </xdr:from>
    <xdr:to>
      <xdr:col>67</xdr:col>
      <xdr:colOff>101600</xdr:colOff>
      <xdr:row>59</xdr:row>
      <xdr:rowOff>100330</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2763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49530</xdr:rowOff>
    </xdr:from>
    <xdr:to>
      <xdr:col>71</xdr:col>
      <xdr:colOff>177800</xdr:colOff>
      <xdr:row>59</xdr:row>
      <xdr:rowOff>85725</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2814300" y="101650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561" name="n_1aveValue【学校施設】&#10;有形固定資産減価償却率">
          <a:extLst>
            <a:ext uri="{FF2B5EF4-FFF2-40B4-BE49-F238E27FC236}">
              <a16:creationId xmlns:a16="http://schemas.microsoft.com/office/drawing/2014/main" id="{00000000-0008-0000-0E00-000031020000}"/>
            </a:ext>
          </a:extLst>
        </xdr:cNvPr>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22877</xdr:rowOff>
    </xdr:from>
    <xdr:ext cx="405111" cy="259045"/>
    <xdr:sp macro="" textlink="">
      <xdr:nvSpPr>
        <xdr:cNvPr id="562" name="n_2aveValue【学校施設】&#10;有形固定資産減価償却率">
          <a:extLst>
            <a:ext uri="{FF2B5EF4-FFF2-40B4-BE49-F238E27FC236}">
              <a16:creationId xmlns:a16="http://schemas.microsoft.com/office/drawing/2014/main" id="{00000000-0008-0000-0E00-000032020000}"/>
            </a:ext>
          </a:extLst>
        </xdr:cNvPr>
        <xdr:cNvSpPr txBox="1"/>
      </xdr:nvSpPr>
      <xdr:spPr>
        <a:xfrm>
          <a:off x="14389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169562</xdr:rowOff>
    </xdr:from>
    <xdr:ext cx="405111" cy="259045"/>
    <xdr:sp macro="" textlink="">
      <xdr:nvSpPr>
        <xdr:cNvPr id="563" name="n_3aveValue【学校施設】&#10;有形固定資産減価償却率">
          <a:extLst>
            <a:ext uri="{FF2B5EF4-FFF2-40B4-BE49-F238E27FC236}">
              <a16:creationId xmlns:a16="http://schemas.microsoft.com/office/drawing/2014/main" id="{00000000-0008-0000-0E00-000033020000}"/>
            </a:ext>
          </a:extLst>
        </xdr:cNvPr>
        <xdr:cNvSpPr txBox="1"/>
      </xdr:nvSpPr>
      <xdr:spPr>
        <a:xfrm>
          <a:off x="13500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158132</xdr:rowOff>
    </xdr:from>
    <xdr:ext cx="405111" cy="259045"/>
    <xdr:sp macro="" textlink="">
      <xdr:nvSpPr>
        <xdr:cNvPr id="564" name="n_4aveValue【学校施設】&#10;有形固定資産減価償却率">
          <a:extLst>
            <a:ext uri="{FF2B5EF4-FFF2-40B4-BE49-F238E27FC236}">
              <a16:creationId xmlns:a16="http://schemas.microsoft.com/office/drawing/2014/main" id="{00000000-0008-0000-0E00-000034020000}"/>
            </a:ext>
          </a:extLst>
        </xdr:cNvPr>
        <xdr:cNvSpPr txBox="1"/>
      </xdr:nvSpPr>
      <xdr:spPr>
        <a:xfrm>
          <a:off x="12611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63517</xdr:rowOff>
    </xdr:from>
    <xdr:ext cx="405111" cy="259045"/>
    <xdr:sp macro="" textlink="">
      <xdr:nvSpPr>
        <xdr:cNvPr id="565" name="n_1mainValue【学校施設】&#10;有形固定資産減価償却率">
          <a:extLst>
            <a:ext uri="{FF2B5EF4-FFF2-40B4-BE49-F238E27FC236}">
              <a16:creationId xmlns:a16="http://schemas.microsoft.com/office/drawing/2014/main" id="{00000000-0008-0000-0E00-000035020000}"/>
            </a:ext>
          </a:extLst>
        </xdr:cNvPr>
        <xdr:cNvSpPr txBox="1"/>
      </xdr:nvSpPr>
      <xdr:spPr>
        <a:xfrm>
          <a:off x="152660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19702</xdr:rowOff>
    </xdr:from>
    <xdr:ext cx="405111" cy="259045"/>
    <xdr:sp macro="" textlink="">
      <xdr:nvSpPr>
        <xdr:cNvPr id="566" name="n_2mainValue【学校施設】&#10;有形固定資産減価償却率">
          <a:extLst>
            <a:ext uri="{FF2B5EF4-FFF2-40B4-BE49-F238E27FC236}">
              <a16:creationId xmlns:a16="http://schemas.microsoft.com/office/drawing/2014/main" id="{00000000-0008-0000-0E00-000036020000}"/>
            </a:ext>
          </a:extLst>
        </xdr:cNvPr>
        <xdr:cNvSpPr txBox="1"/>
      </xdr:nvSpPr>
      <xdr:spPr>
        <a:xfrm>
          <a:off x="14389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153052</xdr:rowOff>
    </xdr:from>
    <xdr:ext cx="405111" cy="259045"/>
    <xdr:sp macro="" textlink="">
      <xdr:nvSpPr>
        <xdr:cNvPr id="567" name="n_3mainValue【学校施設】&#10;有形固定資産減価償却率">
          <a:extLst>
            <a:ext uri="{FF2B5EF4-FFF2-40B4-BE49-F238E27FC236}">
              <a16:creationId xmlns:a16="http://schemas.microsoft.com/office/drawing/2014/main" id="{00000000-0008-0000-0E00-000037020000}"/>
            </a:ext>
          </a:extLst>
        </xdr:cNvPr>
        <xdr:cNvSpPr txBox="1"/>
      </xdr:nvSpPr>
      <xdr:spPr>
        <a:xfrm>
          <a:off x="13500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116857</xdr:rowOff>
    </xdr:from>
    <xdr:ext cx="405111" cy="259045"/>
    <xdr:sp macro="" textlink="">
      <xdr:nvSpPr>
        <xdr:cNvPr id="568" name="n_4mainValue【学校施設】&#10;有形固定資産減価償却率">
          <a:extLst>
            <a:ext uri="{FF2B5EF4-FFF2-40B4-BE49-F238E27FC236}">
              <a16:creationId xmlns:a16="http://schemas.microsoft.com/office/drawing/2014/main" id="{00000000-0008-0000-0E00-000038020000}"/>
            </a:ext>
          </a:extLst>
        </xdr:cNvPr>
        <xdr:cNvSpPr txBox="1"/>
      </xdr:nvSpPr>
      <xdr:spPr>
        <a:xfrm>
          <a:off x="12611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E00-00004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E00-000051020000}"/>
            </a:ext>
          </a:extLst>
        </xdr:cNvPr>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595" name="【学校施設】&#10;一人当たり面積最大値テキスト">
          <a:extLst>
            <a:ext uri="{FF2B5EF4-FFF2-40B4-BE49-F238E27FC236}">
              <a16:creationId xmlns:a16="http://schemas.microsoft.com/office/drawing/2014/main" id="{00000000-0008-0000-0E00-000053020000}"/>
            </a:ext>
          </a:extLst>
        </xdr:cNvPr>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140403</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E00-000055020000}"/>
            </a:ext>
          </a:extLst>
        </xdr:cNvPr>
        <xdr:cNvSpPr txBox="1"/>
      </xdr:nvSpPr>
      <xdr:spPr>
        <a:xfrm>
          <a:off x="22199600" y="10598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1272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0383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9494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8605500" y="107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7721</xdr:rowOff>
    </xdr:from>
    <xdr:to>
      <xdr:col>116</xdr:col>
      <xdr:colOff>114300</xdr:colOff>
      <xdr:row>63</xdr:row>
      <xdr:rowOff>109321</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2110700" y="1080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95952</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E00-000061020000}"/>
            </a:ext>
          </a:extLst>
        </xdr:cNvPr>
        <xdr:cNvSpPr txBox="1"/>
      </xdr:nvSpPr>
      <xdr:spPr>
        <a:xfrm>
          <a:off x="22199600" y="1072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7645</xdr:rowOff>
    </xdr:from>
    <xdr:to>
      <xdr:col>112</xdr:col>
      <xdr:colOff>38100</xdr:colOff>
      <xdr:row>63</xdr:row>
      <xdr:rowOff>109245</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1272500" y="1080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58445</xdr:rowOff>
    </xdr:from>
    <xdr:to>
      <xdr:col>116</xdr:col>
      <xdr:colOff>63500</xdr:colOff>
      <xdr:row>63</xdr:row>
      <xdr:rowOff>58521</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21323300" y="10859795"/>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8407</xdr:rowOff>
    </xdr:from>
    <xdr:to>
      <xdr:col>107</xdr:col>
      <xdr:colOff>101600</xdr:colOff>
      <xdr:row>63</xdr:row>
      <xdr:rowOff>110007</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20383500" y="1080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58445</xdr:rowOff>
    </xdr:from>
    <xdr:to>
      <xdr:col>111</xdr:col>
      <xdr:colOff>177800</xdr:colOff>
      <xdr:row>63</xdr:row>
      <xdr:rowOff>59207</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20434300" y="1085979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9246</xdr:rowOff>
    </xdr:from>
    <xdr:to>
      <xdr:col>102</xdr:col>
      <xdr:colOff>165100</xdr:colOff>
      <xdr:row>63</xdr:row>
      <xdr:rowOff>110846</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9494500" y="1081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59207</xdr:rowOff>
    </xdr:from>
    <xdr:to>
      <xdr:col>107</xdr:col>
      <xdr:colOff>50800</xdr:colOff>
      <xdr:row>63</xdr:row>
      <xdr:rowOff>60046</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19545300" y="10860557"/>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10846</xdr:rowOff>
    </xdr:from>
    <xdr:to>
      <xdr:col>98</xdr:col>
      <xdr:colOff>38100</xdr:colOff>
      <xdr:row>63</xdr:row>
      <xdr:rowOff>112446</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8605500" y="1081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60046</xdr:rowOff>
    </xdr:from>
    <xdr:to>
      <xdr:col>102</xdr:col>
      <xdr:colOff>114300</xdr:colOff>
      <xdr:row>63</xdr:row>
      <xdr:rowOff>61646</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18656300" y="10861396"/>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54601</xdr:rowOff>
    </xdr:from>
    <xdr:ext cx="469744" cy="259045"/>
    <xdr:sp macro="" textlink="">
      <xdr:nvSpPr>
        <xdr:cNvPr id="618" name="n_1aveValue【学校施設】&#10;一人当たり面積">
          <a:extLst>
            <a:ext uri="{FF2B5EF4-FFF2-40B4-BE49-F238E27FC236}">
              <a16:creationId xmlns:a16="http://schemas.microsoft.com/office/drawing/2014/main" id="{00000000-0008-0000-0E00-00006A020000}"/>
            </a:ext>
          </a:extLst>
        </xdr:cNvPr>
        <xdr:cNvSpPr txBox="1"/>
      </xdr:nvSpPr>
      <xdr:spPr>
        <a:xfrm>
          <a:off x="210757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53839</xdr:rowOff>
    </xdr:from>
    <xdr:ext cx="469744" cy="259045"/>
    <xdr:sp macro="" textlink="">
      <xdr:nvSpPr>
        <xdr:cNvPr id="619" name="n_2aveValue【学校施設】&#10;一人当たり面積">
          <a:extLst>
            <a:ext uri="{FF2B5EF4-FFF2-40B4-BE49-F238E27FC236}">
              <a16:creationId xmlns:a16="http://schemas.microsoft.com/office/drawing/2014/main" id="{00000000-0008-0000-0E00-00006B020000}"/>
            </a:ext>
          </a:extLst>
        </xdr:cNvPr>
        <xdr:cNvSpPr txBox="1"/>
      </xdr:nvSpPr>
      <xdr:spPr>
        <a:xfrm>
          <a:off x="20199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61079</xdr:rowOff>
    </xdr:from>
    <xdr:ext cx="469744" cy="259045"/>
    <xdr:sp macro="" textlink="">
      <xdr:nvSpPr>
        <xdr:cNvPr id="620" name="n_3aveValue【学校施設】&#10;一人当たり面積">
          <a:extLst>
            <a:ext uri="{FF2B5EF4-FFF2-40B4-BE49-F238E27FC236}">
              <a16:creationId xmlns:a16="http://schemas.microsoft.com/office/drawing/2014/main" id="{00000000-0008-0000-0E00-00006C020000}"/>
            </a:ext>
          </a:extLst>
        </xdr:cNvPr>
        <xdr:cNvSpPr txBox="1"/>
      </xdr:nvSpPr>
      <xdr:spPr>
        <a:xfrm>
          <a:off x="19310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80739</xdr:rowOff>
    </xdr:from>
    <xdr:ext cx="469744" cy="259045"/>
    <xdr:sp macro="" textlink="">
      <xdr:nvSpPr>
        <xdr:cNvPr id="621" name="n_4aveValue【学校施設】&#10;一人当たり面積">
          <a:extLst>
            <a:ext uri="{FF2B5EF4-FFF2-40B4-BE49-F238E27FC236}">
              <a16:creationId xmlns:a16="http://schemas.microsoft.com/office/drawing/2014/main" id="{00000000-0008-0000-0E00-00006D020000}"/>
            </a:ext>
          </a:extLst>
        </xdr:cNvPr>
        <xdr:cNvSpPr txBox="1"/>
      </xdr:nvSpPr>
      <xdr:spPr>
        <a:xfrm>
          <a:off x="18421427" y="1053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100372</xdr:rowOff>
    </xdr:from>
    <xdr:ext cx="469744" cy="259045"/>
    <xdr:sp macro="" textlink="">
      <xdr:nvSpPr>
        <xdr:cNvPr id="622" name="n_1mainValue【学校施設】&#10;一人当たり面積">
          <a:extLst>
            <a:ext uri="{FF2B5EF4-FFF2-40B4-BE49-F238E27FC236}">
              <a16:creationId xmlns:a16="http://schemas.microsoft.com/office/drawing/2014/main" id="{00000000-0008-0000-0E00-00006E020000}"/>
            </a:ext>
          </a:extLst>
        </xdr:cNvPr>
        <xdr:cNvSpPr txBox="1"/>
      </xdr:nvSpPr>
      <xdr:spPr>
        <a:xfrm>
          <a:off x="21075727" y="10901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101134</xdr:rowOff>
    </xdr:from>
    <xdr:ext cx="469744" cy="259045"/>
    <xdr:sp macro="" textlink="">
      <xdr:nvSpPr>
        <xdr:cNvPr id="623" name="n_2mainValue【学校施設】&#10;一人当たり面積">
          <a:extLst>
            <a:ext uri="{FF2B5EF4-FFF2-40B4-BE49-F238E27FC236}">
              <a16:creationId xmlns:a16="http://schemas.microsoft.com/office/drawing/2014/main" id="{00000000-0008-0000-0E00-00006F020000}"/>
            </a:ext>
          </a:extLst>
        </xdr:cNvPr>
        <xdr:cNvSpPr txBox="1"/>
      </xdr:nvSpPr>
      <xdr:spPr>
        <a:xfrm>
          <a:off x="20199427" y="1090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101973</xdr:rowOff>
    </xdr:from>
    <xdr:ext cx="469744" cy="259045"/>
    <xdr:sp macro="" textlink="">
      <xdr:nvSpPr>
        <xdr:cNvPr id="624" name="n_3mainValue【学校施設】&#10;一人当たり面積">
          <a:extLst>
            <a:ext uri="{FF2B5EF4-FFF2-40B4-BE49-F238E27FC236}">
              <a16:creationId xmlns:a16="http://schemas.microsoft.com/office/drawing/2014/main" id="{00000000-0008-0000-0E00-000070020000}"/>
            </a:ext>
          </a:extLst>
        </xdr:cNvPr>
        <xdr:cNvSpPr txBox="1"/>
      </xdr:nvSpPr>
      <xdr:spPr>
        <a:xfrm>
          <a:off x="19310427" y="1090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103573</xdr:rowOff>
    </xdr:from>
    <xdr:ext cx="469744" cy="259045"/>
    <xdr:sp macro="" textlink="">
      <xdr:nvSpPr>
        <xdr:cNvPr id="625" name="n_4mainValue【学校施設】&#10;一人当たり面積">
          <a:extLst>
            <a:ext uri="{FF2B5EF4-FFF2-40B4-BE49-F238E27FC236}">
              <a16:creationId xmlns:a16="http://schemas.microsoft.com/office/drawing/2014/main" id="{00000000-0008-0000-0E00-000071020000}"/>
            </a:ext>
          </a:extLst>
        </xdr:cNvPr>
        <xdr:cNvSpPr txBox="1"/>
      </xdr:nvSpPr>
      <xdr:spPr>
        <a:xfrm>
          <a:off x="18421427" y="1090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00000000-0008-0000-0E00-00009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6" name="【公民館】&#10;有形固定資産減価償却率最小値テキスト">
          <a:extLst>
            <a:ext uri="{FF2B5EF4-FFF2-40B4-BE49-F238E27FC236}">
              <a16:creationId xmlns:a16="http://schemas.microsoft.com/office/drawing/2014/main" id="{00000000-0008-0000-0E00-00009A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8" name="【公民館】&#10;有形固定資産減価償却率最大値テキスト">
          <a:extLst>
            <a:ext uri="{FF2B5EF4-FFF2-40B4-BE49-F238E27FC236}">
              <a16:creationId xmlns:a16="http://schemas.microsoft.com/office/drawing/2014/main" id="{00000000-0008-0000-0E00-00009C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62247</xdr:rowOff>
    </xdr:from>
    <xdr:ext cx="405111" cy="259045"/>
    <xdr:sp macro="" textlink="">
      <xdr:nvSpPr>
        <xdr:cNvPr id="670" name="【公民館】&#10;有形固定資産減価償却率平均値テキスト">
          <a:extLst>
            <a:ext uri="{FF2B5EF4-FFF2-40B4-BE49-F238E27FC236}">
              <a16:creationId xmlns:a16="http://schemas.microsoft.com/office/drawing/2014/main" id="{00000000-0008-0000-0E00-00009E020000}"/>
            </a:ext>
          </a:extLst>
        </xdr:cNvPr>
        <xdr:cNvSpPr txBox="1"/>
      </xdr:nvSpPr>
      <xdr:spPr>
        <a:xfrm>
          <a:off x="16357600" y="17893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671" name="フローチャート: 判断 670">
          <a:extLst>
            <a:ext uri="{FF2B5EF4-FFF2-40B4-BE49-F238E27FC236}">
              <a16:creationId xmlns:a16="http://schemas.microsoft.com/office/drawing/2014/main" id="{00000000-0008-0000-0E00-00009F020000}"/>
            </a:ext>
          </a:extLst>
        </xdr:cNvPr>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672" name="フローチャート: 判断 671">
          <a:extLst>
            <a:ext uri="{FF2B5EF4-FFF2-40B4-BE49-F238E27FC236}">
              <a16:creationId xmlns:a16="http://schemas.microsoft.com/office/drawing/2014/main" id="{00000000-0008-0000-0E00-0000A0020000}"/>
            </a:ext>
          </a:extLst>
        </xdr:cNvPr>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673" name="フローチャート: 判断 672">
          <a:extLst>
            <a:ext uri="{FF2B5EF4-FFF2-40B4-BE49-F238E27FC236}">
              <a16:creationId xmlns:a16="http://schemas.microsoft.com/office/drawing/2014/main" id="{00000000-0008-0000-0E00-0000A1020000}"/>
            </a:ext>
          </a:extLst>
        </xdr:cNvPr>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13652500" y="1796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12763500"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139700</xdr:rowOff>
    </xdr:from>
    <xdr:to>
      <xdr:col>85</xdr:col>
      <xdr:colOff>177800</xdr:colOff>
      <xdr:row>102</xdr:row>
      <xdr:rowOff>69850</xdr:rowOff>
    </xdr:to>
    <xdr:sp macro="" textlink="">
      <xdr:nvSpPr>
        <xdr:cNvPr id="681" name="楕円 680">
          <a:extLst>
            <a:ext uri="{FF2B5EF4-FFF2-40B4-BE49-F238E27FC236}">
              <a16:creationId xmlns:a16="http://schemas.microsoft.com/office/drawing/2014/main" id="{00000000-0008-0000-0E00-0000A9020000}"/>
            </a:ext>
          </a:extLst>
        </xdr:cNvPr>
        <xdr:cNvSpPr/>
      </xdr:nvSpPr>
      <xdr:spPr>
        <a:xfrm>
          <a:off x="162687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162577</xdr:rowOff>
    </xdr:from>
    <xdr:ext cx="405111" cy="259045"/>
    <xdr:sp macro="" textlink="">
      <xdr:nvSpPr>
        <xdr:cNvPr id="682" name="【公民館】&#10;有形固定資産減価償却率該当値テキスト">
          <a:extLst>
            <a:ext uri="{FF2B5EF4-FFF2-40B4-BE49-F238E27FC236}">
              <a16:creationId xmlns:a16="http://schemas.microsoft.com/office/drawing/2014/main" id="{00000000-0008-0000-0E00-0000AA020000}"/>
            </a:ext>
          </a:extLst>
        </xdr:cNvPr>
        <xdr:cNvSpPr txBox="1"/>
      </xdr:nvSpPr>
      <xdr:spPr>
        <a:xfrm>
          <a:off x="16357600"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91439</xdr:rowOff>
    </xdr:from>
    <xdr:to>
      <xdr:col>81</xdr:col>
      <xdr:colOff>101600</xdr:colOff>
      <xdr:row>102</xdr:row>
      <xdr:rowOff>21589</xdr:rowOff>
    </xdr:to>
    <xdr:sp macro="" textlink="">
      <xdr:nvSpPr>
        <xdr:cNvPr id="683" name="楕円 682">
          <a:extLst>
            <a:ext uri="{FF2B5EF4-FFF2-40B4-BE49-F238E27FC236}">
              <a16:creationId xmlns:a16="http://schemas.microsoft.com/office/drawing/2014/main" id="{00000000-0008-0000-0E00-0000AB020000}"/>
            </a:ext>
          </a:extLst>
        </xdr:cNvPr>
        <xdr:cNvSpPr/>
      </xdr:nvSpPr>
      <xdr:spPr>
        <a:xfrm>
          <a:off x="15430500" y="1740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142239</xdr:rowOff>
    </xdr:from>
    <xdr:to>
      <xdr:col>85</xdr:col>
      <xdr:colOff>127000</xdr:colOff>
      <xdr:row>102</xdr:row>
      <xdr:rowOff>19050</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5481300" y="17458689"/>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41911</xdr:rowOff>
    </xdr:from>
    <xdr:to>
      <xdr:col>76</xdr:col>
      <xdr:colOff>165100</xdr:colOff>
      <xdr:row>101</xdr:row>
      <xdr:rowOff>143511</xdr:rowOff>
    </xdr:to>
    <xdr:sp macro="" textlink="">
      <xdr:nvSpPr>
        <xdr:cNvPr id="685" name="楕円 684">
          <a:extLst>
            <a:ext uri="{FF2B5EF4-FFF2-40B4-BE49-F238E27FC236}">
              <a16:creationId xmlns:a16="http://schemas.microsoft.com/office/drawing/2014/main" id="{00000000-0008-0000-0E00-0000AD020000}"/>
            </a:ext>
          </a:extLst>
        </xdr:cNvPr>
        <xdr:cNvSpPr/>
      </xdr:nvSpPr>
      <xdr:spPr>
        <a:xfrm>
          <a:off x="14541500" y="1735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92711</xdr:rowOff>
    </xdr:from>
    <xdr:to>
      <xdr:col>81</xdr:col>
      <xdr:colOff>50800</xdr:colOff>
      <xdr:row>101</xdr:row>
      <xdr:rowOff>142239</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4592300" y="174091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168911</xdr:rowOff>
    </xdr:from>
    <xdr:to>
      <xdr:col>72</xdr:col>
      <xdr:colOff>38100</xdr:colOff>
      <xdr:row>101</xdr:row>
      <xdr:rowOff>99061</xdr:rowOff>
    </xdr:to>
    <xdr:sp macro="" textlink="">
      <xdr:nvSpPr>
        <xdr:cNvPr id="687" name="楕円 686">
          <a:extLst>
            <a:ext uri="{FF2B5EF4-FFF2-40B4-BE49-F238E27FC236}">
              <a16:creationId xmlns:a16="http://schemas.microsoft.com/office/drawing/2014/main" id="{00000000-0008-0000-0E00-0000AF020000}"/>
            </a:ext>
          </a:extLst>
        </xdr:cNvPr>
        <xdr:cNvSpPr/>
      </xdr:nvSpPr>
      <xdr:spPr>
        <a:xfrm>
          <a:off x="13652500" y="1731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48261</xdr:rowOff>
    </xdr:from>
    <xdr:to>
      <xdr:col>76</xdr:col>
      <xdr:colOff>114300</xdr:colOff>
      <xdr:row>101</xdr:row>
      <xdr:rowOff>92711</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3703300" y="17364711"/>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129539</xdr:rowOff>
    </xdr:from>
    <xdr:to>
      <xdr:col>67</xdr:col>
      <xdr:colOff>101600</xdr:colOff>
      <xdr:row>101</xdr:row>
      <xdr:rowOff>59689</xdr:rowOff>
    </xdr:to>
    <xdr:sp macro="" textlink="">
      <xdr:nvSpPr>
        <xdr:cNvPr id="689" name="楕円 688">
          <a:extLst>
            <a:ext uri="{FF2B5EF4-FFF2-40B4-BE49-F238E27FC236}">
              <a16:creationId xmlns:a16="http://schemas.microsoft.com/office/drawing/2014/main" id="{00000000-0008-0000-0E00-0000B1020000}"/>
            </a:ext>
          </a:extLst>
        </xdr:cNvPr>
        <xdr:cNvSpPr/>
      </xdr:nvSpPr>
      <xdr:spPr>
        <a:xfrm>
          <a:off x="12763500" y="1727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8889</xdr:rowOff>
    </xdr:from>
    <xdr:to>
      <xdr:col>71</xdr:col>
      <xdr:colOff>177800</xdr:colOff>
      <xdr:row>101</xdr:row>
      <xdr:rowOff>48261</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2814300" y="17325339"/>
          <a:ext cx="889000" cy="3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29227</xdr:rowOff>
    </xdr:from>
    <xdr:ext cx="405111" cy="259045"/>
    <xdr:sp macro="" textlink="">
      <xdr:nvSpPr>
        <xdr:cNvPr id="691" name="n_1aveValue【公民館】&#10;有形固定資産減価償却率">
          <a:extLst>
            <a:ext uri="{FF2B5EF4-FFF2-40B4-BE49-F238E27FC236}">
              <a16:creationId xmlns:a16="http://schemas.microsoft.com/office/drawing/2014/main" id="{00000000-0008-0000-0E00-0000B3020000}"/>
            </a:ext>
          </a:extLst>
        </xdr:cNvPr>
        <xdr:cNvSpPr txBox="1"/>
      </xdr:nvSpPr>
      <xdr:spPr>
        <a:xfrm>
          <a:off x="15266044" y="1803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19066</xdr:rowOff>
    </xdr:from>
    <xdr:ext cx="405111" cy="259045"/>
    <xdr:sp macro="" textlink="">
      <xdr:nvSpPr>
        <xdr:cNvPr id="692" name="n_2aveValue【公民館】&#10;有形固定資産減価償却率">
          <a:extLst>
            <a:ext uri="{FF2B5EF4-FFF2-40B4-BE49-F238E27FC236}">
              <a16:creationId xmlns:a16="http://schemas.microsoft.com/office/drawing/2014/main" id="{00000000-0008-0000-0E00-0000B4020000}"/>
            </a:ext>
          </a:extLst>
        </xdr:cNvPr>
        <xdr:cNvSpPr txBox="1"/>
      </xdr:nvSpPr>
      <xdr:spPr>
        <a:xfrm>
          <a:off x="14389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52088</xdr:rowOff>
    </xdr:from>
    <xdr:ext cx="405111" cy="259045"/>
    <xdr:sp macro="" textlink="">
      <xdr:nvSpPr>
        <xdr:cNvPr id="693" name="n_3aveValue【公民館】&#10;有形固定資産減価償却率">
          <a:extLst>
            <a:ext uri="{FF2B5EF4-FFF2-40B4-BE49-F238E27FC236}">
              <a16:creationId xmlns:a16="http://schemas.microsoft.com/office/drawing/2014/main" id="{00000000-0008-0000-0E00-0000B5020000}"/>
            </a:ext>
          </a:extLst>
        </xdr:cNvPr>
        <xdr:cNvSpPr txBox="1"/>
      </xdr:nvSpPr>
      <xdr:spPr>
        <a:xfrm>
          <a:off x="13500744" y="18054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58438</xdr:rowOff>
    </xdr:from>
    <xdr:ext cx="405111" cy="259045"/>
    <xdr:sp macro="" textlink="">
      <xdr:nvSpPr>
        <xdr:cNvPr id="694" name="n_4aveValue【公民館】&#10;有形固定資産減価償却率">
          <a:extLst>
            <a:ext uri="{FF2B5EF4-FFF2-40B4-BE49-F238E27FC236}">
              <a16:creationId xmlns:a16="http://schemas.microsoft.com/office/drawing/2014/main" id="{00000000-0008-0000-0E00-0000B6020000}"/>
            </a:ext>
          </a:extLst>
        </xdr:cNvPr>
        <xdr:cNvSpPr txBox="1"/>
      </xdr:nvSpPr>
      <xdr:spPr>
        <a:xfrm>
          <a:off x="12611744" y="1806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38116</xdr:rowOff>
    </xdr:from>
    <xdr:ext cx="405111" cy="259045"/>
    <xdr:sp macro="" textlink="">
      <xdr:nvSpPr>
        <xdr:cNvPr id="695" name="n_1mainValue【公民館】&#10;有形固定資産減価償却率">
          <a:extLst>
            <a:ext uri="{FF2B5EF4-FFF2-40B4-BE49-F238E27FC236}">
              <a16:creationId xmlns:a16="http://schemas.microsoft.com/office/drawing/2014/main" id="{00000000-0008-0000-0E00-0000B7020000}"/>
            </a:ext>
          </a:extLst>
        </xdr:cNvPr>
        <xdr:cNvSpPr txBox="1"/>
      </xdr:nvSpPr>
      <xdr:spPr>
        <a:xfrm>
          <a:off x="15266044" y="1718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160038</xdr:rowOff>
    </xdr:from>
    <xdr:ext cx="405111" cy="259045"/>
    <xdr:sp macro="" textlink="">
      <xdr:nvSpPr>
        <xdr:cNvPr id="696" name="n_2mainValue【公民館】&#10;有形固定資産減価償却率">
          <a:extLst>
            <a:ext uri="{FF2B5EF4-FFF2-40B4-BE49-F238E27FC236}">
              <a16:creationId xmlns:a16="http://schemas.microsoft.com/office/drawing/2014/main" id="{00000000-0008-0000-0E00-0000B8020000}"/>
            </a:ext>
          </a:extLst>
        </xdr:cNvPr>
        <xdr:cNvSpPr txBox="1"/>
      </xdr:nvSpPr>
      <xdr:spPr>
        <a:xfrm>
          <a:off x="14389744"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115588</xdr:rowOff>
    </xdr:from>
    <xdr:ext cx="405111" cy="259045"/>
    <xdr:sp macro="" textlink="">
      <xdr:nvSpPr>
        <xdr:cNvPr id="697" name="n_3mainValue【公民館】&#10;有形固定資産減価償却率">
          <a:extLst>
            <a:ext uri="{FF2B5EF4-FFF2-40B4-BE49-F238E27FC236}">
              <a16:creationId xmlns:a16="http://schemas.microsoft.com/office/drawing/2014/main" id="{00000000-0008-0000-0E00-0000B9020000}"/>
            </a:ext>
          </a:extLst>
        </xdr:cNvPr>
        <xdr:cNvSpPr txBox="1"/>
      </xdr:nvSpPr>
      <xdr:spPr>
        <a:xfrm>
          <a:off x="13500744" y="17089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76216</xdr:rowOff>
    </xdr:from>
    <xdr:ext cx="405111" cy="259045"/>
    <xdr:sp macro="" textlink="">
      <xdr:nvSpPr>
        <xdr:cNvPr id="698" name="n_4mainValue【公民館】&#10;有形固定資産減価償却率">
          <a:extLst>
            <a:ext uri="{FF2B5EF4-FFF2-40B4-BE49-F238E27FC236}">
              <a16:creationId xmlns:a16="http://schemas.microsoft.com/office/drawing/2014/main" id="{00000000-0008-0000-0E00-0000BA020000}"/>
            </a:ext>
          </a:extLst>
        </xdr:cNvPr>
        <xdr:cNvSpPr txBox="1"/>
      </xdr:nvSpPr>
      <xdr:spPr>
        <a:xfrm>
          <a:off x="12611744" y="1704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00000000-0008-0000-0E00-0000D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flipV="1">
          <a:off x="22160864" y="17187672"/>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723" name="【公民館】&#10;一人当たり面積最小値テキスト">
          <a:extLst>
            <a:ext uri="{FF2B5EF4-FFF2-40B4-BE49-F238E27FC236}">
              <a16:creationId xmlns:a16="http://schemas.microsoft.com/office/drawing/2014/main" id="{00000000-0008-0000-0E00-0000D3020000}"/>
            </a:ext>
          </a:extLst>
        </xdr:cNvPr>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725" name="【公民館】&#10;一人当たり面積最大値テキスト">
          <a:extLst>
            <a:ext uri="{FF2B5EF4-FFF2-40B4-BE49-F238E27FC236}">
              <a16:creationId xmlns:a16="http://schemas.microsoft.com/office/drawing/2014/main" id="{00000000-0008-0000-0E00-0000D5020000}"/>
            </a:ext>
          </a:extLst>
        </xdr:cNvPr>
        <xdr:cNvSpPr txBox="1"/>
      </xdr:nvSpPr>
      <xdr:spPr>
        <a:xfrm>
          <a:off x="22199600" y="169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22072600" y="171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85614</xdr:rowOff>
    </xdr:from>
    <xdr:ext cx="469744" cy="259045"/>
    <xdr:sp macro="" textlink="">
      <xdr:nvSpPr>
        <xdr:cNvPr id="727" name="【公民館】&#10;一人当たり面積平均値テキスト">
          <a:extLst>
            <a:ext uri="{FF2B5EF4-FFF2-40B4-BE49-F238E27FC236}">
              <a16:creationId xmlns:a16="http://schemas.microsoft.com/office/drawing/2014/main" id="{00000000-0008-0000-0E00-0000D7020000}"/>
            </a:ext>
          </a:extLst>
        </xdr:cNvPr>
        <xdr:cNvSpPr txBox="1"/>
      </xdr:nvSpPr>
      <xdr:spPr>
        <a:xfrm>
          <a:off x="22199600" y="18087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728" name="フローチャート: 判断 727">
          <a:extLst>
            <a:ext uri="{FF2B5EF4-FFF2-40B4-BE49-F238E27FC236}">
              <a16:creationId xmlns:a16="http://schemas.microsoft.com/office/drawing/2014/main" id="{00000000-0008-0000-0E00-0000D8020000}"/>
            </a:ext>
          </a:extLst>
        </xdr:cNvPr>
        <xdr:cNvSpPr/>
      </xdr:nvSpPr>
      <xdr:spPr>
        <a:xfrm>
          <a:off x="22110700" y="1823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51308</xdr:rowOff>
    </xdr:from>
    <xdr:to>
      <xdr:col>112</xdr:col>
      <xdr:colOff>38100</xdr:colOff>
      <xdr:row>106</xdr:row>
      <xdr:rowOff>152908</xdr:rowOff>
    </xdr:to>
    <xdr:sp macro="" textlink="">
      <xdr:nvSpPr>
        <xdr:cNvPr id="729" name="フローチャート: 判断 728">
          <a:extLst>
            <a:ext uri="{FF2B5EF4-FFF2-40B4-BE49-F238E27FC236}">
              <a16:creationId xmlns:a16="http://schemas.microsoft.com/office/drawing/2014/main" id="{00000000-0008-0000-0E00-0000D9020000}"/>
            </a:ext>
          </a:extLst>
        </xdr:cNvPr>
        <xdr:cNvSpPr/>
      </xdr:nvSpPr>
      <xdr:spPr>
        <a:xfrm>
          <a:off x="21272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71882</xdr:rowOff>
    </xdr:from>
    <xdr:to>
      <xdr:col>107</xdr:col>
      <xdr:colOff>101600</xdr:colOff>
      <xdr:row>107</xdr:row>
      <xdr:rowOff>2032</xdr:rowOff>
    </xdr:to>
    <xdr:sp macro="" textlink="">
      <xdr:nvSpPr>
        <xdr:cNvPr id="730" name="フローチャート: 判断 729">
          <a:extLst>
            <a:ext uri="{FF2B5EF4-FFF2-40B4-BE49-F238E27FC236}">
              <a16:creationId xmlns:a16="http://schemas.microsoft.com/office/drawing/2014/main" id="{00000000-0008-0000-0E00-0000DA020000}"/>
            </a:ext>
          </a:extLst>
        </xdr:cNvPr>
        <xdr:cNvSpPr/>
      </xdr:nvSpPr>
      <xdr:spPr>
        <a:xfrm>
          <a:off x="20383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102363</xdr:rowOff>
    </xdr:from>
    <xdr:to>
      <xdr:col>102</xdr:col>
      <xdr:colOff>165100</xdr:colOff>
      <xdr:row>107</xdr:row>
      <xdr:rowOff>32513</xdr:rowOff>
    </xdr:to>
    <xdr:sp macro="" textlink="">
      <xdr:nvSpPr>
        <xdr:cNvPr id="731" name="フローチャート: 判断 730">
          <a:extLst>
            <a:ext uri="{FF2B5EF4-FFF2-40B4-BE49-F238E27FC236}">
              <a16:creationId xmlns:a16="http://schemas.microsoft.com/office/drawing/2014/main" id="{00000000-0008-0000-0E00-0000DB020000}"/>
            </a:ext>
          </a:extLst>
        </xdr:cNvPr>
        <xdr:cNvSpPr/>
      </xdr:nvSpPr>
      <xdr:spPr>
        <a:xfrm>
          <a:off x="19494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732" name="フローチャート: 判断 731">
          <a:extLst>
            <a:ext uri="{FF2B5EF4-FFF2-40B4-BE49-F238E27FC236}">
              <a16:creationId xmlns:a16="http://schemas.microsoft.com/office/drawing/2014/main" id="{00000000-0008-0000-0E00-0000DC020000}"/>
            </a:ext>
          </a:extLst>
        </xdr:cNvPr>
        <xdr:cNvSpPr/>
      </xdr:nvSpPr>
      <xdr:spPr>
        <a:xfrm>
          <a:off x="18605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142748</xdr:rowOff>
    </xdr:from>
    <xdr:to>
      <xdr:col>116</xdr:col>
      <xdr:colOff>114300</xdr:colOff>
      <xdr:row>107</xdr:row>
      <xdr:rowOff>72898</xdr:rowOff>
    </xdr:to>
    <xdr:sp macro="" textlink="">
      <xdr:nvSpPr>
        <xdr:cNvPr id="738" name="楕円 737">
          <a:extLst>
            <a:ext uri="{FF2B5EF4-FFF2-40B4-BE49-F238E27FC236}">
              <a16:creationId xmlns:a16="http://schemas.microsoft.com/office/drawing/2014/main" id="{00000000-0008-0000-0E00-0000E2020000}"/>
            </a:ext>
          </a:extLst>
        </xdr:cNvPr>
        <xdr:cNvSpPr/>
      </xdr:nvSpPr>
      <xdr:spPr>
        <a:xfrm>
          <a:off x="22110700" y="1831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121175</xdr:rowOff>
    </xdr:from>
    <xdr:ext cx="469744" cy="259045"/>
    <xdr:sp macro="" textlink="">
      <xdr:nvSpPr>
        <xdr:cNvPr id="739" name="【公民館】&#10;一人当たり面積該当値テキスト">
          <a:extLst>
            <a:ext uri="{FF2B5EF4-FFF2-40B4-BE49-F238E27FC236}">
              <a16:creationId xmlns:a16="http://schemas.microsoft.com/office/drawing/2014/main" id="{00000000-0008-0000-0E00-0000E3020000}"/>
            </a:ext>
          </a:extLst>
        </xdr:cNvPr>
        <xdr:cNvSpPr txBox="1"/>
      </xdr:nvSpPr>
      <xdr:spPr>
        <a:xfrm>
          <a:off x="22199600" y="1829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142748</xdr:rowOff>
    </xdr:from>
    <xdr:to>
      <xdr:col>112</xdr:col>
      <xdr:colOff>38100</xdr:colOff>
      <xdr:row>107</xdr:row>
      <xdr:rowOff>72898</xdr:rowOff>
    </xdr:to>
    <xdr:sp macro="" textlink="">
      <xdr:nvSpPr>
        <xdr:cNvPr id="740" name="楕円 739">
          <a:extLst>
            <a:ext uri="{FF2B5EF4-FFF2-40B4-BE49-F238E27FC236}">
              <a16:creationId xmlns:a16="http://schemas.microsoft.com/office/drawing/2014/main" id="{00000000-0008-0000-0E00-0000E4020000}"/>
            </a:ext>
          </a:extLst>
        </xdr:cNvPr>
        <xdr:cNvSpPr/>
      </xdr:nvSpPr>
      <xdr:spPr>
        <a:xfrm>
          <a:off x="21272500" y="1831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22098</xdr:rowOff>
    </xdr:from>
    <xdr:to>
      <xdr:col>116</xdr:col>
      <xdr:colOff>63500</xdr:colOff>
      <xdr:row>107</xdr:row>
      <xdr:rowOff>22098</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21323300" y="183672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143511</xdr:rowOff>
    </xdr:from>
    <xdr:to>
      <xdr:col>107</xdr:col>
      <xdr:colOff>101600</xdr:colOff>
      <xdr:row>107</xdr:row>
      <xdr:rowOff>73661</xdr:rowOff>
    </xdr:to>
    <xdr:sp macro="" textlink="">
      <xdr:nvSpPr>
        <xdr:cNvPr id="742" name="楕円 741">
          <a:extLst>
            <a:ext uri="{FF2B5EF4-FFF2-40B4-BE49-F238E27FC236}">
              <a16:creationId xmlns:a16="http://schemas.microsoft.com/office/drawing/2014/main" id="{00000000-0008-0000-0E00-0000E6020000}"/>
            </a:ext>
          </a:extLst>
        </xdr:cNvPr>
        <xdr:cNvSpPr/>
      </xdr:nvSpPr>
      <xdr:spPr>
        <a:xfrm>
          <a:off x="20383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22098</xdr:rowOff>
    </xdr:from>
    <xdr:to>
      <xdr:col>111</xdr:col>
      <xdr:colOff>177800</xdr:colOff>
      <xdr:row>107</xdr:row>
      <xdr:rowOff>22861</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flipV="1">
          <a:off x="20434300" y="18367248"/>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145035</xdr:rowOff>
    </xdr:from>
    <xdr:to>
      <xdr:col>102</xdr:col>
      <xdr:colOff>165100</xdr:colOff>
      <xdr:row>107</xdr:row>
      <xdr:rowOff>75185</xdr:rowOff>
    </xdr:to>
    <xdr:sp macro="" textlink="">
      <xdr:nvSpPr>
        <xdr:cNvPr id="744" name="楕円 743">
          <a:extLst>
            <a:ext uri="{FF2B5EF4-FFF2-40B4-BE49-F238E27FC236}">
              <a16:creationId xmlns:a16="http://schemas.microsoft.com/office/drawing/2014/main" id="{00000000-0008-0000-0E00-0000E8020000}"/>
            </a:ext>
          </a:extLst>
        </xdr:cNvPr>
        <xdr:cNvSpPr/>
      </xdr:nvSpPr>
      <xdr:spPr>
        <a:xfrm>
          <a:off x="19494500" y="1831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22861</xdr:rowOff>
    </xdr:from>
    <xdr:to>
      <xdr:col>107</xdr:col>
      <xdr:colOff>50800</xdr:colOff>
      <xdr:row>107</xdr:row>
      <xdr:rowOff>24385</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flipV="1">
          <a:off x="19545300" y="1836801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147320</xdr:rowOff>
    </xdr:from>
    <xdr:to>
      <xdr:col>98</xdr:col>
      <xdr:colOff>38100</xdr:colOff>
      <xdr:row>107</xdr:row>
      <xdr:rowOff>77470</xdr:rowOff>
    </xdr:to>
    <xdr:sp macro="" textlink="">
      <xdr:nvSpPr>
        <xdr:cNvPr id="746" name="楕円 745">
          <a:extLst>
            <a:ext uri="{FF2B5EF4-FFF2-40B4-BE49-F238E27FC236}">
              <a16:creationId xmlns:a16="http://schemas.microsoft.com/office/drawing/2014/main" id="{00000000-0008-0000-0E00-0000EA020000}"/>
            </a:ext>
          </a:extLst>
        </xdr:cNvPr>
        <xdr:cNvSpPr/>
      </xdr:nvSpPr>
      <xdr:spPr>
        <a:xfrm>
          <a:off x="18605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24385</xdr:rowOff>
    </xdr:from>
    <xdr:to>
      <xdr:col>102</xdr:col>
      <xdr:colOff>114300</xdr:colOff>
      <xdr:row>107</xdr:row>
      <xdr:rowOff>26670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flipV="1">
          <a:off x="18656300" y="1836953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169435</xdr:rowOff>
    </xdr:from>
    <xdr:ext cx="469744" cy="259045"/>
    <xdr:sp macro="" textlink="">
      <xdr:nvSpPr>
        <xdr:cNvPr id="748" name="n_1aveValue【公民館】&#10;一人当たり面積">
          <a:extLst>
            <a:ext uri="{FF2B5EF4-FFF2-40B4-BE49-F238E27FC236}">
              <a16:creationId xmlns:a16="http://schemas.microsoft.com/office/drawing/2014/main" id="{00000000-0008-0000-0E00-0000EC020000}"/>
            </a:ext>
          </a:extLst>
        </xdr:cNvPr>
        <xdr:cNvSpPr txBox="1"/>
      </xdr:nvSpPr>
      <xdr:spPr>
        <a:xfrm>
          <a:off x="210757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18559</xdr:rowOff>
    </xdr:from>
    <xdr:ext cx="469744" cy="259045"/>
    <xdr:sp macro="" textlink="">
      <xdr:nvSpPr>
        <xdr:cNvPr id="749" name="n_2aveValue【公民館】&#10;一人当たり面積">
          <a:extLst>
            <a:ext uri="{FF2B5EF4-FFF2-40B4-BE49-F238E27FC236}">
              <a16:creationId xmlns:a16="http://schemas.microsoft.com/office/drawing/2014/main" id="{00000000-0008-0000-0E00-0000ED020000}"/>
            </a:ext>
          </a:extLst>
        </xdr:cNvPr>
        <xdr:cNvSpPr txBox="1"/>
      </xdr:nvSpPr>
      <xdr:spPr>
        <a:xfrm>
          <a:off x="20199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49040</xdr:rowOff>
    </xdr:from>
    <xdr:ext cx="469744" cy="259045"/>
    <xdr:sp macro="" textlink="">
      <xdr:nvSpPr>
        <xdr:cNvPr id="750" name="n_3aveValue【公民館】&#10;一人当たり面積">
          <a:extLst>
            <a:ext uri="{FF2B5EF4-FFF2-40B4-BE49-F238E27FC236}">
              <a16:creationId xmlns:a16="http://schemas.microsoft.com/office/drawing/2014/main" id="{00000000-0008-0000-0E00-0000EE020000}"/>
            </a:ext>
          </a:extLst>
        </xdr:cNvPr>
        <xdr:cNvSpPr txBox="1"/>
      </xdr:nvSpPr>
      <xdr:spPr>
        <a:xfrm>
          <a:off x="19310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21607</xdr:rowOff>
    </xdr:from>
    <xdr:ext cx="469744" cy="259045"/>
    <xdr:sp macro="" textlink="">
      <xdr:nvSpPr>
        <xdr:cNvPr id="751" name="n_4aveValue【公民館】&#10;一人当たり面積">
          <a:extLst>
            <a:ext uri="{FF2B5EF4-FFF2-40B4-BE49-F238E27FC236}">
              <a16:creationId xmlns:a16="http://schemas.microsoft.com/office/drawing/2014/main" id="{00000000-0008-0000-0E00-0000EF020000}"/>
            </a:ext>
          </a:extLst>
        </xdr:cNvPr>
        <xdr:cNvSpPr txBox="1"/>
      </xdr:nvSpPr>
      <xdr:spPr>
        <a:xfrm>
          <a:off x="18421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64025</xdr:rowOff>
    </xdr:from>
    <xdr:ext cx="469744" cy="259045"/>
    <xdr:sp macro="" textlink="">
      <xdr:nvSpPr>
        <xdr:cNvPr id="752" name="n_1mainValue【公民館】&#10;一人当たり面積">
          <a:extLst>
            <a:ext uri="{FF2B5EF4-FFF2-40B4-BE49-F238E27FC236}">
              <a16:creationId xmlns:a16="http://schemas.microsoft.com/office/drawing/2014/main" id="{00000000-0008-0000-0E00-0000F0020000}"/>
            </a:ext>
          </a:extLst>
        </xdr:cNvPr>
        <xdr:cNvSpPr txBox="1"/>
      </xdr:nvSpPr>
      <xdr:spPr>
        <a:xfrm>
          <a:off x="21075727" y="1840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64788</xdr:rowOff>
    </xdr:from>
    <xdr:ext cx="469744" cy="259045"/>
    <xdr:sp macro="" textlink="">
      <xdr:nvSpPr>
        <xdr:cNvPr id="753" name="n_2mainValue【公民館】&#10;一人当たり面積">
          <a:extLst>
            <a:ext uri="{FF2B5EF4-FFF2-40B4-BE49-F238E27FC236}">
              <a16:creationId xmlns:a16="http://schemas.microsoft.com/office/drawing/2014/main" id="{00000000-0008-0000-0E00-0000F1020000}"/>
            </a:ext>
          </a:extLst>
        </xdr:cNvPr>
        <xdr:cNvSpPr txBox="1"/>
      </xdr:nvSpPr>
      <xdr:spPr>
        <a:xfrm>
          <a:off x="20199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66312</xdr:rowOff>
    </xdr:from>
    <xdr:ext cx="469744" cy="259045"/>
    <xdr:sp macro="" textlink="">
      <xdr:nvSpPr>
        <xdr:cNvPr id="754" name="n_3mainValue【公民館】&#10;一人当たり面積">
          <a:extLst>
            <a:ext uri="{FF2B5EF4-FFF2-40B4-BE49-F238E27FC236}">
              <a16:creationId xmlns:a16="http://schemas.microsoft.com/office/drawing/2014/main" id="{00000000-0008-0000-0E00-0000F2020000}"/>
            </a:ext>
          </a:extLst>
        </xdr:cNvPr>
        <xdr:cNvSpPr txBox="1"/>
      </xdr:nvSpPr>
      <xdr:spPr>
        <a:xfrm>
          <a:off x="19310427" y="1841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68597</xdr:rowOff>
    </xdr:from>
    <xdr:ext cx="469744" cy="259045"/>
    <xdr:sp macro="" textlink="">
      <xdr:nvSpPr>
        <xdr:cNvPr id="755" name="n_4mainValue【公民館】&#10;一人当たり面積">
          <a:extLst>
            <a:ext uri="{FF2B5EF4-FFF2-40B4-BE49-F238E27FC236}">
              <a16:creationId xmlns:a16="http://schemas.microsoft.com/office/drawing/2014/main" id="{00000000-0008-0000-0E00-0000F3020000}"/>
            </a:ext>
          </a:extLst>
        </xdr:cNvPr>
        <xdr:cNvSpPr txBox="1"/>
      </xdr:nvSpPr>
      <xdr:spPr>
        <a:xfrm>
          <a:off x="18421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00000000-0008-0000-0E00-0000F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00000000-0008-0000-0E00-0000F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500">
              <a:latin typeface="ＭＳ Ｐゴシック" panose="020B0600070205080204" pitchFamily="50" charset="-128"/>
              <a:ea typeface="ＭＳ Ｐゴシック" panose="020B0600070205080204" pitchFamily="50" charset="-128"/>
            </a:rPr>
            <a:t>　有形固定資産減価償却率を類似団体内平均と比較すると、道路は</a:t>
          </a:r>
          <a:r>
            <a:rPr kumimoji="1" lang="en-US" altLang="ja-JP" sz="1500">
              <a:latin typeface="ＭＳ Ｐゴシック" panose="020B0600070205080204" pitchFamily="50" charset="-128"/>
              <a:ea typeface="ＭＳ Ｐゴシック" panose="020B0600070205080204" pitchFamily="50" charset="-128"/>
            </a:rPr>
            <a:t>9.1</a:t>
          </a:r>
          <a:r>
            <a:rPr kumimoji="1" lang="ja-JP" altLang="en-US" sz="1500">
              <a:latin typeface="ＭＳ Ｐゴシック" panose="020B0600070205080204" pitchFamily="50" charset="-128"/>
              <a:ea typeface="ＭＳ Ｐゴシック" panose="020B0600070205080204" pitchFamily="50" charset="-128"/>
            </a:rPr>
            <a:t>ポイント低く、橋りょう・トンネルは</a:t>
          </a:r>
          <a:r>
            <a:rPr kumimoji="1" lang="en-US" altLang="ja-JP" sz="1500">
              <a:latin typeface="ＭＳ Ｐゴシック" panose="020B0600070205080204" pitchFamily="50" charset="-128"/>
              <a:ea typeface="ＭＳ Ｐゴシック" panose="020B0600070205080204" pitchFamily="50" charset="-128"/>
            </a:rPr>
            <a:t>9.9</a:t>
          </a:r>
          <a:r>
            <a:rPr kumimoji="1" lang="ja-JP" altLang="en-US" sz="1500">
              <a:latin typeface="ＭＳ Ｐゴシック" panose="020B0600070205080204" pitchFamily="50" charset="-128"/>
              <a:ea typeface="ＭＳ Ｐゴシック" panose="020B0600070205080204" pitchFamily="50" charset="-128"/>
            </a:rPr>
            <a:t>ポイント高く、公営住宅は</a:t>
          </a:r>
          <a:r>
            <a:rPr kumimoji="1" lang="en-US" altLang="ja-JP" sz="1500">
              <a:latin typeface="ＭＳ Ｐゴシック" panose="020B0600070205080204" pitchFamily="50" charset="-128"/>
              <a:ea typeface="ＭＳ Ｐゴシック" panose="020B0600070205080204" pitchFamily="50" charset="-128"/>
            </a:rPr>
            <a:t>22.8</a:t>
          </a:r>
          <a:r>
            <a:rPr kumimoji="1" lang="ja-JP" altLang="en-US" sz="1500">
              <a:latin typeface="ＭＳ Ｐゴシック" panose="020B0600070205080204" pitchFamily="50" charset="-128"/>
              <a:ea typeface="ＭＳ Ｐゴシック" panose="020B0600070205080204" pitchFamily="50" charset="-128"/>
            </a:rPr>
            <a:t>ポイント低く、認定こども園・幼稚園・保育所は</a:t>
          </a:r>
          <a:r>
            <a:rPr kumimoji="1" lang="en-US" altLang="ja-JP" sz="1500">
              <a:latin typeface="ＭＳ Ｐゴシック" panose="020B0600070205080204" pitchFamily="50" charset="-128"/>
              <a:ea typeface="ＭＳ Ｐゴシック" panose="020B0600070205080204" pitchFamily="50" charset="-128"/>
            </a:rPr>
            <a:t>3.4</a:t>
          </a:r>
          <a:r>
            <a:rPr kumimoji="1" lang="ja-JP" altLang="en-US" sz="1500">
              <a:latin typeface="ＭＳ Ｐゴシック" panose="020B0600070205080204" pitchFamily="50" charset="-128"/>
              <a:ea typeface="ＭＳ Ｐゴシック" panose="020B0600070205080204" pitchFamily="50" charset="-128"/>
            </a:rPr>
            <a:t>ポイント高く、学校施設は</a:t>
          </a:r>
          <a:r>
            <a:rPr kumimoji="1" lang="en-US" altLang="ja-JP" sz="1500">
              <a:latin typeface="ＭＳ Ｐゴシック" panose="020B0600070205080204" pitchFamily="50" charset="-128"/>
              <a:ea typeface="ＭＳ Ｐゴシック" panose="020B0600070205080204" pitchFamily="50" charset="-128"/>
            </a:rPr>
            <a:t>0.5</a:t>
          </a:r>
          <a:r>
            <a:rPr kumimoji="1" lang="ja-JP" altLang="en-US" sz="1500">
              <a:latin typeface="ＭＳ Ｐゴシック" panose="020B0600070205080204" pitchFamily="50" charset="-128"/>
              <a:ea typeface="ＭＳ Ｐゴシック" panose="020B0600070205080204" pitchFamily="50" charset="-128"/>
            </a:rPr>
            <a:t>ポイント高く、公民館は</a:t>
          </a:r>
          <a:r>
            <a:rPr kumimoji="1" lang="en-US" altLang="ja-JP" sz="1500">
              <a:latin typeface="ＭＳ Ｐゴシック" panose="020B0600070205080204" pitchFamily="50" charset="-128"/>
              <a:ea typeface="ＭＳ Ｐゴシック" panose="020B0600070205080204" pitchFamily="50" charset="-128"/>
            </a:rPr>
            <a:t>36.1</a:t>
          </a:r>
          <a:r>
            <a:rPr kumimoji="1" lang="ja-JP" altLang="en-US" sz="1500">
              <a:latin typeface="ＭＳ Ｐゴシック" panose="020B0600070205080204" pitchFamily="50" charset="-128"/>
              <a:ea typeface="ＭＳ Ｐゴシック" panose="020B0600070205080204" pitchFamily="50" charset="-128"/>
            </a:rPr>
            <a:t>ポイント低い。橋りょう・トンネルが類似団体内平均より大きく上回っているが、かつて整備した橋梁の老朽化が進んでいるためであり、個別施設計画に基づき、補助金や起債（公共施設適正管理推進事業債）を活用しながら計画的に点検・長寿命化のための補修を進めていく。公営住宅、公民館が類似団体平均より大きく下回っているのは最近</a:t>
          </a:r>
          <a:r>
            <a:rPr kumimoji="1" lang="en-US" altLang="ja-JP" sz="1500">
              <a:latin typeface="ＭＳ Ｐゴシック" panose="020B0600070205080204" pitchFamily="50" charset="-128"/>
              <a:ea typeface="ＭＳ Ｐゴシック" panose="020B0600070205080204" pitchFamily="50" charset="-128"/>
            </a:rPr>
            <a:t>10</a:t>
          </a:r>
          <a:r>
            <a:rPr kumimoji="1" lang="ja-JP" altLang="en-US" sz="1500">
              <a:latin typeface="ＭＳ Ｐゴシック" panose="020B0600070205080204" pitchFamily="50" charset="-128"/>
              <a:ea typeface="ＭＳ Ｐゴシック" panose="020B0600070205080204" pitchFamily="50" charset="-128"/>
            </a:rPr>
            <a:t>年以内に新築した施設が多いためであり、今後、個別施設計画に基づき、長寿命化のための補修・修繕等を計画的に実施していく。認定こども園・幼稚園・保育所及び学校施設はほぼ類似団体平均に近い数値となっているが、本村の施設が類似団体と同様に老朽化が進んでいることを示している。今後、個別施設計画に基づき、計画的に長寿命化のための補修・修繕等を実施していく。</a:t>
          </a:r>
        </a:p>
        <a:p>
          <a:r>
            <a:rPr kumimoji="1" lang="ja-JP" altLang="en-US" sz="1500">
              <a:latin typeface="ＭＳ Ｐゴシック" panose="020B0600070205080204" pitchFamily="50" charset="-128"/>
              <a:ea typeface="ＭＳ Ｐゴシック" panose="020B0600070205080204" pitchFamily="50" charset="-128"/>
            </a:rPr>
            <a:t>　なお、当村の１人当たり公営住宅面積は、類似団体内ではかなり低い水準にあるが、当村には元々低所得者向けの県営住宅があり、村営住宅としては子育て世代向けの戸建住宅のみを保有しているた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6,708
6,583
76.79
7,304,288
6,214,811
904,512
2,787,389
3,634,058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F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00000000-0008-0000-0F00-000039000000}"/>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00000000-0008-0000-0F00-00003B000000}"/>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83837</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F00-00003D000000}"/>
            </a:ext>
          </a:extLst>
        </xdr:cNvPr>
        <xdr:cNvSpPr txBox="1"/>
      </xdr:nvSpPr>
      <xdr:spPr>
        <a:xfrm>
          <a:off x="4673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91440</xdr:rowOff>
    </xdr:from>
    <xdr:to>
      <xdr:col>20</xdr:col>
      <xdr:colOff>38100</xdr:colOff>
      <xdr:row>38</xdr:row>
      <xdr:rowOff>21590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37465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80010</xdr:rowOff>
    </xdr:from>
    <xdr:to>
      <xdr:col>15</xdr:col>
      <xdr:colOff>101600</xdr:colOff>
      <xdr:row>38</xdr:row>
      <xdr:rowOff>10160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28575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57150</xdr:rowOff>
    </xdr:from>
    <xdr:to>
      <xdr:col>10</xdr:col>
      <xdr:colOff>165100</xdr:colOff>
      <xdr:row>37</xdr:row>
      <xdr:rowOff>158750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1968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24130</xdr:rowOff>
    </xdr:from>
    <xdr:to>
      <xdr:col>6</xdr:col>
      <xdr:colOff>38100</xdr:colOff>
      <xdr:row>37</xdr:row>
      <xdr:rowOff>125730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079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106680</xdr:rowOff>
    </xdr:from>
    <xdr:to>
      <xdr:col>24</xdr:col>
      <xdr:colOff>114300</xdr:colOff>
      <xdr:row>35</xdr:row>
      <xdr:rowOff>36830</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129557</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5787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72390</xdr:rowOff>
    </xdr:from>
    <xdr:to>
      <xdr:col>20</xdr:col>
      <xdr:colOff>38100</xdr:colOff>
      <xdr:row>35</xdr:row>
      <xdr:rowOff>2540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123190</xdr:rowOff>
    </xdr:from>
    <xdr:to>
      <xdr:col>24</xdr:col>
      <xdr:colOff>63500</xdr:colOff>
      <xdr:row>34</xdr:row>
      <xdr:rowOff>157480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3797300" y="59524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38100</xdr:rowOff>
    </xdr:from>
    <xdr:to>
      <xdr:col>15</xdr:col>
      <xdr:colOff>101600</xdr:colOff>
      <xdr:row>34</xdr:row>
      <xdr:rowOff>139700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88900</xdr:rowOff>
    </xdr:from>
    <xdr:to>
      <xdr:col>19</xdr:col>
      <xdr:colOff>177800</xdr:colOff>
      <xdr:row>34</xdr:row>
      <xdr:rowOff>123190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2908300" y="59182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6350</xdr:rowOff>
    </xdr:from>
    <xdr:to>
      <xdr:col>10</xdr:col>
      <xdr:colOff>165100</xdr:colOff>
      <xdr:row>34</xdr:row>
      <xdr:rowOff>107950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58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57150</xdr:rowOff>
    </xdr:from>
    <xdr:to>
      <xdr:col>15</xdr:col>
      <xdr:colOff>50800</xdr:colOff>
      <xdr:row>34</xdr:row>
      <xdr:rowOff>88900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019300" y="588645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143510</xdr:rowOff>
    </xdr:from>
    <xdr:to>
      <xdr:col>6</xdr:col>
      <xdr:colOff>38100</xdr:colOff>
      <xdr:row>34</xdr:row>
      <xdr:rowOff>73660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079500" y="58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22860</xdr:rowOff>
    </xdr:from>
    <xdr:to>
      <xdr:col>10</xdr:col>
      <xdr:colOff>114300</xdr:colOff>
      <xdr:row>34</xdr:row>
      <xdr:rowOff>57150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1130300" y="58521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12717</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F00-000052000000}"/>
            </a:ext>
          </a:extLst>
        </xdr:cNvPr>
        <xdr:cNvSpPr txBox="1"/>
      </xdr:nvSpPr>
      <xdr:spPr>
        <a:xfrm>
          <a:off x="3582044" y="652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1287</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F00-000053000000}"/>
            </a:ext>
          </a:extLst>
        </xdr:cNvPr>
        <xdr:cNvSpPr txBox="1"/>
      </xdr:nvSpPr>
      <xdr:spPr>
        <a:xfrm>
          <a:off x="2705744" y="651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149877</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F00-000054000000}"/>
            </a:ext>
          </a:extLst>
        </xdr:cNvPr>
        <xdr:cNvSpPr txBox="1"/>
      </xdr:nvSpPr>
      <xdr:spPr>
        <a:xfrm>
          <a:off x="1816744" y="649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116857</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F00-000055000000}"/>
            </a:ext>
          </a:extLst>
        </xdr:cNvPr>
        <xdr:cNvSpPr txBox="1"/>
      </xdr:nvSpPr>
      <xdr:spPr>
        <a:xfrm>
          <a:off x="927744"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19067</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F00-000056000000}"/>
            </a:ext>
          </a:extLst>
        </xdr:cNvPr>
        <xdr:cNvSpPr txBox="1"/>
      </xdr:nvSpPr>
      <xdr:spPr>
        <a:xfrm>
          <a:off x="3582044"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156227</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F00-000057000000}"/>
            </a:ext>
          </a:extLst>
        </xdr:cNvPr>
        <xdr:cNvSpPr txBox="1"/>
      </xdr:nvSpPr>
      <xdr:spPr>
        <a:xfrm>
          <a:off x="2705744" y="56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124477</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F00-000058000000}"/>
            </a:ext>
          </a:extLst>
        </xdr:cNvPr>
        <xdr:cNvSpPr txBox="1"/>
      </xdr:nvSpPr>
      <xdr:spPr>
        <a:xfrm>
          <a:off x="1816744" y="56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90187</xdr:rowOff>
    </xdr:from>
    <xdr:ext cx="405111" cy="259045"/>
    <xdr:sp macro="" textlink="">
      <xdr:nvSpPr>
        <xdr:cNvPr id="89" name="n_4mainValue【図書館】&#10;有形固定資産減価償却率">
          <a:extLst>
            <a:ext uri="{FF2B5EF4-FFF2-40B4-BE49-F238E27FC236}">
              <a16:creationId xmlns:a16="http://schemas.microsoft.com/office/drawing/2014/main" id="{00000000-0008-0000-0F00-000059000000}"/>
            </a:ext>
          </a:extLst>
        </xdr:cNvPr>
        <xdr:cNvSpPr txBox="1"/>
      </xdr:nvSpPr>
      <xdr:spPr>
        <a:xfrm>
          <a:off x="927744" y="557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146685</xdr:rowOff>
    </xdr:from>
    <xdr:to>
      <xdr:col>54</xdr:col>
      <xdr:colOff>189865</xdr:colOff>
      <xdr:row>42</xdr:row>
      <xdr:rowOff>32385</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58045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36212</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723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32385</xdr:rowOff>
    </xdr:from>
    <xdr:to>
      <xdr:col>55</xdr:col>
      <xdr:colOff>88900</xdr:colOff>
      <xdr:row>42</xdr:row>
      <xdr:rowOff>32385</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93362</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57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146685</xdr:rowOff>
    </xdr:from>
    <xdr:to>
      <xdr:col>55</xdr:col>
      <xdr:colOff>88900</xdr:colOff>
      <xdr:row>33</xdr:row>
      <xdr:rowOff>146685</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34307</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55880</xdr:rowOff>
    </xdr:from>
    <xdr:to>
      <xdr:col>55</xdr:col>
      <xdr:colOff>50800</xdr:colOff>
      <xdr:row>40</xdr:row>
      <xdr:rowOff>157480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82550</xdr:rowOff>
    </xdr:from>
    <xdr:to>
      <xdr:col>46</xdr:col>
      <xdr:colOff>38100</xdr:colOff>
      <xdr:row>41</xdr:row>
      <xdr:rowOff>12700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99695</xdr:rowOff>
    </xdr:from>
    <xdr:to>
      <xdr:col>41</xdr:col>
      <xdr:colOff>101600</xdr:colOff>
      <xdr:row>41</xdr:row>
      <xdr:rowOff>29845</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95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111125</xdr:rowOff>
    </xdr:from>
    <xdr:to>
      <xdr:col>36</xdr:col>
      <xdr:colOff>165100</xdr:colOff>
      <xdr:row>41</xdr:row>
      <xdr:rowOff>41275</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96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25417</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xdr:rowOff>
    </xdr:from>
    <xdr:to>
      <xdr:col>50</xdr:col>
      <xdr:colOff>165100</xdr:colOff>
      <xdr:row>40</xdr:row>
      <xdr:rowOff>104140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53340</xdr:rowOff>
    </xdr:from>
    <xdr:to>
      <xdr:col>55</xdr:col>
      <xdr:colOff>0</xdr:colOff>
      <xdr:row>40</xdr:row>
      <xdr:rowOff>53340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9639300" y="6911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4445</xdr:rowOff>
    </xdr:from>
    <xdr:to>
      <xdr:col>46</xdr:col>
      <xdr:colOff>38100</xdr:colOff>
      <xdr:row>40</xdr:row>
      <xdr:rowOff>106045</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8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53340</xdr:rowOff>
    </xdr:from>
    <xdr:to>
      <xdr:col>50</xdr:col>
      <xdr:colOff>114300</xdr:colOff>
      <xdr:row>40</xdr:row>
      <xdr:rowOff>55245</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8750300" y="69113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6350</xdr:rowOff>
    </xdr:from>
    <xdr:to>
      <xdr:col>41</xdr:col>
      <xdr:colOff>101600</xdr:colOff>
      <xdr:row>40</xdr:row>
      <xdr:rowOff>107950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55245</xdr:rowOff>
    </xdr:from>
    <xdr:to>
      <xdr:col>45</xdr:col>
      <xdr:colOff>177800</xdr:colOff>
      <xdr:row>40</xdr:row>
      <xdr:rowOff>57150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7861300" y="69132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8255</xdr:rowOff>
    </xdr:from>
    <xdr:to>
      <xdr:col>36</xdr:col>
      <xdr:colOff>165100</xdr:colOff>
      <xdr:row>40</xdr:row>
      <xdr:rowOff>109855</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57150</xdr:rowOff>
    </xdr:from>
    <xdr:to>
      <xdr:col>41</xdr:col>
      <xdr:colOff>50800</xdr:colOff>
      <xdr:row>40</xdr:row>
      <xdr:rowOff>59055</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6972300" y="69151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167657</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3827</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20972</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705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32402</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70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120667</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122572</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66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124477</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66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126382</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664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0F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00000000-0008-0000-0F00-0000AD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5" name="【体育館・プール】&#10;有形固定資産減価償却率最大値テキスト">
          <a:extLst>
            <a:ext uri="{FF2B5EF4-FFF2-40B4-BE49-F238E27FC236}">
              <a16:creationId xmlns:a16="http://schemas.microsoft.com/office/drawing/2014/main" id="{00000000-0008-0000-0F00-0000AF000000}"/>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0000000-0008-0000-0F00-0000B1000000}"/>
            </a:ext>
          </a:extLst>
        </xdr:cNvPr>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151674</xdr:rowOff>
    </xdr:from>
    <xdr:to>
      <xdr:col>24</xdr:col>
      <xdr:colOff>114300</xdr:colOff>
      <xdr:row>63</xdr:row>
      <xdr:rowOff>81824</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45847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130101</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0000000-0008-0000-0F00-0000BD000000}"/>
            </a:ext>
          </a:extLst>
        </xdr:cNvPr>
        <xdr:cNvSpPr txBox="1"/>
      </xdr:nvSpPr>
      <xdr:spPr>
        <a:xfrm>
          <a:off x="4673600"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119017</xdr:rowOff>
    </xdr:from>
    <xdr:to>
      <xdr:col>20</xdr:col>
      <xdr:colOff>38100</xdr:colOff>
      <xdr:row>63</xdr:row>
      <xdr:rowOff>49167</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3746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169817</xdr:rowOff>
    </xdr:from>
    <xdr:to>
      <xdr:col>24</xdr:col>
      <xdr:colOff>63500</xdr:colOff>
      <xdr:row>63</xdr:row>
      <xdr:rowOff>31024</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3797300" y="1079971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83094</xdr:rowOff>
    </xdr:from>
    <xdr:to>
      <xdr:col>15</xdr:col>
      <xdr:colOff>101600</xdr:colOff>
      <xdr:row>63</xdr:row>
      <xdr:rowOff>13244</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2857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133894</xdr:rowOff>
    </xdr:from>
    <xdr:to>
      <xdr:col>19</xdr:col>
      <xdr:colOff>177800</xdr:colOff>
      <xdr:row>62</xdr:row>
      <xdr:rowOff>169817</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2908300" y="1076379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47172</xdr:rowOff>
    </xdr:from>
    <xdr:to>
      <xdr:col>10</xdr:col>
      <xdr:colOff>165100</xdr:colOff>
      <xdr:row>62</xdr:row>
      <xdr:rowOff>148772</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1968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97972</xdr:rowOff>
    </xdr:from>
    <xdr:to>
      <xdr:col>15</xdr:col>
      <xdr:colOff>50800</xdr:colOff>
      <xdr:row>62</xdr:row>
      <xdr:rowOff>133894</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019300" y="107278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11249</xdr:rowOff>
    </xdr:from>
    <xdr:to>
      <xdr:col>6</xdr:col>
      <xdr:colOff>38100</xdr:colOff>
      <xdr:row>62</xdr:row>
      <xdr:rowOff>112849</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079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62049</xdr:rowOff>
    </xdr:from>
    <xdr:to>
      <xdr:col>10</xdr:col>
      <xdr:colOff>114300</xdr:colOff>
      <xdr:row>62</xdr:row>
      <xdr:rowOff>97972</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1130300" y="106919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8" name="n_1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99" name="n_2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101617</xdr:rowOff>
    </xdr:from>
    <xdr:ext cx="405111" cy="259045"/>
    <xdr:sp macro="" textlink="">
      <xdr:nvSpPr>
        <xdr:cNvPr id="200" name="n_3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1816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1" name="n_4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40294</xdr:rowOff>
    </xdr:from>
    <xdr:ext cx="405111" cy="259045"/>
    <xdr:sp macro="" textlink="">
      <xdr:nvSpPr>
        <xdr:cNvPr id="202" name="n_1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3582044" y="1084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4371</xdr:rowOff>
    </xdr:from>
    <xdr:ext cx="405111" cy="259045"/>
    <xdr:sp macro="" textlink="">
      <xdr:nvSpPr>
        <xdr:cNvPr id="203" name="n_2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27057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139899</xdr:rowOff>
    </xdr:from>
    <xdr:ext cx="405111" cy="259045"/>
    <xdr:sp macro="" textlink="">
      <xdr:nvSpPr>
        <xdr:cNvPr id="204" name="n_3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18167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103976</xdr:rowOff>
    </xdr:from>
    <xdr:ext cx="405111" cy="259045"/>
    <xdr:sp macro="" textlink="">
      <xdr:nvSpPr>
        <xdr:cNvPr id="205" name="n_4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9277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25635</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10515600" y="10655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9588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8699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810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921500" y="1084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29537</xdr:rowOff>
    </xdr:from>
    <xdr:to>
      <xdr:col>55</xdr:col>
      <xdr:colOff>50800</xdr:colOff>
      <xdr:row>63</xdr:row>
      <xdr:rowOff>131137</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10426700" y="1083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7964</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10515600" y="10809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29537</xdr:rowOff>
    </xdr:from>
    <xdr:to>
      <xdr:col>50</xdr:col>
      <xdr:colOff>165100</xdr:colOff>
      <xdr:row>63</xdr:row>
      <xdr:rowOff>131137</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588500" y="1083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80337</xdr:rowOff>
    </xdr:from>
    <xdr:to>
      <xdr:col>55</xdr:col>
      <xdr:colOff>0</xdr:colOff>
      <xdr:row>63</xdr:row>
      <xdr:rowOff>80337</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9639300" y="108816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30190</xdr:rowOff>
    </xdr:from>
    <xdr:to>
      <xdr:col>46</xdr:col>
      <xdr:colOff>38100</xdr:colOff>
      <xdr:row>63</xdr:row>
      <xdr:rowOff>131790</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699500" y="1083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80337</xdr:rowOff>
    </xdr:from>
    <xdr:to>
      <xdr:col>50</xdr:col>
      <xdr:colOff>114300</xdr:colOff>
      <xdr:row>63</xdr:row>
      <xdr:rowOff>80990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8750300" y="10881687"/>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31169</xdr:rowOff>
    </xdr:from>
    <xdr:to>
      <xdr:col>41</xdr:col>
      <xdr:colOff>101600</xdr:colOff>
      <xdr:row>63</xdr:row>
      <xdr:rowOff>132769</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810500" y="1083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80990</xdr:rowOff>
    </xdr:from>
    <xdr:to>
      <xdr:col>45</xdr:col>
      <xdr:colOff>177800</xdr:colOff>
      <xdr:row>63</xdr:row>
      <xdr:rowOff>81969</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7861300" y="10882340"/>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33129</xdr:rowOff>
    </xdr:from>
    <xdr:to>
      <xdr:col>36</xdr:col>
      <xdr:colOff>165100</xdr:colOff>
      <xdr:row>63</xdr:row>
      <xdr:rowOff>134729</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921500" y="1083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81969</xdr:rowOff>
    </xdr:from>
    <xdr:to>
      <xdr:col>41</xdr:col>
      <xdr:colOff>50800</xdr:colOff>
      <xdr:row>63</xdr:row>
      <xdr:rowOff>83929</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flipV="1">
          <a:off x="6972300" y="10883319"/>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118599</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9391727" y="1057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128722</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8515427" y="1058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148317</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7626427" y="1060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135327</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6737427" y="1093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122264</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9391727" y="1092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122917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8515427" y="1092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123896</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7626427" y="1092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151256</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6737427" y="1060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F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24764</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4634865" y="13397864"/>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00000000-0008-0000-0F00-000022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142891</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0000000-0008-0000-0F00-000024010000}"/>
            </a:ext>
          </a:extLst>
        </xdr:cNvPr>
        <xdr:cNvSpPr txBox="1"/>
      </xdr:nvSpPr>
      <xdr:spPr>
        <a:xfrm>
          <a:off x="46736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24764</xdr:rowOff>
    </xdr:from>
    <xdr:to>
      <xdr:col>24</xdr:col>
      <xdr:colOff>152400</xdr:colOff>
      <xdr:row>78</xdr:row>
      <xdr:rowOff>24764</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73041</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F00-000026010000}"/>
            </a:ext>
          </a:extLst>
        </xdr:cNvPr>
        <xdr:cNvSpPr txBox="1"/>
      </xdr:nvSpPr>
      <xdr:spPr>
        <a:xfrm>
          <a:off x="4673600" y="13789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114936</xdr:rowOff>
    </xdr:from>
    <xdr:to>
      <xdr:col>15</xdr:col>
      <xdr:colOff>101600</xdr:colOff>
      <xdr:row>81</xdr:row>
      <xdr:rowOff>45086</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2857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107314</xdr:rowOff>
    </xdr:from>
    <xdr:to>
      <xdr:col>10</xdr:col>
      <xdr:colOff>165100</xdr:colOff>
      <xdr:row>81</xdr:row>
      <xdr:rowOff>37464</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968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57786</xdr:rowOff>
    </xdr:from>
    <xdr:to>
      <xdr:col>24</xdr:col>
      <xdr:colOff>114300</xdr:colOff>
      <xdr:row>81</xdr:row>
      <xdr:rowOff>159386</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45847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36213</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F00-000032010000}"/>
            </a:ext>
          </a:extLst>
        </xdr:cNvPr>
        <xdr:cNvSpPr txBox="1"/>
      </xdr:nvSpPr>
      <xdr:spPr>
        <a:xfrm>
          <a:off x="4673600" y="1392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27305</xdr:rowOff>
    </xdr:from>
    <xdr:to>
      <xdr:col>20</xdr:col>
      <xdr:colOff>38100</xdr:colOff>
      <xdr:row>81</xdr:row>
      <xdr:rowOff>128905</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3746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78105</xdr:rowOff>
    </xdr:from>
    <xdr:to>
      <xdr:col>24</xdr:col>
      <xdr:colOff>63500</xdr:colOff>
      <xdr:row>81</xdr:row>
      <xdr:rowOff>108586</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3797300" y="13965555"/>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154939</xdr:rowOff>
    </xdr:from>
    <xdr:to>
      <xdr:col>15</xdr:col>
      <xdr:colOff>101600</xdr:colOff>
      <xdr:row>81</xdr:row>
      <xdr:rowOff>85089</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2857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34289</xdr:rowOff>
    </xdr:from>
    <xdr:to>
      <xdr:col>19</xdr:col>
      <xdr:colOff>177800</xdr:colOff>
      <xdr:row>81</xdr:row>
      <xdr:rowOff>78105</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2908300" y="139217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113030</xdr:rowOff>
    </xdr:from>
    <xdr:to>
      <xdr:col>10</xdr:col>
      <xdr:colOff>165100</xdr:colOff>
      <xdr:row>81</xdr:row>
      <xdr:rowOff>43180</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968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163830</xdr:rowOff>
    </xdr:from>
    <xdr:to>
      <xdr:col>15</xdr:col>
      <xdr:colOff>50800</xdr:colOff>
      <xdr:row>81</xdr:row>
      <xdr:rowOff>34289</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2019300" y="138798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69214</xdr:rowOff>
    </xdr:from>
    <xdr:to>
      <xdr:col>6</xdr:col>
      <xdr:colOff>38100</xdr:colOff>
      <xdr:row>80</xdr:row>
      <xdr:rowOff>170814</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0795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120014</xdr:rowOff>
    </xdr:from>
    <xdr:to>
      <xdr:col>10</xdr:col>
      <xdr:colOff>114300</xdr:colOff>
      <xdr:row>80</xdr:row>
      <xdr:rowOff>163830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130300" y="1383601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139716</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F00-00003B010000}"/>
            </a:ext>
          </a:extLst>
        </xdr:cNvPr>
        <xdr:cNvSpPr txBox="1"/>
      </xdr:nvSpPr>
      <xdr:spPr>
        <a:xfrm>
          <a:off x="35820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61613</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F00-00003C010000}"/>
            </a:ext>
          </a:extLst>
        </xdr:cNvPr>
        <xdr:cNvSpPr txBox="1"/>
      </xdr:nvSpPr>
      <xdr:spPr>
        <a:xfrm>
          <a:off x="2705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53991</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F00-00003D010000}"/>
            </a:ext>
          </a:extLst>
        </xdr:cNvPr>
        <xdr:cNvSpPr txBox="1"/>
      </xdr:nvSpPr>
      <xdr:spPr>
        <a:xfrm>
          <a:off x="1816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57166</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F00-00003E010000}"/>
            </a:ext>
          </a:extLst>
        </xdr:cNvPr>
        <xdr:cNvSpPr txBox="1"/>
      </xdr:nvSpPr>
      <xdr:spPr>
        <a:xfrm>
          <a:off x="9277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120032</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F00-00003F010000}"/>
            </a:ext>
          </a:extLst>
        </xdr:cNvPr>
        <xdr:cNvSpPr txBox="1"/>
      </xdr:nvSpPr>
      <xdr:spPr>
        <a:xfrm>
          <a:off x="35820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76216</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F00-000040010000}"/>
            </a:ext>
          </a:extLst>
        </xdr:cNvPr>
        <xdr:cNvSpPr txBox="1"/>
      </xdr:nvSpPr>
      <xdr:spPr>
        <a:xfrm>
          <a:off x="2705744" y="1396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34307</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F00-000041010000}"/>
            </a:ext>
          </a:extLst>
        </xdr:cNvPr>
        <xdr:cNvSpPr txBox="1"/>
      </xdr:nvSpPr>
      <xdr:spPr>
        <a:xfrm>
          <a:off x="1816744"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15891</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F00-000042010000}"/>
            </a:ext>
          </a:extLst>
        </xdr:cNvPr>
        <xdr:cNvSpPr txBox="1"/>
      </xdr:nvSpPr>
      <xdr:spPr>
        <a:xfrm>
          <a:off x="9277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0000000-0008-0000-0F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xdr:rowOff>
    </xdr:from>
    <xdr:to>
      <xdr:col>54</xdr:col>
      <xdr:colOff>189865</xdr:colOff>
      <xdr:row>86</xdr:row>
      <xdr:rowOff>36271</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flipV="1">
          <a:off x="10476865" y="13373709"/>
          <a:ext cx="0" cy="140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5" name="【福祉施設】&#10;一人当たり面積最小値テキスト">
          <a:extLst>
            <a:ext uri="{FF2B5EF4-FFF2-40B4-BE49-F238E27FC236}">
              <a16:creationId xmlns:a16="http://schemas.microsoft.com/office/drawing/2014/main" id="{00000000-0008-0000-0F00-00005901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118736</xdr:rowOff>
    </xdr:from>
    <xdr:ext cx="469744" cy="259045"/>
    <xdr:sp macro="" textlink="">
      <xdr:nvSpPr>
        <xdr:cNvPr id="347" name="【福祉施設】&#10;一人当たり面積最大値テキスト">
          <a:extLst>
            <a:ext uri="{FF2B5EF4-FFF2-40B4-BE49-F238E27FC236}">
              <a16:creationId xmlns:a16="http://schemas.microsoft.com/office/drawing/2014/main" id="{00000000-0008-0000-0F00-00005B010000}"/>
            </a:ext>
          </a:extLst>
        </xdr:cNvPr>
        <xdr:cNvSpPr txBox="1"/>
      </xdr:nvSpPr>
      <xdr:spPr>
        <a:xfrm>
          <a:off x="10515600" y="1314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xdr:rowOff>
    </xdr:from>
    <xdr:to>
      <xdr:col>55</xdr:col>
      <xdr:colOff>88900</xdr:colOff>
      <xdr:row>78</xdr:row>
      <xdr:rowOff>609</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0388600" y="133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6520</xdr:rowOff>
    </xdr:from>
    <xdr:ext cx="469744" cy="259045"/>
    <xdr:sp macro="" textlink="">
      <xdr:nvSpPr>
        <xdr:cNvPr id="349" name="【福祉施設】&#10;一人当たり面積平均値テキスト">
          <a:extLst>
            <a:ext uri="{FF2B5EF4-FFF2-40B4-BE49-F238E27FC236}">
              <a16:creationId xmlns:a16="http://schemas.microsoft.com/office/drawing/2014/main" id="{00000000-0008-0000-0F00-00005D010000}"/>
            </a:ext>
          </a:extLst>
        </xdr:cNvPr>
        <xdr:cNvSpPr txBox="1"/>
      </xdr:nvSpPr>
      <xdr:spPr>
        <a:xfrm>
          <a:off x="10515600" y="14408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155093</xdr:rowOff>
    </xdr:from>
    <xdr:to>
      <xdr:col>55</xdr:col>
      <xdr:colOff>50800</xdr:colOff>
      <xdr:row>85</xdr:row>
      <xdr:rowOff>85243</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10426700" y="1455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2387</xdr:rowOff>
    </xdr:from>
    <xdr:to>
      <xdr:col>50</xdr:col>
      <xdr:colOff>165100</xdr:colOff>
      <xdr:row>85</xdr:row>
      <xdr:rowOff>103987</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9588500" y="1457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147777</xdr:rowOff>
    </xdr:from>
    <xdr:to>
      <xdr:col>46</xdr:col>
      <xdr:colOff>38100</xdr:colOff>
      <xdr:row>85</xdr:row>
      <xdr:rowOff>77927</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8699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164236</xdr:rowOff>
    </xdr:from>
    <xdr:to>
      <xdr:col>41</xdr:col>
      <xdr:colOff>101600</xdr:colOff>
      <xdr:row>85</xdr:row>
      <xdr:rowOff>94386</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7810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4217</xdr:rowOff>
    </xdr:from>
    <xdr:to>
      <xdr:col>36</xdr:col>
      <xdr:colOff>165100</xdr:colOff>
      <xdr:row>85</xdr:row>
      <xdr:rowOff>105817</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6921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57252</xdr:rowOff>
    </xdr:from>
    <xdr:to>
      <xdr:col>55</xdr:col>
      <xdr:colOff>50800</xdr:colOff>
      <xdr:row>85</xdr:row>
      <xdr:rowOff>158852</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10426700" y="1463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143629</xdr:rowOff>
    </xdr:from>
    <xdr:ext cx="469744" cy="259045"/>
    <xdr:sp macro="" textlink="">
      <xdr:nvSpPr>
        <xdr:cNvPr id="361" name="【福祉施設】&#10;一人当たり面積該当値テキスト">
          <a:extLst>
            <a:ext uri="{FF2B5EF4-FFF2-40B4-BE49-F238E27FC236}">
              <a16:creationId xmlns:a16="http://schemas.microsoft.com/office/drawing/2014/main" id="{00000000-0008-0000-0F00-000069010000}"/>
            </a:ext>
          </a:extLst>
        </xdr:cNvPr>
        <xdr:cNvSpPr txBox="1"/>
      </xdr:nvSpPr>
      <xdr:spPr>
        <a:xfrm>
          <a:off x="10515600" y="1454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57252</xdr:rowOff>
    </xdr:from>
    <xdr:to>
      <xdr:col>50</xdr:col>
      <xdr:colOff>165100</xdr:colOff>
      <xdr:row>85</xdr:row>
      <xdr:rowOff>158852</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9588500" y="1463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108052</xdr:rowOff>
    </xdr:from>
    <xdr:to>
      <xdr:col>55</xdr:col>
      <xdr:colOff>0</xdr:colOff>
      <xdr:row>85</xdr:row>
      <xdr:rowOff>108052</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9639300" y="146813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57708</xdr:rowOff>
    </xdr:from>
    <xdr:to>
      <xdr:col>46</xdr:col>
      <xdr:colOff>38100</xdr:colOff>
      <xdr:row>85</xdr:row>
      <xdr:rowOff>159308</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8699500" y="1463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108052</xdr:rowOff>
    </xdr:from>
    <xdr:to>
      <xdr:col>50</xdr:col>
      <xdr:colOff>114300</xdr:colOff>
      <xdr:row>85</xdr:row>
      <xdr:rowOff>108508</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flipV="1">
          <a:off x="8750300" y="14681302"/>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58165</xdr:rowOff>
    </xdr:from>
    <xdr:to>
      <xdr:col>41</xdr:col>
      <xdr:colOff>101600</xdr:colOff>
      <xdr:row>85</xdr:row>
      <xdr:rowOff>159765</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7810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108508</xdr:rowOff>
    </xdr:from>
    <xdr:to>
      <xdr:col>45</xdr:col>
      <xdr:colOff>177800</xdr:colOff>
      <xdr:row>85</xdr:row>
      <xdr:rowOff>108965</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7861300" y="1468175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59080</xdr:rowOff>
    </xdr:from>
    <xdr:to>
      <xdr:col>36</xdr:col>
      <xdr:colOff>165100</xdr:colOff>
      <xdr:row>85</xdr:row>
      <xdr:rowOff>160680</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6921500" y="1463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108965</xdr:rowOff>
    </xdr:from>
    <xdr:to>
      <xdr:col>41</xdr:col>
      <xdr:colOff>50800</xdr:colOff>
      <xdr:row>85</xdr:row>
      <xdr:rowOff>109880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6972300" y="1468221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120514</xdr:rowOff>
    </xdr:from>
    <xdr:ext cx="469744" cy="259045"/>
    <xdr:sp macro="" textlink="">
      <xdr:nvSpPr>
        <xdr:cNvPr id="370" name="n_1aveValue【福祉施設】&#10;一人当たり面積">
          <a:extLst>
            <a:ext uri="{FF2B5EF4-FFF2-40B4-BE49-F238E27FC236}">
              <a16:creationId xmlns:a16="http://schemas.microsoft.com/office/drawing/2014/main" id="{00000000-0008-0000-0F00-000072010000}"/>
            </a:ext>
          </a:extLst>
        </xdr:cNvPr>
        <xdr:cNvSpPr txBox="1"/>
      </xdr:nvSpPr>
      <xdr:spPr>
        <a:xfrm>
          <a:off x="9391727" y="1435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94454</xdr:rowOff>
    </xdr:from>
    <xdr:ext cx="469744" cy="259045"/>
    <xdr:sp macro="" textlink="">
      <xdr:nvSpPr>
        <xdr:cNvPr id="371" name="n_2aveValue【福祉施設】&#10;一人当たり面積">
          <a:extLst>
            <a:ext uri="{FF2B5EF4-FFF2-40B4-BE49-F238E27FC236}">
              <a16:creationId xmlns:a16="http://schemas.microsoft.com/office/drawing/2014/main" id="{00000000-0008-0000-0F00-000073010000}"/>
            </a:ext>
          </a:extLst>
        </xdr:cNvPr>
        <xdr:cNvSpPr txBox="1"/>
      </xdr:nvSpPr>
      <xdr:spPr>
        <a:xfrm>
          <a:off x="8515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110913</xdr:rowOff>
    </xdr:from>
    <xdr:ext cx="469744" cy="259045"/>
    <xdr:sp macro="" textlink="">
      <xdr:nvSpPr>
        <xdr:cNvPr id="372" name="n_3aveValue【福祉施設】&#10;一人当たり面積">
          <a:extLst>
            <a:ext uri="{FF2B5EF4-FFF2-40B4-BE49-F238E27FC236}">
              <a16:creationId xmlns:a16="http://schemas.microsoft.com/office/drawing/2014/main" id="{00000000-0008-0000-0F00-000074010000}"/>
            </a:ext>
          </a:extLst>
        </xdr:cNvPr>
        <xdr:cNvSpPr txBox="1"/>
      </xdr:nvSpPr>
      <xdr:spPr>
        <a:xfrm>
          <a:off x="7626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122344</xdr:rowOff>
    </xdr:from>
    <xdr:ext cx="469744" cy="259045"/>
    <xdr:sp macro="" textlink="">
      <xdr:nvSpPr>
        <xdr:cNvPr id="373" name="n_4aveValue【福祉施設】&#10;一人当たり面積">
          <a:extLst>
            <a:ext uri="{FF2B5EF4-FFF2-40B4-BE49-F238E27FC236}">
              <a16:creationId xmlns:a16="http://schemas.microsoft.com/office/drawing/2014/main" id="{00000000-0008-0000-0F00-000075010000}"/>
            </a:ext>
          </a:extLst>
        </xdr:cNvPr>
        <xdr:cNvSpPr txBox="1"/>
      </xdr:nvSpPr>
      <xdr:spPr>
        <a:xfrm>
          <a:off x="6737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149979</xdr:rowOff>
    </xdr:from>
    <xdr:ext cx="469744" cy="259045"/>
    <xdr:sp macro="" textlink="">
      <xdr:nvSpPr>
        <xdr:cNvPr id="374" name="n_1mainValue【福祉施設】&#10;一人当たり面積">
          <a:extLst>
            <a:ext uri="{FF2B5EF4-FFF2-40B4-BE49-F238E27FC236}">
              <a16:creationId xmlns:a16="http://schemas.microsoft.com/office/drawing/2014/main" id="{00000000-0008-0000-0F00-000076010000}"/>
            </a:ext>
          </a:extLst>
        </xdr:cNvPr>
        <xdr:cNvSpPr txBox="1"/>
      </xdr:nvSpPr>
      <xdr:spPr>
        <a:xfrm>
          <a:off x="9391727" y="1472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150435</xdr:rowOff>
    </xdr:from>
    <xdr:ext cx="469744" cy="259045"/>
    <xdr:sp macro="" textlink="">
      <xdr:nvSpPr>
        <xdr:cNvPr id="375" name="n_2mainValue【福祉施設】&#10;一人当たり面積">
          <a:extLst>
            <a:ext uri="{FF2B5EF4-FFF2-40B4-BE49-F238E27FC236}">
              <a16:creationId xmlns:a16="http://schemas.microsoft.com/office/drawing/2014/main" id="{00000000-0008-0000-0F00-000077010000}"/>
            </a:ext>
          </a:extLst>
        </xdr:cNvPr>
        <xdr:cNvSpPr txBox="1"/>
      </xdr:nvSpPr>
      <xdr:spPr>
        <a:xfrm>
          <a:off x="8515427" y="1472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150892</xdr:rowOff>
    </xdr:from>
    <xdr:ext cx="469744" cy="259045"/>
    <xdr:sp macro="" textlink="">
      <xdr:nvSpPr>
        <xdr:cNvPr id="376" name="n_3mainValue【福祉施設】&#10;一人当たり面積">
          <a:extLst>
            <a:ext uri="{FF2B5EF4-FFF2-40B4-BE49-F238E27FC236}">
              <a16:creationId xmlns:a16="http://schemas.microsoft.com/office/drawing/2014/main" id="{00000000-0008-0000-0F00-000078010000}"/>
            </a:ext>
          </a:extLst>
        </xdr:cNvPr>
        <xdr:cNvSpPr txBox="1"/>
      </xdr:nvSpPr>
      <xdr:spPr>
        <a:xfrm>
          <a:off x="7626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151807</xdr:rowOff>
    </xdr:from>
    <xdr:ext cx="469744" cy="259045"/>
    <xdr:sp macro="" textlink="">
      <xdr:nvSpPr>
        <xdr:cNvPr id="377" name="n_4mainValue【福祉施設】&#10;一人当たり面積">
          <a:extLst>
            <a:ext uri="{FF2B5EF4-FFF2-40B4-BE49-F238E27FC236}">
              <a16:creationId xmlns:a16="http://schemas.microsoft.com/office/drawing/2014/main" id="{00000000-0008-0000-0F00-000079010000}"/>
            </a:ext>
          </a:extLst>
        </xdr:cNvPr>
        <xdr:cNvSpPr txBox="1"/>
      </xdr:nvSpPr>
      <xdr:spPr>
        <a:xfrm>
          <a:off x="6737427" y="1472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a:extLst>
            <a:ext uri="{FF2B5EF4-FFF2-40B4-BE49-F238E27FC236}">
              <a16:creationId xmlns:a16="http://schemas.microsoft.com/office/drawing/2014/main" id="{00000000-0008-0000-0F00-0000A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2722</xdr:rowOff>
    </xdr:from>
    <xdr:to>
      <xdr:col>85</xdr:col>
      <xdr:colOff>126364</xdr:colOff>
      <xdr:row>42</xdr:row>
      <xdr:rowOff>48441</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flipV="1">
          <a:off x="16318864" y="5832022"/>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420" name="【一般廃棄物処理施設】&#10;有形固定資産減価償却率最小値テキスト">
          <a:extLst>
            <a:ext uri="{FF2B5EF4-FFF2-40B4-BE49-F238E27FC236}">
              <a16:creationId xmlns:a16="http://schemas.microsoft.com/office/drawing/2014/main" id="{00000000-0008-0000-0F00-0000A4010000}"/>
            </a:ext>
          </a:extLst>
        </xdr:cNvPr>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120849</xdr:rowOff>
    </xdr:from>
    <xdr:ext cx="405111" cy="259045"/>
    <xdr:sp macro="" textlink="">
      <xdr:nvSpPr>
        <xdr:cNvPr id="422" name="【一般廃棄物処理施設】&#10;有形固定資産減価償却率最大値テキスト">
          <a:extLst>
            <a:ext uri="{FF2B5EF4-FFF2-40B4-BE49-F238E27FC236}">
              <a16:creationId xmlns:a16="http://schemas.microsoft.com/office/drawing/2014/main" id="{00000000-0008-0000-0F00-0000A6010000}"/>
            </a:ext>
          </a:extLst>
        </xdr:cNvPr>
        <xdr:cNvSpPr txBox="1"/>
      </xdr:nvSpPr>
      <xdr:spPr>
        <a:xfrm>
          <a:off x="16357600" y="560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2722</xdr:rowOff>
    </xdr:from>
    <xdr:to>
      <xdr:col>86</xdr:col>
      <xdr:colOff>25400</xdr:colOff>
      <xdr:row>34</xdr:row>
      <xdr:rowOff>2722</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6230600" y="583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59344</xdr:rowOff>
    </xdr:from>
    <xdr:ext cx="405111" cy="259045"/>
    <xdr:sp macro="" textlink="">
      <xdr:nvSpPr>
        <xdr:cNvPr id="424" name="【一般廃棄物処理施設】&#10;有形固定資産減価償却率平均値テキスト">
          <a:extLst>
            <a:ext uri="{FF2B5EF4-FFF2-40B4-BE49-F238E27FC236}">
              <a16:creationId xmlns:a16="http://schemas.microsoft.com/office/drawing/2014/main" id="{00000000-0008-0000-0F00-0000A8010000}"/>
            </a:ext>
          </a:extLst>
        </xdr:cNvPr>
        <xdr:cNvSpPr txBox="1"/>
      </xdr:nvSpPr>
      <xdr:spPr>
        <a:xfrm>
          <a:off x="16357600" y="65744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162687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27033</xdr:rowOff>
    </xdr:from>
    <xdr:to>
      <xdr:col>81</xdr:col>
      <xdr:colOff>101600</xdr:colOff>
      <xdr:row>38</xdr:row>
      <xdr:rowOff>128633</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15430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3652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121739</xdr:rowOff>
    </xdr:from>
    <xdr:to>
      <xdr:col>67</xdr:col>
      <xdr:colOff>101600</xdr:colOff>
      <xdr:row>38</xdr:row>
      <xdr:rowOff>51888</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2763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134801</xdr:rowOff>
    </xdr:from>
    <xdr:to>
      <xdr:col>85</xdr:col>
      <xdr:colOff>177800</xdr:colOff>
      <xdr:row>36</xdr:row>
      <xdr:rowOff>64951</xdr:rowOff>
    </xdr:to>
    <xdr:sp macro="" textlink="">
      <xdr:nvSpPr>
        <xdr:cNvPr id="435" name="楕円 434">
          <a:extLst>
            <a:ext uri="{FF2B5EF4-FFF2-40B4-BE49-F238E27FC236}">
              <a16:creationId xmlns:a16="http://schemas.microsoft.com/office/drawing/2014/main" id="{00000000-0008-0000-0F00-0000B3010000}"/>
            </a:ext>
          </a:extLst>
        </xdr:cNvPr>
        <xdr:cNvSpPr/>
      </xdr:nvSpPr>
      <xdr:spPr>
        <a:xfrm>
          <a:off x="162687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157678</xdr:rowOff>
    </xdr:from>
    <xdr:ext cx="405111" cy="259045"/>
    <xdr:sp macro="" textlink="">
      <xdr:nvSpPr>
        <xdr:cNvPr id="436" name="【一般廃棄物処理施設】&#10;有形固定資産減価償却率該当値テキスト">
          <a:extLst>
            <a:ext uri="{FF2B5EF4-FFF2-40B4-BE49-F238E27FC236}">
              <a16:creationId xmlns:a16="http://schemas.microsoft.com/office/drawing/2014/main" id="{00000000-0008-0000-0F00-0000B4010000}"/>
            </a:ext>
          </a:extLst>
        </xdr:cNvPr>
        <xdr:cNvSpPr txBox="1"/>
      </xdr:nvSpPr>
      <xdr:spPr>
        <a:xfrm>
          <a:off x="16357600" y="598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74386</xdr:rowOff>
    </xdr:from>
    <xdr:to>
      <xdr:col>81</xdr:col>
      <xdr:colOff>101600</xdr:colOff>
      <xdr:row>36</xdr:row>
      <xdr:rowOff>4536</xdr:rowOff>
    </xdr:to>
    <xdr:sp macro="" textlink="">
      <xdr:nvSpPr>
        <xdr:cNvPr id="437" name="楕円 436">
          <a:extLst>
            <a:ext uri="{FF2B5EF4-FFF2-40B4-BE49-F238E27FC236}">
              <a16:creationId xmlns:a16="http://schemas.microsoft.com/office/drawing/2014/main" id="{00000000-0008-0000-0F00-0000B5010000}"/>
            </a:ext>
          </a:extLst>
        </xdr:cNvPr>
        <xdr:cNvSpPr/>
      </xdr:nvSpPr>
      <xdr:spPr>
        <a:xfrm>
          <a:off x="15430500" y="60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125186</xdr:rowOff>
    </xdr:from>
    <xdr:to>
      <xdr:col>85</xdr:col>
      <xdr:colOff>127000</xdr:colOff>
      <xdr:row>36</xdr:row>
      <xdr:rowOff>14151</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5481300" y="6125936"/>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17236</xdr:rowOff>
    </xdr:from>
    <xdr:to>
      <xdr:col>76</xdr:col>
      <xdr:colOff>165100</xdr:colOff>
      <xdr:row>35</xdr:row>
      <xdr:rowOff>118836</xdr:rowOff>
    </xdr:to>
    <xdr:sp macro="" textlink="">
      <xdr:nvSpPr>
        <xdr:cNvPr id="439" name="楕円 438">
          <a:extLst>
            <a:ext uri="{FF2B5EF4-FFF2-40B4-BE49-F238E27FC236}">
              <a16:creationId xmlns:a16="http://schemas.microsoft.com/office/drawing/2014/main" id="{00000000-0008-0000-0F00-0000B7010000}"/>
            </a:ext>
          </a:extLst>
        </xdr:cNvPr>
        <xdr:cNvSpPr/>
      </xdr:nvSpPr>
      <xdr:spPr>
        <a:xfrm>
          <a:off x="14541500" y="601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68036</xdr:rowOff>
    </xdr:from>
    <xdr:to>
      <xdr:col>81</xdr:col>
      <xdr:colOff>50800</xdr:colOff>
      <xdr:row>35</xdr:row>
      <xdr:rowOff>125186</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4592300" y="606878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129903</xdr:rowOff>
    </xdr:from>
    <xdr:to>
      <xdr:col>72</xdr:col>
      <xdr:colOff>38100</xdr:colOff>
      <xdr:row>35</xdr:row>
      <xdr:rowOff>60053</xdr:rowOff>
    </xdr:to>
    <xdr:sp macro="" textlink="">
      <xdr:nvSpPr>
        <xdr:cNvPr id="441" name="楕円 440">
          <a:extLst>
            <a:ext uri="{FF2B5EF4-FFF2-40B4-BE49-F238E27FC236}">
              <a16:creationId xmlns:a16="http://schemas.microsoft.com/office/drawing/2014/main" id="{00000000-0008-0000-0F00-0000B9010000}"/>
            </a:ext>
          </a:extLst>
        </xdr:cNvPr>
        <xdr:cNvSpPr/>
      </xdr:nvSpPr>
      <xdr:spPr>
        <a:xfrm>
          <a:off x="13652500" y="59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9253</xdr:rowOff>
    </xdr:from>
    <xdr:to>
      <xdr:col>76</xdr:col>
      <xdr:colOff>114300</xdr:colOff>
      <xdr:row>35</xdr:row>
      <xdr:rowOff>68036</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3703300" y="601000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125004</xdr:rowOff>
    </xdr:from>
    <xdr:to>
      <xdr:col>67</xdr:col>
      <xdr:colOff>101600</xdr:colOff>
      <xdr:row>37</xdr:row>
      <xdr:rowOff>55154</xdr:rowOff>
    </xdr:to>
    <xdr:sp macro="" textlink="">
      <xdr:nvSpPr>
        <xdr:cNvPr id="443" name="楕円 442">
          <a:extLst>
            <a:ext uri="{FF2B5EF4-FFF2-40B4-BE49-F238E27FC236}">
              <a16:creationId xmlns:a16="http://schemas.microsoft.com/office/drawing/2014/main" id="{00000000-0008-0000-0F00-0000BB010000}"/>
            </a:ext>
          </a:extLst>
        </xdr:cNvPr>
        <xdr:cNvSpPr/>
      </xdr:nvSpPr>
      <xdr:spPr>
        <a:xfrm>
          <a:off x="127635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9253</xdr:rowOff>
    </xdr:from>
    <xdr:to>
      <xdr:col>71</xdr:col>
      <xdr:colOff>177800</xdr:colOff>
      <xdr:row>37</xdr:row>
      <xdr:rowOff>4354</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flipV="1">
          <a:off x="12814300" y="6010003"/>
          <a:ext cx="889000" cy="33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119760</xdr:rowOff>
    </xdr:from>
    <xdr:ext cx="405111" cy="259045"/>
    <xdr:sp macro="" textlink="">
      <xdr:nvSpPr>
        <xdr:cNvPr id="445" name="n_1aveValue【一般廃棄物処理施設】&#10;有形固定資産減価償却率">
          <a:extLst>
            <a:ext uri="{FF2B5EF4-FFF2-40B4-BE49-F238E27FC236}">
              <a16:creationId xmlns:a16="http://schemas.microsoft.com/office/drawing/2014/main" id="{00000000-0008-0000-0F00-0000BD010000}"/>
            </a:ext>
          </a:extLst>
        </xdr:cNvPr>
        <xdr:cNvSpPr txBox="1"/>
      </xdr:nvSpPr>
      <xdr:spPr>
        <a:xfrm>
          <a:off x="152660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446" name="n_2aveValue【一般廃棄物処理施設】&#10;有形固定資産減価償却率">
          <a:extLst>
            <a:ext uri="{FF2B5EF4-FFF2-40B4-BE49-F238E27FC236}">
              <a16:creationId xmlns:a16="http://schemas.microsoft.com/office/drawing/2014/main" id="{00000000-0008-0000-0F00-0000BE010000}"/>
            </a:ext>
          </a:extLst>
        </xdr:cNvPr>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85470</xdr:rowOff>
    </xdr:from>
    <xdr:ext cx="405111" cy="259045"/>
    <xdr:sp macro="" textlink="">
      <xdr:nvSpPr>
        <xdr:cNvPr id="447" name="n_3aveValue【一般廃棄物処理施設】&#10;有形固定資産減価償却率">
          <a:extLst>
            <a:ext uri="{FF2B5EF4-FFF2-40B4-BE49-F238E27FC236}">
              <a16:creationId xmlns:a16="http://schemas.microsoft.com/office/drawing/2014/main" id="{00000000-0008-0000-0F00-0000BF010000}"/>
            </a:ext>
          </a:extLst>
        </xdr:cNvPr>
        <xdr:cNvSpPr txBox="1"/>
      </xdr:nvSpPr>
      <xdr:spPr>
        <a:xfrm>
          <a:off x="13500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43015</xdr:rowOff>
    </xdr:from>
    <xdr:ext cx="405111" cy="259045"/>
    <xdr:sp macro="" textlink="">
      <xdr:nvSpPr>
        <xdr:cNvPr id="448" name="n_4aveValue【一般廃棄物処理施設】&#10;有形固定資産減価償却率">
          <a:extLst>
            <a:ext uri="{FF2B5EF4-FFF2-40B4-BE49-F238E27FC236}">
              <a16:creationId xmlns:a16="http://schemas.microsoft.com/office/drawing/2014/main" id="{00000000-0008-0000-0F00-0000C0010000}"/>
            </a:ext>
          </a:extLst>
        </xdr:cNvPr>
        <xdr:cNvSpPr txBox="1"/>
      </xdr:nvSpPr>
      <xdr:spPr>
        <a:xfrm>
          <a:off x="12611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21063</xdr:rowOff>
    </xdr:from>
    <xdr:ext cx="405111" cy="259045"/>
    <xdr:sp macro="" textlink="">
      <xdr:nvSpPr>
        <xdr:cNvPr id="449" name="n_1mainValue【一般廃棄物処理施設】&#10;有形固定資産減価償却率">
          <a:extLst>
            <a:ext uri="{FF2B5EF4-FFF2-40B4-BE49-F238E27FC236}">
              <a16:creationId xmlns:a16="http://schemas.microsoft.com/office/drawing/2014/main" id="{00000000-0008-0000-0F00-0000C1010000}"/>
            </a:ext>
          </a:extLst>
        </xdr:cNvPr>
        <xdr:cNvSpPr txBox="1"/>
      </xdr:nvSpPr>
      <xdr:spPr>
        <a:xfrm>
          <a:off x="15266044" y="585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135363</xdr:rowOff>
    </xdr:from>
    <xdr:ext cx="405111" cy="259045"/>
    <xdr:sp macro="" textlink="">
      <xdr:nvSpPr>
        <xdr:cNvPr id="450" name="n_2mainValue【一般廃棄物処理施設】&#10;有形固定資産減価償却率">
          <a:extLst>
            <a:ext uri="{FF2B5EF4-FFF2-40B4-BE49-F238E27FC236}">
              <a16:creationId xmlns:a16="http://schemas.microsoft.com/office/drawing/2014/main" id="{00000000-0008-0000-0F00-0000C2010000}"/>
            </a:ext>
          </a:extLst>
        </xdr:cNvPr>
        <xdr:cNvSpPr txBox="1"/>
      </xdr:nvSpPr>
      <xdr:spPr>
        <a:xfrm>
          <a:off x="14389744" y="579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76580</xdr:rowOff>
    </xdr:from>
    <xdr:ext cx="405111" cy="259045"/>
    <xdr:sp macro="" textlink="">
      <xdr:nvSpPr>
        <xdr:cNvPr id="451" name="n_3mainValue【一般廃棄物処理施設】&#10;有形固定資産減価償却率">
          <a:extLst>
            <a:ext uri="{FF2B5EF4-FFF2-40B4-BE49-F238E27FC236}">
              <a16:creationId xmlns:a16="http://schemas.microsoft.com/office/drawing/2014/main" id="{00000000-0008-0000-0F00-0000C3010000}"/>
            </a:ext>
          </a:extLst>
        </xdr:cNvPr>
        <xdr:cNvSpPr txBox="1"/>
      </xdr:nvSpPr>
      <xdr:spPr>
        <a:xfrm>
          <a:off x="13500744" y="573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71681</xdr:rowOff>
    </xdr:from>
    <xdr:ext cx="405111" cy="259045"/>
    <xdr:sp macro="" textlink="">
      <xdr:nvSpPr>
        <xdr:cNvPr id="452" name="n_4mainValue【一般廃棄物処理施設】&#10;有形固定資産減価償却率">
          <a:extLst>
            <a:ext uri="{FF2B5EF4-FFF2-40B4-BE49-F238E27FC236}">
              <a16:creationId xmlns:a16="http://schemas.microsoft.com/office/drawing/2014/main" id="{00000000-0008-0000-0F00-0000C4010000}"/>
            </a:ext>
          </a:extLst>
        </xdr:cNvPr>
        <xdr:cNvSpPr txBox="1"/>
      </xdr:nvSpPr>
      <xdr:spPr>
        <a:xfrm>
          <a:off x="126117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a:extLst>
            <a:ext uri="{FF2B5EF4-FFF2-40B4-BE49-F238E27FC236}">
              <a16:creationId xmlns:a16="http://schemas.microsoft.com/office/drawing/2014/main" id="{00000000-0008-0000-0F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11916</xdr:rowOff>
    </xdr:from>
    <xdr:to>
      <xdr:col>116</xdr:col>
      <xdr:colOff>62864</xdr:colOff>
      <xdr:row>41</xdr:row>
      <xdr:rowOff>127143</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flipV="1">
          <a:off x="22160864" y="6012666"/>
          <a:ext cx="0" cy="114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130970</xdr:rowOff>
    </xdr:from>
    <xdr:ext cx="469744" cy="259045"/>
    <xdr:sp macro="" textlink="">
      <xdr:nvSpPr>
        <xdr:cNvPr id="475" name="【一般廃棄物処理施設】&#10;一人当たり有形固定資産（償却資産）額最小値テキスト">
          <a:extLst>
            <a:ext uri="{FF2B5EF4-FFF2-40B4-BE49-F238E27FC236}">
              <a16:creationId xmlns:a16="http://schemas.microsoft.com/office/drawing/2014/main" id="{00000000-0008-0000-0F00-0000DB010000}"/>
            </a:ext>
          </a:extLst>
        </xdr:cNvPr>
        <xdr:cNvSpPr txBox="1"/>
      </xdr:nvSpPr>
      <xdr:spPr>
        <a:xfrm>
          <a:off x="22199600" y="716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127143</xdr:rowOff>
    </xdr:from>
    <xdr:to>
      <xdr:col>116</xdr:col>
      <xdr:colOff>152400</xdr:colOff>
      <xdr:row>41</xdr:row>
      <xdr:rowOff>127143</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22072600" y="715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130043</xdr:rowOff>
    </xdr:from>
    <xdr:ext cx="599010" cy="259045"/>
    <xdr:sp macro="" textlink="">
      <xdr:nvSpPr>
        <xdr:cNvPr id="477" name="【一般廃棄物処理施設】&#10;一人当たり有形固定資産（償却資産）額最大値テキスト">
          <a:extLst>
            <a:ext uri="{FF2B5EF4-FFF2-40B4-BE49-F238E27FC236}">
              <a16:creationId xmlns:a16="http://schemas.microsoft.com/office/drawing/2014/main" id="{00000000-0008-0000-0F00-0000DD010000}"/>
            </a:ext>
          </a:extLst>
        </xdr:cNvPr>
        <xdr:cNvSpPr txBox="1"/>
      </xdr:nvSpPr>
      <xdr:spPr>
        <a:xfrm>
          <a:off x="22199600" y="578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11916</xdr:rowOff>
    </xdr:from>
    <xdr:to>
      <xdr:col>116</xdr:col>
      <xdr:colOff>152400</xdr:colOff>
      <xdr:row>35</xdr:row>
      <xdr:rowOff>11916</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22072600" y="601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58766</xdr:rowOff>
    </xdr:from>
    <xdr:ext cx="599010" cy="259045"/>
    <xdr:sp macro="" textlink="">
      <xdr:nvSpPr>
        <xdr:cNvPr id="479" name="【一般廃棄物処理施設】&#10;一人当たり有形固定資産（償却資産）額平均値テキスト">
          <a:extLst>
            <a:ext uri="{FF2B5EF4-FFF2-40B4-BE49-F238E27FC236}">
              <a16:creationId xmlns:a16="http://schemas.microsoft.com/office/drawing/2014/main" id="{00000000-0008-0000-0F00-0000DF010000}"/>
            </a:ext>
          </a:extLst>
        </xdr:cNvPr>
        <xdr:cNvSpPr txBox="1"/>
      </xdr:nvSpPr>
      <xdr:spPr>
        <a:xfrm>
          <a:off x="22199600" y="6573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35889</xdr:rowOff>
    </xdr:from>
    <xdr:to>
      <xdr:col>116</xdr:col>
      <xdr:colOff>114300</xdr:colOff>
      <xdr:row>39</xdr:row>
      <xdr:rowOff>137489</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22110700" y="672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45249</xdr:rowOff>
    </xdr:from>
    <xdr:to>
      <xdr:col>112</xdr:col>
      <xdr:colOff>38100</xdr:colOff>
      <xdr:row>39</xdr:row>
      <xdr:rowOff>146849</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21272500" y="673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43697</xdr:rowOff>
    </xdr:from>
    <xdr:to>
      <xdr:col>107</xdr:col>
      <xdr:colOff>101600</xdr:colOff>
      <xdr:row>39</xdr:row>
      <xdr:rowOff>145297</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20383500" y="673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91963</xdr:rowOff>
    </xdr:from>
    <xdr:to>
      <xdr:col>102</xdr:col>
      <xdr:colOff>165100</xdr:colOff>
      <xdr:row>40</xdr:row>
      <xdr:rowOff>22113</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19494500" y="677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59749</xdr:rowOff>
    </xdr:from>
    <xdr:to>
      <xdr:col>98</xdr:col>
      <xdr:colOff>38100</xdr:colOff>
      <xdr:row>39</xdr:row>
      <xdr:rowOff>161349</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18605500" y="674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26202</xdr:rowOff>
    </xdr:from>
    <xdr:to>
      <xdr:col>116</xdr:col>
      <xdr:colOff>114300</xdr:colOff>
      <xdr:row>40</xdr:row>
      <xdr:rowOff>127802</xdr:rowOff>
    </xdr:to>
    <xdr:sp macro="" textlink="">
      <xdr:nvSpPr>
        <xdr:cNvPr id="490" name="楕円 489">
          <a:extLst>
            <a:ext uri="{FF2B5EF4-FFF2-40B4-BE49-F238E27FC236}">
              <a16:creationId xmlns:a16="http://schemas.microsoft.com/office/drawing/2014/main" id="{00000000-0008-0000-0F00-0000EA010000}"/>
            </a:ext>
          </a:extLst>
        </xdr:cNvPr>
        <xdr:cNvSpPr/>
      </xdr:nvSpPr>
      <xdr:spPr>
        <a:xfrm>
          <a:off x="22110700" y="688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4629</xdr:rowOff>
    </xdr:from>
    <xdr:ext cx="534377" cy="259045"/>
    <xdr:sp macro="" textlink="">
      <xdr:nvSpPr>
        <xdr:cNvPr id="491" name="【一般廃棄物処理施設】&#10;一人当たり有形固定資産（償却資産）額該当値テキスト">
          <a:extLst>
            <a:ext uri="{FF2B5EF4-FFF2-40B4-BE49-F238E27FC236}">
              <a16:creationId xmlns:a16="http://schemas.microsoft.com/office/drawing/2014/main" id="{00000000-0008-0000-0F00-0000EB010000}"/>
            </a:ext>
          </a:extLst>
        </xdr:cNvPr>
        <xdr:cNvSpPr txBox="1"/>
      </xdr:nvSpPr>
      <xdr:spPr>
        <a:xfrm>
          <a:off x="22199600" y="686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26719</xdr:rowOff>
    </xdr:from>
    <xdr:to>
      <xdr:col>112</xdr:col>
      <xdr:colOff>38100</xdr:colOff>
      <xdr:row>40</xdr:row>
      <xdr:rowOff>128319</xdr:rowOff>
    </xdr:to>
    <xdr:sp macro="" textlink="">
      <xdr:nvSpPr>
        <xdr:cNvPr id="492" name="楕円 491">
          <a:extLst>
            <a:ext uri="{FF2B5EF4-FFF2-40B4-BE49-F238E27FC236}">
              <a16:creationId xmlns:a16="http://schemas.microsoft.com/office/drawing/2014/main" id="{00000000-0008-0000-0F00-0000EC010000}"/>
            </a:ext>
          </a:extLst>
        </xdr:cNvPr>
        <xdr:cNvSpPr/>
      </xdr:nvSpPr>
      <xdr:spPr>
        <a:xfrm>
          <a:off x="21272500" y="688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77002</xdr:rowOff>
    </xdr:from>
    <xdr:to>
      <xdr:col>116</xdr:col>
      <xdr:colOff>63500</xdr:colOff>
      <xdr:row>40</xdr:row>
      <xdr:rowOff>77519</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flipV="1">
          <a:off x="21323300" y="6935002"/>
          <a:ext cx="838200" cy="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30672</xdr:rowOff>
    </xdr:from>
    <xdr:to>
      <xdr:col>107</xdr:col>
      <xdr:colOff>101600</xdr:colOff>
      <xdr:row>40</xdr:row>
      <xdr:rowOff>132272</xdr:rowOff>
    </xdr:to>
    <xdr:sp macro="" textlink="">
      <xdr:nvSpPr>
        <xdr:cNvPr id="494" name="楕円 493">
          <a:extLst>
            <a:ext uri="{FF2B5EF4-FFF2-40B4-BE49-F238E27FC236}">
              <a16:creationId xmlns:a16="http://schemas.microsoft.com/office/drawing/2014/main" id="{00000000-0008-0000-0F00-0000EE010000}"/>
            </a:ext>
          </a:extLst>
        </xdr:cNvPr>
        <xdr:cNvSpPr/>
      </xdr:nvSpPr>
      <xdr:spPr>
        <a:xfrm>
          <a:off x="20383500" y="688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77519</xdr:rowOff>
    </xdr:from>
    <xdr:to>
      <xdr:col>111</xdr:col>
      <xdr:colOff>177800</xdr:colOff>
      <xdr:row>40</xdr:row>
      <xdr:rowOff>81472</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flipV="1">
          <a:off x="20434300" y="6935519"/>
          <a:ext cx="889000" cy="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32946</xdr:rowOff>
    </xdr:from>
    <xdr:to>
      <xdr:col>102</xdr:col>
      <xdr:colOff>165100</xdr:colOff>
      <xdr:row>40</xdr:row>
      <xdr:rowOff>134546</xdr:rowOff>
    </xdr:to>
    <xdr:sp macro="" textlink="">
      <xdr:nvSpPr>
        <xdr:cNvPr id="496" name="楕円 495">
          <a:extLst>
            <a:ext uri="{FF2B5EF4-FFF2-40B4-BE49-F238E27FC236}">
              <a16:creationId xmlns:a16="http://schemas.microsoft.com/office/drawing/2014/main" id="{00000000-0008-0000-0F00-0000F0010000}"/>
            </a:ext>
          </a:extLst>
        </xdr:cNvPr>
        <xdr:cNvSpPr/>
      </xdr:nvSpPr>
      <xdr:spPr>
        <a:xfrm>
          <a:off x="19494500" y="689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81472</xdr:rowOff>
    </xdr:from>
    <xdr:to>
      <xdr:col>107</xdr:col>
      <xdr:colOff>50800</xdr:colOff>
      <xdr:row>40</xdr:row>
      <xdr:rowOff>83746</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flipV="1">
          <a:off x="19545300" y="6939472"/>
          <a:ext cx="889000" cy="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158983</xdr:rowOff>
    </xdr:from>
    <xdr:to>
      <xdr:col>98</xdr:col>
      <xdr:colOff>38100</xdr:colOff>
      <xdr:row>41</xdr:row>
      <xdr:rowOff>89133</xdr:rowOff>
    </xdr:to>
    <xdr:sp macro="" textlink="">
      <xdr:nvSpPr>
        <xdr:cNvPr id="498" name="楕円 497">
          <a:extLst>
            <a:ext uri="{FF2B5EF4-FFF2-40B4-BE49-F238E27FC236}">
              <a16:creationId xmlns:a16="http://schemas.microsoft.com/office/drawing/2014/main" id="{00000000-0008-0000-0F00-0000F2010000}"/>
            </a:ext>
          </a:extLst>
        </xdr:cNvPr>
        <xdr:cNvSpPr/>
      </xdr:nvSpPr>
      <xdr:spPr>
        <a:xfrm>
          <a:off x="18605500" y="701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83746</xdr:rowOff>
    </xdr:from>
    <xdr:to>
      <xdr:col>102</xdr:col>
      <xdr:colOff>114300</xdr:colOff>
      <xdr:row>41</xdr:row>
      <xdr:rowOff>38333</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flipV="1">
          <a:off x="18656300" y="6941746"/>
          <a:ext cx="889000" cy="12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163376</xdr:rowOff>
    </xdr:from>
    <xdr:ext cx="599010" cy="259045"/>
    <xdr:sp macro="" textlink="">
      <xdr:nvSpPr>
        <xdr:cNvPr id="500" name="n_1aveValue【一般廃棄物処理施設】&#10;一人当たり有形固定資産（償却資産）額">
          <a:extLst>
            <a:ext uri="{FF2B5EF4-FFF2-40B4-BE49-F238E27FC236}">
              <a16:creationId xmlns:a16="http://schemas.microsoft.com/office/drawing/2014/main" id="{00000000-0008-0000-0F00-0000F4010000}"/>
            </a:ext>
          </a:extLst>
        </xdr:cNvPr>
        <xdr:cNvSpPr txBox="1"/>
      </xdr:nvSpPr>
      <xdr:spPr>
        <a:xfrm>
          <a:off x="21011095" y="650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161824</xdr:rowOff>
    </xdr:from>
    <xdr:ext cx="599010" cy="259045"/>
    <xdr:sp macro="" textlink="">
      <xdr:nvSpPr>
        <xdr:cNvPr id="501" name="n_2aveValue【一般廃棄物処理施設】&#10;一人当たり有形固定資産（償却資産）額">
          <a:extLst>
            <a:ext uri="{FF2B5EF4-FFF2-40B4-BE49-F238E27FC236}">
              <a16:creationId xmlns:a16="http://schemas.microsoft.com/office/drawing/2014/main" id="{00000000-0008-0000-0F00-0000F5010000}"/>
            </a:ext>
          </a:extLst>
        </xdr:cNvPr>
        <xdr:cNvSpPr txBox="1"/>
      </xdr:nvSpPr>
      <xdr:spPr>
        <a:xfrm>
          <a:off x="20134795" y="650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38640</xdr:rowOff>
    </xdr:from>
    <xdr:ext cx="599010" cy="259045"/>
    <xdr:sp macro="" textlink="">
      <xdr:nvSpPr>
        <xdr:cNvPr id="502" name="n_3aveValue【一般廃棄物処理施設】&#10;一人当たり有形固定資産（償却資産）額">
          <a:extLst>
            <a:ext uri="{FF2B5EF4-FFF2-40B4-BE49-F238E27FC236}">
              <a16:creationId xmlns:a16="http://schemas.microsoft.com/office/drawing/2014/main" id="{00000000-0008-0000-0F00-0000F6010000}"/>
            </a:ext>
          </a:extLst>
        </xdr:cNvPr>
        <xdr:cNvSpPr txBox="1"/>
      </xdr:nvSpPr>
      <xdr:spPr>
        <a:xfrm>
          <a:off x="19245795" y="655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6426</xdr:rowOff>
    </xdr:from>
    <xdr:ext cx="599010" cy="259045"/>
    <xdr:sp macro="" textlink="">
      <xdr:nvSpPr>
        <xdr:cNvPr id="503" name="n_4aveValue【一般廃棄物処理施設】&#10;一人当たり有形固定資産（償却資産）額">
          <a:extLst>
            <a:ext uri="{FF2B5EF4-FFF2-40B4-BE49-F238E27FC236}">
              <a16:creationId xmlns:a16="http://schemas.microsoft.com/office/drawing/2014/main" id="{00000000-0008-0000-0F00-0000F7010000}"/>
            </a:ext>
          </a:extLst>
        </xdr:cNvPr>
        <xdr:cNvSpPr txBox="1"/>
      </xdr:nvSpPr>
      <xdr:spPr>
        <a:xfrm>
          <a:off x="18356795" y="652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119446</xdr:rowOff>
    </xdr:from>
    <xdr:ext cx="534377" cy="259045"/>
    <xdr:sp macro="" textlink="">
      <xdr:nvSpPr>
        <xdr:cNvPr id="504" name="n_1mainValue【一般廃棄物処理施設】&#10;一人当たり有形固定資産（償却資産）額">
          <a:extLst>
            <a:ext uri="{FF2B5EF4-FFF2-40B4-BE49-F238E27FC236}">
              <a16:creationId xmlns:a16="http://schemas.microsoft.com/office/drawing/2014/main" id="{00000000-0008-0000-0F00-0000F8010000}"/>
            </a:ext>
          </a:extLst>
        </xdr:cNvPr>
        <xdr:cNvSpPr txBox="1"/>
      </xdr:nvSpPr>
      <xdr:spPr>
        <a:xfrm>
          <a:off x="21043411" y="697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123399</xdr:rowOff>
    </xdr:from>
    <xdr:ext cx="534377" cy="259045"/>
    <xdr:sp macro="" textlink="">
      <xdr:nvSpPr>
        <xdr:cNvPr id="505" name="n_2mainValue【一般廃棄物処理施設】&#10;一人当たり有形固定資産（償却資産）額">
          <a:extLst>
            <a:ext uri="{FF2B5EF4-FFF2-40B4-BE49-F238E27FC236}">
              <a16:creationId xmlns:a16="http://schemas.microsoft.com/office/drawing/2014/main" id="{00000000-0008-0000-0F00-0000F9010000}"/>
            </a:ext>
          </a:extLst>
        </xdr:cNvPr>
        <xdr:cNvSpPr txBox="1"/>
      </xdr:nvSpPr>
      <xdr:spPr>
        <a:xfrm>
          <a:off x="20167111" y="69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125673</xdr:rowOff>
    </xdr:from>
    <xdr:ext cx="534377" cy="259045"/>
    <xdr:sp macro="" textlink="">
      <xdr:nvSpPr>
        <xdr:cNvPr id="506" name="n_3mainValue【一般廃棄物処理施設】&#10;一人当たり有形固定資産（償却資産）額">
          <a:extLst>
            <a:ext uri="{FF2B5EF4-FFF2-40B4-BE49-F238E27FC236}">
              <a16:creationId xmlns:a16="http://schemas.microsoft.com/office/drawing/2014/main" id="{00000000-0008-0000-0F00-0000FA010000}"/>
            </a:ext>
          </a:extLst>
        </xdr:cNvPr>
        <xdr:cNvSpPr txBox="1"/>
      </xdr:nvSpPr>
      <xdr:spPr>
        <a:xfrm>
          <a:off x="19278111" y="698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80260</xdr:rowOff>
    </xdr:from>
    <xdr:ext cx="534377" cy="259045"/>
    <xdr:sp macro="" textlink="">
      <xdr:nvSpPr>
        <xdr:cNvPr id="507" name="n_4mainValue【一般廃棄物処理施設】&#10;一人当たり有形固定資産（償却資産）額">
          <a:extLst>
            <a:ext uri="{FF2B5EF4-FFF2-40B4-BE49-F238E27FC236}">
              <a16:creationId xmlns:a16="http://schemas.microsoft.com/office/drawing/2014/main" id="{00000000-0008-0000-0F00-0000FB010000}"/>
            </a:ext>
          </a:extLst>
        </xdr:cNvPr>
        <xdr:cNvSpPr txBox="1"/>
      </xdr:nvSpPr>
      <xdr:spPr>
        <a:xfrm>
          <a:off x="18389111" y="710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a:extLst>
            <a:ext uri="{FF2B5EF4-FFF2-40B4-BE49-F238E27FC236}">
              <a16:creationId xmlns:a16="http://schemas.microsoft.com/office/drawing/2014/main" id="{00000000-0008-0000-0F00-00001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111034</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flipV="1">
          <a:off x="16318864" y="9624060"/>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534" name="【保健センター・保健所】&#10;有形固定資産減価償却率最小値テキスト">
          <a:extLst>
            <a:ext uri="{FF2B5EF4-FFF2-40B4-BE49-F238E27FC236}">
              <a16:creationId xmlns:a16="http://schemas.microsoft.com/office/drawing/2014/main" id="{00000000-0008-0000-0F00-000016020000}"/>
            </a:ext>
          </a:extLst>
        </xdr:cNvPr>
        <xdr:cNvSpPr txBox="1"/>
      </xdr:nvSpPr>
      <xdr:spPr>
        <a:xfrm>
          <a:off x="163576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6230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340478" cy="259045"/>
    <xdr:sp macro="" textlink="">
      <xdr:nvSpPr>
        <xdr:cNvPr id="536" name="【保健センター・保健所】&#10;有形固定資産減価償却率最大値テキスト">
          <a:extLst>
            <a:ext uri="{FF2B5EF4-FFF2-40B4-BE49-F238E27FC236}">
              <a16:creationId xmlns:a16="http://schemas.microsoft.com/office/drawing/2014/main" id="{00000000-0008-0000-0F00-000018020000}"/>
            </a:ext>
          </a:extLst>
        </xdr:cNvPr>
        <xdr:cNvSpPr txBox="1"/>
      </xdr:nvSpPr>
      <xdr:spPr>
        <a:xfrm>
          <a:off x="16357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538" name="【保健センター・保健所】&#10;有形固定資産減価償却率平均値テキスト">
          <a:extLst>
            <a:ext uri="{FF2B5EF4-FFF2-40B4-BE49-F238E27FC236}">
              <a16:creationId xmlns:a16="http://schemas.microsoft.com/office/drawing/2014/main" id="{00000000-0008-0000-0F00-00001A020000}"/>
            </a:ext>
          </a:extLst>
        </xdr:cNvPr>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39" name="フローチャート: 判断 538">
          <a:extLst>
            <a:ext uri="{FF2B5EF4-FFF2-40B4-BE49-F238E27FC236}">
              <a16:creationId xmlns:a16="http://schemas.microsoft.com/office/drawing/2014/main" id="{00000000-0008-0000-0F00-00001B02000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83094</xdr:rowOff>
    </xdr:from>
    <xdr:to>
      <xdr:col>81</xdr:col>
      <xdr:colOff>101600</xdr:colOff>
      <xdr:row>60</xdr:row>
      <xdr:rowOff>13244</xdr:rowOff>
    </xdr:to>
    <xdr:sp macro="" textlink="">
      <xdr:nvSpPr>
        <xdr:cNvPr id="540" name="フローチャート: 判断 539">
          <a:extLst>
            <a:ext uri="{FF2B5EF4-FFF2-40B4-BE49-F238E27FC236}">
              <a16:creationId xmlns:a16="http://schemas.microsoft.com/office/drawing/2014/main" id="{00000000-0008-0000-0F00-00001C020000}"/>
            </a:ext>
          </a:extLst>
        </xdr:cNvPr>
        <xdr:cNvSpPr/>
      </xdr:nvSpPr>
      <xdr:spPr>
        <a:xfrm>
          <a:off x="15430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41" name="フローチャート: 判断 540">
          <a:extLst>
            <a:ext uri="{FF2B5EF4-FFF2-40B4-BE49-F238E27FC236}">
              <a16:creationId xmlns:a16="http://schemas.microsoft.com/office/drawing/2014/main" id="{00000000-0008-0000-0F00-00001D020000}"/>
            </a:ext>
          </a:extLst>
        </xdr:cNvPr>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542" name="フローチャート: 判断 541">
          <a:extLst>
            <a:ext uri="{FF2B5EF4-FFF2-40B4-BE49-F238E27FC236}">
              <a16:creationId xmlns:a16="http://schemas.microsoft.com/office/drawing/2014/main" id="{00000000-0008-0000-0F00-00001E020000}"/>
            </a:ext>
          </a:extLst>
        </xdr:cNvPr>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53703</xdr:rowOff>
    </xdr:from>
    <xdr:to>
      <xdr:col>67</xdr:col>
      <xdr:colOff>101600</xdr:colOff>
      <xdr:row>59</xdr:row>
      <xdr:rowOff>155303</xdr:rowOff>
    </xdr:to>
    <xdr:sp macro="" textlink="">
      <xdr:nvSpPr>
        <xdr:cNvPr id="543" name="フローチャート: 判断 542">
          <a:extLst>
            <a:ext uri="{FF2B5EF4-FFF2-40B4-BE49-F238E27FC236}">
              <a16:creationId xmlns:a16="http://schemas.microsoft.com/office/drawing/2014/main" id="{00000000-0008-0000-0F00-00001F020000}"/>
            </a:ext>
          </a:extLst>
        </xdr:cNvPr>
        <xdr:cNvSpPr/>
      </xdr:nvSpPr>
      <xdr:spPr>
        <a:xfrm>
          <a:off x="12763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136978</xdr:rowOff>
    </xdr:from>
    <xdr:to>
      <xdr:col>85</xdr:col>
      <xdr:colOff>177800</xdr:colOff>
      <xdr:row>59</xdr:row>
      <xdr:rowOff>67128</xdr:rowOff>
    </xdr:to>
    <xdr:sp macro="" textlink="">
      <xdr:nvSpPr>
        <xdr:cNvPr id="549" name="楕円 548">
          <a:extLst>
            <a:ext uri="{FF2B5EF4-FFF2-40B4-BE49-F238E27FC236}">
              <a16:creationId xmlns:a16="http://schemas.microsoft.com/office/drawing/2014/main" id="{00000000-0008-0000-0F00-000025020000}"/>
            </a:ext>
          </a:extLst>
        </xdr:cNvPr>
        <xdr:cNvSpPr/>
      </xdr:nvSpPr>
      <xdr:spPr>
        <a:xfrm>
          <a:off x="162687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159855</xdr:rowOff>
    </xdr:from>
    <xdr:ext cx="405111" cy="259045"/>
    <xdr:sp macro="" textlink="">
      <xdr:nvSpPr>
        <xdr:cNvPr id="550" name="【保健センター・保健所】&#10;有形固定資産減価償却率該当値テキスト">
          <a:extLst>
            <a:ext uri="{FF2B5EF4-FFF2-40B4-BE49-F238E27FC236}">
              <a16:creationId xmlns:a16="http://schemas.microsoft.com/office/drawing/2014/main" id="{00000000-0008-0000-0F00-000026020000}"/>
            </a:ext>
          </a:extLst>
        </xdr:cNvPr>
        <xdr:cNvSpPr txBox="1"/>
      </xdr:nvSpPr>
      <xdr:spPr>
        <a:xfrm>
          <a:off x="16357600" y="993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22678</xdr:rowOff>
    </xdr:from>
    <xdr:to>
      <xdr:col>81</xdr:col>
      <xdr:colOff>101600</xdr:colOff>
      <xdr:row>59</xdr:row>
      <xdr:rowOff>124278</xdr:rowOff>
    </xdr:to>
    <xdr:sp macro="" textlink="">
      <xdr:nvSpPr>
        <xdr:cNvPr id="551" name="楕円 550">
          <a:extLst>
            <a:ext uri="{FF2B5EF4-FFF2-40B4-BE49-F238E27FC236}">
              <a16:creationId xmlns:a16="http://schemas.microsoft.com/office/drawing/2014/main" id="{00000000-0008-0000-0F00-000027020000}"/>
            </a:ext>
          </a:extLst>
        </xdr:cNvPr>
        <xdr:cNvSpPr/>
      </xdr:nvSpPr>
      <xdr:spPr>
        <a:xfrm>
          <a:off x="15430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16328</xdr:rowOff>
    </xdr:from>
    <xdr:to>
      <xdr:col>85</xdr:col>
      <xdr:colOff>127000</xdr:colOff>
      <xdr:row>59</xdr:row>
      <xdr:rowOff>73478</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flipV="1">
          <a:off x="15481300" y="1013187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161472</xdr:rowOff>
    </xdr:from>
    <xdr:to>
      <xdr:col>76</xdr:col>
      <xdr:colOff>165100</xdr:colOff>
      <xdr:row>59</xdr:row>
      <xdr:rowOff>91622</xdr:rowOff>
    </xdr:to>
    <xdr:sp macro="" textlink="">
      <xdr:nvSpPr>
        <xdr:cNvPr id="553" name="楕円 552">
          <a:extLst>
            <a:ext uri="{FF2B5EF4-FFF2-40B4-BE49-F238E27FC236}">
              <a16:creationId xmlns:a16="http://schemas.microsoft.com/office/drawing/2014/main" id="{00000000-0008-0000-0F00-000029020000}"/>
            </a:ext>
          </a:extLst>
        </xdr:cNvPr>
        <xdr:cNvSpPr/>
      </xdr:nvSpPr>
      <xdr:spPr>
        <a:xfrm>
          <a:off x="14541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40822</xdr:rowOff>
    </xdr:from>
    <xdr:to>
      <xdr:col>81</xdr:col>
      <xdr:colOff>50800</xdr:colOff>
      <xdr:row>59</xdr:row>
      <xdr:rowOff>73478</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4592300" y="1015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128815</xdr:rowOff>
    </xdr:from>
    <xdr:to>
      <xdr:col>72</xdr:col>
      <xdr:colOff>38100</xdr:colOff>
      <xdr:row>59</xdr:row>
      <xdr:rowOff>58965</xdr:rowOff>
    </xdr:to>
    <xdr:sp macro="" textlink="">
      <xdr:nvSpPr>
        <xdr:cNvPr id="555" name="楕円 554">
          <a:extLst>
            <a:ext uri="{FF2B5EF4-FFF2-40B4-BE49-F238E27FC236}">
              <a16:creationId xmlns:a16="http://schemas.microsoft.com/office/drawing/2014/main" id="{00000000-0008-0000-0F00-00002B020000}"/>
            </a:ext>
          </a:extLst>
        </xdr:cNvPr>
        <xdr:cNvSpPr/>
      </xdr:nvSpPr>
      <xdr:spPr>
        <a:xfrm>
          <a:off x="13652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8165</xdr:rowOff>
    </xdr:from>
    <xdr:to>
      <xdr:col>76</xdr:col>
      <xdr:colOff>114300</xdr:colOff>
      <xdr:row>59</xdr:row>
      <xdr:rowOff>40822</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3703300" y="10123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96157</xdr:rowOff>
    </xdr:from>
    <xdr:to>
      <xdr:col>67</xdr:col>
      <xdr:colOff>101600</xdr:colOff>
      <xdr:row>59</xdr:row>
      <xdr:rowOff>26307</xdr:rowOff>
    </xdr:to>
    <xdr:sp macro="" textlink="">
      <xdr:nvSpPr>
        <xdr:cNvPr id="557" name="楕円 556">
          <a:extLst>
            <a:ext uri="{FF2B5EF4-FFF2-40B4-BE49-F238E27FC236}">
              <a16:creationId xmlns:a16="http://schemas.microsoft.com/office/drawing/2014/main" id="{00000000-0008-0000-0F00-00002D020000}"/>
            </a:ext>
          </a:extLst>
        </xdr:cNvPr>
        <xdr:cNvSpPr/>
      </xdr:nvSpPr>
      <xdr:spPr>
        <a:xfrm>
          <a:off x="12763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146957</xdr:rowOff>
    </xdr:from>
    <xdr:to>
      <xdr:col>71</xdr:col>
      <xdr:colOff>177800</xdr:colOff>
      <xdr:row>59</xdr:row>
      <xdr:rowOff>8165</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2814300" y="100910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4371</xdr:rowOff>
    </xdr:from>
    <xdr:ext cx="405111" cy="259045"/>
    <xdr:sp macro="" textlink="">
      <xdr:nvSpPr>
        <xdr:cNvPr id="559" name="n_1aveValue【保健センター・保健所】&#10;有形固定資産減価償却率">
          <a:extLst>
            <a:ext uri="{FF2B5EF4-FFF2-40B4-BE49-F238E27FC236}">
              <a16:creationId xmlns:a16="http://schemas.microsoft.com/office/drawing/2014/main" id="{00000000-0008-0000-0F00-00002F020000}"/>
            </a:ext>
          </a:extLst>
        </xdr:cNvPr>
        <xdr:cNvSpPr txBox="1"/>
      </xdr:nvSpPr>
      <xdr:spPr>
        <a:xfrm>
          <a:off x="15266044"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560" name="n_2aveValue【保健センター・保健所】&#10;有形固定資産減価償却率">
          <a:extLst>
            <a:ext uri="{FF2B5EF4-FFF2-40B4-BE49-F238E27FC236}">
              <a16:creationId xmlns:a16="http://schemas.microsoft.com/office/drawing/2014/main" id="{00000000-0008-0000-0F00-000030020000}"/>
            </a:ext>
          </a:extLst>
        </xdr:cNvPr>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130101</xdr:rowOff>
    </xdr:from>
    <xdr:ext cx="405111" cy="259045"/>
    <xdr:sp macro="" textlink="">
      <xdr:nvSpPr>
        <xdr:cNvPr id="561" name="n_3aveValue【保健センター・保健所】&#10;有形固定資産減価償却率">
          <a:extLst>
            <a:ext uri="{FF2B5EF4-FFF2-40B4-BE49-F238E27FC236}">
              <a16:creationId xmlns:a16="http://schemas.microsoft.com/office/drawing/2014/main" id="{00000000-0008-0000-0F00-000031020000}"/>
            </a:ext>
          </a:extLst>
        </xdr:cNvPr>
        <xdr:cNvSpPr txBox="1"/>
      </xdr:nvSpPr>
      <xdr:spPr>
        <a:xfrm>
          <a:off x="13500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146430</xdr:rowOff>
    </xdr:from>
    <xdr:ext cx="405111" cy="259045"/>
    <xdr:sp macro="" textlink="">
      <xdr:nvSpPr>
        <xdr:cNvPr id="562" name="n_4aveValue【保健センター・保健所】&#10;有形固定資産減価償却率">
          <a:extLst>
            <a:ext uri="{FF2B5EF4-FFF2-40B4-BE49-F238E27FC236}">
              <a16:creationId xmlns:a16="http://schemas.microsoft.com/office/drawing/2014/main" id="{00000000-0008-0000-0F00-000032020000}"/>
            </a:ext>
          </a:extLst>
        </xdr:cNvPr>
        <xdr:cNvSpPr txBox="1"/>
      </xdr:nvSpPr>
      <xdr:spPr>
        <a:xfrm>
          <a:off x="12611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140805</xdr:rowOff>
    </xdr:from>
    <xdr:ext cx="405111" cy="259045"/>
    <xdr:sp macro="" textlink="">
      <xdr:nvSpPr>
        <xdr:cNvPr id="563" name="n_1mainValue【保健センター・保健所】&#10;有形固定資産減価償却率">
          <a:extLst>
            <a:ext uri="{FF2B5EF4-FFF2-40B4-BE49-F238E27FC236}">
              <a16:creationId xmlns:a16="http://schemas.microsoft.com/office/drawing/2014/main" id="{00000000-0008-0000-0F00-000033020000}"/>
            </a:ext>
          </a:extLst>
        </xdr:cNvPr>
        <xdr:cNvSpPr txBox="1"/>
      </xdr:nvSpPr>
      <xdr:spPr>
        <a:xfrm>
          <a:off x="152660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108149</xdr:rowOff>
    </xdr:from>
    <xdr:ext cx="405111" cy="259045"/>
    <xdr:sp macro="" textlink="">
      <xdr:nvSpPr>
        <xdr:cNvPr id="564" name="n_2mainValue【保健センター・保健所】&#10;有形固定資産減価償却率">
          <a:extLst>
            <a:ext uri="{FF2B5EF4-FFF2-40B4-BE49-F238E27FC236}">
              <a16:creationId xmlns:a16="http://schemas.microsoft.com/office/drawing/2014/main" id="{00000000-0008-0000-0F00-000034020000}"/>
            </a:ext>
          </a:extLst>
        </xdr:cNvPr>
        <xdr:cNvSpPr txBox="1"/>
      </xdr:nvSpPr>
      <xdr:spPr>
        <a:xfrm>
          <a:off x="14389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565" name="n_3mainValue【保健センター・保健所】&#10;有形固定資産減価償却率">
          <a:extLst>
            <a:ext uri="{FF2B5EF4-FFF2-40B4-BE49-F238E27FC236}">
              <a16:creationId xmlns:a16="http://schemas.microsoft.com/office/drawing/2014/main" id="{00000000-0008-0000-0F00-000035020000}"/>
            </a:ext>
          </a:extLst>
        </xdr:cNvPr>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42834</xdr:rowOff>
    </xdr:from>
    <xdr:ext cx="405111" cy="259045"/>
    <xdr:sp macro="" textlink="">
      <xdr:nvSpPr>
        <xdr:cNvPr id="566" name="n_4mainValue【保健センター・保健所】&#10;有形固定資産減価償却率">
          <a:extLst>
            <a:ext uri="{FF2B5EF4-FFF2-40B4-BE49-F238E27FC236}">
              <a16:creationId xmlns:a16="http://schemas.microsoft.com/office/drawing/2014/main" id="{00000000-0008-0000-0F00-000036020000}"/>
            </a:ext>
          </a:extLst>
        </xdr:cNvPr>
        <xdr:cNvSpPr txBox="1"/>
      </xdr:nvSpPr>
      <xdr:spPr>
        <a:xfrm>
          <a:off x="12611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保健センター・保健所】&#10;一人当たり面積グラフ枠">
          <a:extLst>
            <a:ext uri="{FF2B5EF4-FFF2-40B4-BE49-F238E27FC236}">
              <a16:creationId xmlns:a16="http://schemas.microsoft.com/office/drawing/2014/main" id="{00000000-0008-0000-0F00-00004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96012</xdr:rowOff>
    </xdr:from>
    <xdr:to>
      <xdr:col>116</xdr:col>
      <xdr:colOff>62864</xdr:colOff>
      <xdr:row>63</xdr:row>
      <xdr:rowOff>118872</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flipV="1">
          <a:off x="22160864" y="9697212"/>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122699</xdr:rowOff>
    </xdr:from>
    <xdr:ext cx="469744" cy="259045"/>
    <xdr:sp macro="" textlink="">
      <xdr:nvSpPr>
        <xdr:cNvPr id="589" name="【保健センター・保健所】&#10;一人当たり面積最小値テキスト">
          <a:extLst>
            <a:ext uri="{FF2B5EF4-FFF2-40B4-BE49-F238E27FC236}">
              <a16:creationId xmlns:a16="http://schemas.microsoft.com/office/drawing/2014/main" id="{00000000-0008-0000-0F00-00004D020000}"/>
            </a:ext>
          </a:extLst>
        </xdr:cNvPr>
        <xdr:cNvSpPr txBox="1"/>
      </xdr:nvSpPr>
      <xdr:spPr>
        <a:xfrm>
          <a:off x="22199600" y="1092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118872</xdr:rowOff>
    </xdr:from>
    <xdr:to>
      <xdr:col>116</xdr:col>
      <xdr:colOff>152400</xdr:colOff>
      <xdr:row>63</xdr:row>
      <xdr:rowOff>118872</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22072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42689</xdr:rowOff>
    </xdr:from>
    <xdr:ext cx="469744" cy="259045"/>
    <xdr:sp macro="" textlink="">
      <xdr:nvSpPr>
        <xdr:cNvPr id="591" name="【保健センター・保健所】&#10;一人当たり面積最大値テキスト">
          <a:extLst>
            <a:ext uri="{FF2B5EF4-FFF2-40B4-BE49-F238E27FC236}">
              <a16:creationId xmlns:a16="http://schemas.microsoft.com/office/drawing/2014/main" id="{00000000-0008-0000-0F00-00004F020000}"/>
            </a:ext>
          </a:extLst>
        </xdr:cNvPr>
        <xdr:cNvSpPr txBox="1"/>
      </xdr:nvSpPr>
      <xdr:spPr>
        <a:xfrm>
          <a:off x="22199600" y="947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96012</xdr:rowOff>
    </xdr:from>
    <xdr:to>
      <xdr:col>116</xdr:col>
      <xdr:colOff>152400</xdr:colOff>
      <xdr:row>56</xdr:row>
      <xdr:rowOff>96012</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22072600" y="969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111523</xdr:rowOff>
    </xdr:from>
    <xdr:ext cx="469744" cy="259045"/>
    <xdr:sp macro="" textlink="">
      <xdr:nvSpPr>
        <xdr:cNvPr id="593" name="【保健センター・保健所】&#10;一人当たり面積平均値テキスト">
          <a:extLst>
            <a:ext uri="{FF2B5EF4-FFF2-40B4-BE49-F238E27FC236}">
              <a16:creationId xmlns:a16="http://schemas.microsoft.com/office/drawing/2014/main" id="{00000000-0008-0000-0F00-000051020000}"/>
            </a:ext>
          </a:extLst>
        </xdr:cNvPr>
        <xdr:cNvSpPr txBox="1"/>
      </xdr:nvSpPr>
      <xdr:spPr>
        <a:xfrm>
          <a:off x="22199600" y="1039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594" name="フローチャート: 判断 593">
          <a:extLst>
            <a:ext uri="{FF2B5EF4-FFF2-40B4-BE49-F238E27FC236}">
              <a16:creationId xmlns:a16="http://schemas.microsoft.com/office/drawing/2014/main" id="{00000000-0008-0000-0F00-000052020000}"/>
            </a:ext>
          </a:extLst>
        </xdr:cNvPr>
        <xdr:cNvSpPr/>
      </xdr:nvSpPr>
      <xdr:spPr>
        <a:xfrm>
          <a:off x="22110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20066</xdr:rowOff>
    </xdr:from>
    <xdr:to>
      <xdr:col>112</xdr:col>
      <xdr:colOff>38100</xdr:colOff>
      <xdr:row>61</xdr:row>
      <xdr:rowOff>121666</xdr:rowOff>
    </xdr:to>
    <xdr:sp macro="" textlink="">
      <xdr:nvSpPr>
        <xdr:cNvPr id="595" name="フローチャート: 判断 594">
          <a:extLst>
            <a:ext uri="{FF2B5EF4-FFF2-40B4-BE49-F238E27FC236}">
              <a16:creationId xmlns:a16="http://schemas.microsoft.com/office/drawing/2014/main" id="{00000000-0008-0000-0F00-000053020000}"/>
            </a:ext>
          </a:extLst>
        </xdr:cNvPr>
        <xdr:cNvSpPr/>
      </xdr:nvSpPr>
      <xdr:spPr>
        <a:xfrm>
          <a:off x="21272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17780</xdr:rowOff>
    </xdr:from>
    <xdr:to>
      <xdr:col>107</xdr:col>
      <xdr:colOff>101600</xdr:colOff>
      <xdr:row>61</xdr:row>
      <xdr:rowOff>119380</xdr:rowOff>
    </xdr:to>
    <xdr:sp macro="" textlink="">
      <xdr:nvSpPr>
        <xdr:cNvPr id="596" name="フローチャート: 判断 595">
          <a:extLst>
            <a:ext uri="{FF2B5EF4-FFF2-40B4-BE49-F238E27FC236}">
              <a16:creationId xmlns:a16="http://schemas.microsoft.com/office/drawing/2014/main" id="{00000000-0008-0000-0F00-000054020000}"/>
            </a:ext>
          </a:extLst>
        </xdr:cNvPr>
        <xdr:cNvSpPr/>
      </xdr:nvSpPr>
      <xdr:spPr>
        <a:xfrm>
          <a:off x="20383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13208</xdr:rowOff>
    </xdr:from>
    <xdr:to>
      <xdr:col>102</xdr:col>
      <xdr:colOff>165100</xdr:colOff>
      <xdr:row>61</xdr:row>
      <xdr:rowOff>114808</xdr:rowOff>
    </xdr:to>
    <xdr:sp macro="" textlink="">
      <xdr:nvSpPr>
        <xdr:cNvPr id="597" name="フローチャート: 判断 596">
          <a:extLst>
            <a:ext uri="{FF2B5EF4-FFF2-40B4-BE49-F238E27FC236}">
              <a16:creationId xmlns:a16="http://schemas.microsoft.com/office/drawing/2014/main" id="{00000000-0008-0000-0F00-000055020000}"/>
            </a:ext>
          </a:extLst>
        </xdr:cNvPr>
        <xdr:cNvSpPr/>
      </xdr:nvSpPr>
      <xdr:spPr>
        <a:xfrm>
          <a:off x="19494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63500</xdr:rowOff>
    </xdr:from>
    <xdr:to>
      <xdr:col>98</xdr:col>
      <xdr:colOff>38100</xdr:colOff>
      <xdr:row>61</xdr:row>
      <xdr:rowOff>165100</xdr:rowOff>
    </xdr:to>
    <xdr:sp macro="" textlink="">
      <xdr:nvSpPr>
        <xdr:cNvPr id="598" name="フローチャート: 判断 597">
          <a:extLst>
            <a:ext uri="{FF2B5EF4-FFF2-40B4-BE49-F238E27FC236}">
              <a16:creationId xmlns:a16="http://schemas.microsoft.com/office/drawing/2014/main" id="{00000000-0008-0000-0F00-000056020000}"/>
            </a:ext>
          </a:extLst>
        </xdr:cNvPr>
        <xdr:cNvSpPr/>
      </xdr:nvSpPr>
      <xdr:spPr>
        <a:xfrm>
          <a:off x="18605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127508</xdr:rowOff>
    </xdr:from>
    <xdr:to>
      <xdr:col>116</xdr:col>
      <xdr:colOff>114300</xdr:colOff>
      <xdr:row>62</xdr:row>
      <xdr:rowOff>57658</xdr:rowOff>
    </xdr:to>
    <xdr:sp macro="" textlink="">
      <xdr:nvSpPr>
        <xdr:cNvPr id="604" name="楕円 603">
          <a:extLst>
            <a:ext uri="{FF2B5EF4-FFF2-40B4-BE49-F238E27FC236}">
              <a16:creationId xmlns:a16="http://schemas.microsoft.com/office/drawing/2014/main" id="{00000000-0008-0000-0F00-00005C020000}"/>
            </a:ext>
          </a:extLst>
        </xdr:cNvPr>
        <xdr:cNvSpPr/>
      </xdr:nvSpPr>
      <xdr:spPr>
        <a:xfrm>
          <a:off x="22110700" y="10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105935</xdr:rowOff>
    </xdr:from>
    <xdr:ext cx="469744" cy="259045"/>
    <xdr:sp macro="" textlink="">
      <xdr:nvSpPr>
        <xdr:cNvPr id="605" name="【保健センター・保健所】&#10;一人当たり面積該当値テキスト">
          <a:extLst>
            <a:ext uri="{FF2B5EF4-FFF2-40B4-BE49-F238E27FC236}">
              <a16:creationId xmlns:a16="http://schemas.microsoft.com/office/drawing/2014/main" id="{00000000-0008-0000-0F00-00005D020000}"/>
            </a:ext>
          </a:extLst>
        </xdr:cNvPr>
        <xdr:cNvSpPr txBox="1"/>
      </xdr:nvSpPr>
      <xdr:spPr>
        <a:xfrm>
          <a:off x="22199600"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127508</xdr:rowOff>
    </xdr:from>
    <xdr:to>
      <xdr:col>112</xdr:col>
      <xdr:colOff>38100</xdr:colOff>
      <xdr:row>62</xdr:row>
      <xdr:rowOff>57658</xdr:rowOff>
    </xdr:to>
    <xdr:sp macro="" textlink="">
      <xdr:nvSpPr>
        <xdr:cNvPr id="606" name="楕円 605">
          <a:extLst>
            <a:ext uri="{FF2B5EF4-FFF2-40B4-BE49-F238E27FC236}">
              <a16:creationId xmlns:a16="http://schemas.microsoft.com/office/drawing/2014/main" id="{00000000-0008-0000-0F00-00005E020000}"/>
            </a:ext>
          </a:extLst>
        </xdr:cNvPr>
        <xdr:cNvSpPr/>
      </xdr:nvSpPr>
      <xdr:spPr>
        <a:xfrm>
          <a:off x="21272500" y="10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6858</xdr:rowOff>
    </xdr:from>
    <xdr:to>
      <xdr:col>116</xdr:col>
      <xdr:colOff>63500</xdr:colOff>
      <xdr:row>62</xdr:row>
      <xdr:rowOff>6858</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21323300" y="106367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129794</xdr:rowOff>
    </xdr:from>
    <xdr:to>
      <xdr:col>107</xdr:col>
      <xdr:colOff>101600</xdr:colOff>
      <xdr:row>62</xdr:row>
      <xdr:rowOff>59944</xdr:rowOff>
    </xdr:to>
    <xdr:sp macro="" textlink="">
      <xdr:nvSpPr>
        <xdr:cNvPr id="608" name="楕円 607">
          <a:extLst>
            <a:ext uri="{FF2B5EF4-FFF2-40B4-BE49-F238E27FC236}">
              <a16:creationId xmlns:a16="http://schemas.microsoft.com/office/drawing/2014/main" id="{00000000-0008-0000-0F00-000060020000}"/>
            </a:ext>
          </a:extLst>
        </xdr:cNvPr>
        <xdr:cNvSpPr/>
      </xdr:nvSpPr>
      <xdr:spPr>
        <a:xfrm>
          <a:off x="203835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6858</xdr:rowOff>
    </xdr:from>
    <xdr:to>
      <xdr:col>111</xdr:col>
      <xdr:colOff>177800</xdr:colOff>
      <xdr:row>62</xdr:row>
      <xdr:rowOff>9144</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flipV="1">
          <a:off x="20434300" y="106367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129794</xdr:rowOff>
    </xdr:from>
    <xdr:to>
      <xdr:col>102</xdr:col>
      <xdr:colOff>165100</xdr:colOff>
      <xdr:row>62</xdr:row>
      <xdr:rowOff>59944</xdr:rowOff>
    </xdr:to>
    <xdr:sp macro="" textlink="">
      <xdr:nvSpPr>
        <xdr:cNvPr id="610" name="楕円 609">
          <a:extLst>
            <a:ext uri="{FF2B5EF4-FFF2-40B4-BE49-F238E27FC236}">
              <a16:creationId xmlns:a16="http://schemas.microsoft.com/office/drawing/2014/main" id="{00000000-0008-0000-0F00-000062020000}"/>
            </a:ext>
          </a:extLst>
        </xdr:cNvPr>
        <xdr:cNvSpPr/>
      </xdr:nvSpPr>
      <xdr:spPr>
        <a:xfrm>
          <a:off x="194945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9144</xdr:rowOff>
    </xdr:from>
    <xdr:to>
      <xdr:col>107</xdr:col>
      <xdr:colOff>50800</xdr:colOff>
      <xdr:row>62</xdr:row>
      <xdr:rowOff>9144</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9545300" y="10639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134366</xdr:rowOff>
    </xdr:from>
    <xdr:to>
      <xdr:col>98</xdr:col>
      <xdr:colOff>38100</xdr:colOff>
      <xdr:row>62</xdr:row>
      <xdr:rowOff>64516</xdr:rowOff>
    </xdr:to>
    <xdr:sp macro="" textlink="">
      <xdr:nvSpPr>
        <xdr:cNvPr id="612" name="楕円 611">
          <a:extLst>
            <a:ext uri="{FF2B5EF4-FFF2-40B4-BE49-F238E27FC236}">
              <a16:creationId xmlns:a16="http://schemas.microsoft.com/office/drawing/2014/main" id="{00000000-0008-0000-0F00-000064020000}"/>
            </a:ext>
          </a:extLst>
        </xdr:cNvPr>
        <xdr:cNvSpPr/>
      </xdr:nvSpPr>
      <xdr:spPr>
        <a:xfrm>
          <a:off x="18605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9144</xdr:rowOff>
    </xdr:from>
    <xdr:to>
      <xdr:col>102</xdr:col>
      <xdr:colOff>114300</xdr:colOff>
      <xdr:row>62</xdr:row>
      <xdr:rowOff>13716</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flipV="1">
          <a:off x="18656300" y="10639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138193</xdr:rowOff>
    </xdr:from>
    <xdr:ext cx="469744" cy="259045"/>
    <xdr:sp macro="" textlink="">
      <xdr:nvSpPr>
        <xdr:cNvPr id="614" name="n_1aveValue【保健センター・保健所】&#10;一人当たり面積">
          <a:extLst>
            <a:ext uri="{FF2B5EF4-FFF2-40B4-BE49-F238E27FC236}">
              <a16:creationId xmlns:a16="http://schemas.microsoft.com/office/drawing/2014/main" id="{00000000-0008-0000-0F00-000066020000}"/>
            </a:ext>
          </a:extLst>
        </xdr:cNvPr>
        <xdr:cNvSpPr txBox="1"/>
      </xdr:nvSpPr>
      <xdr:spPr>
        <a:xfrm>
          <a:off x="210757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135907</xdr:rowOff>
    </xdr:from>
    <xdr:ext cx="469744" cy="259045"/>
    <xdr:sp macro="" textlink="">
      <xdr:nvSpPr>
        <xdr:cNvPr id="615" name="n_2aveValue【保健センター・保健所】&#10;一人当たり面積">
          <a:extLst>
            <a:ext uri="{FF2B5EF4-FFF2-40B4-BE49-F238E27FC236}">
              <a16:creationId xmlns:a16="http://schemas.microsoft.com/office/drawing/2014/main" id="{00000000-0008-0000-0F00-000067020000}"/>
            </a:ext>
          </a:extLst>
        </xdr:cNvPr>
        <xdr:cNvSpPr txBox="1"/>
      </xdr:nvSpPr>
      <xdr:spPr>
        <a:xfrm>
          <a:off x="20199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131335</xdr:rowOff>
    </xdr:from>
    <xdr:ext cx="469744" cy="259045"/>
    <xdr:sp macro="" textlink="">
      <xdr:nvSpPr>
        <xdr:cNvPr id="616" name="n_3aveValue【保健センター・保健所】&#10;一人当たり面積">
          <a:extLst>
            <a:ext uri="{FF2B5EF4-FFF2-40B4-BE49-F238E27FC236}">
              <a16:creationId xmlns:a16="http://schemas.microsoft.com/office/drawing/2014/main" id="{00000000-0008-0000-0F00-000068020000}"/>
            </a:ext>
          </a:extLst>
        </xdr:cNvPr>
        <xdr:cNvSpPr txBox="1"/>
      </xdr:nvSpPr>
      <xdr:spPr>
        <a:xfrm>
          <a:off x="19310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10177</xdr:rowOff>
    </xdr:from>
    <xdr:ext cx="469744" cy="259045"/>
    <xdr:sp macro="" textlink="">
      <xdr:nvSpPr>
        <xdr:cNvPr id="617" name="n_4aveValue【保健センター・保健所】&#10;一人当たり面積">
          <a:extLst>
            <a:ext uri="{FF2B5EF4-FFF2-40B4-BE49-F238E27FC236}">
              <a16:creationId xmlns:a16="http://schemas.microsoft.com/office/drawing/2014/main" id="{00000000-0008-0000-0F00-000069020000}"/>
            </a:ext>
          </a:extLst>
        </xdr:cNvPr>
        <xdr:cNvSpPr txBox="1"/>
      </xdr:nvSpPr>
      <xdr:spPr>
        <a:xfrm>
          <a:off x="18421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48785</xdr:rowOff>
    </xdr:from>
    <xdr:ext cx="469744" cy="259045"/>
    <xdr:sp macro="" textlink="">
      <xdr:nvSpPr>
        <xdr:cNvPr id="618" name="n_1mainValue【保健センター・保健所】&#10;一人当たり面積">
          <a:extLst>
            <a:ext uri="{FF2B5EF4-FFF2-40B4-BE49-F238E27FC236}">
              <a16:creationId xmlns:a16="http://schemas.microsoft.com/office/drawing/2014/main" id="{00000000-0008-0000-0F00-00006A020000}"/>
            </a:ext>
          </a:extLst>
        </xdr:cNvPr>
        <xdr:cNvSpPr txBox="1"/>
      </xdr:nvSpPr>
      <xdr:spPr>
        <a:xfrm>
          <a:off x="21075727" y="1067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51071</xdr:rowOff>
    </xdr:from>
    <xdr:ext cx="469744" cy="259045"/>
    <xdr:sp macro="" textlink="">
      <xdr:nvSpPr>
        <xdr:cNvPr id="619" name="n_2mainValue【保健センター・保健所】&#10;一人当たり面積">
          <a:extLst>
            <a:ext uri="{FF2B5EF4-FFF2-40B4-BE49-F238E27FC236}">
              <a16:creationId xmlns:a16="http://schemas.microsoft.com/office/drawing/2014/main" id="{00000000-0008-0000-0F00-00006B020000}"/>
            </a:ext>
          </a:extLst>
        </xdr:cNvPr>
        <xdr:cNvSpPr txBox="1"/>
      </xdr:nvSpPr>
      <xdr:spPr>
        <a:xfrm>
          <a:off x="201994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51071</xdr:rowOff>
    </xdr:from>
    <xdr:ext cx="469744" cy="259045"/>
    <xdr:sp macro="" textlink="">
      <xdr:nvSpPr>
        <xdr:cNvPr id="620" name="n_3mainValue【保健センター・保健所】&#10;一人当たり面積">
          <a:extLst>
            <a:ext uri="{FF2B5EF4-FFF2-40B4-BE49-F238E27FC236}">
              <a16:creationId xmlns:a16="http://schemas.microsoft.com/office/drawing/2014/main" id="{00000000-0008-0000-0F00-00006C020000}"/>
            </a:ext>
          </a:extLst>
        </xdr:cNvPr>
        <xdr:cNvSpPr txBox="1"/>
      </xdr:nvSpPr>
      <xdr:spPr>
        <a:xfrm>
          <a:off x="193104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55643</xdr:rowOff>
    </xdr:from>
    <xdr:ext cx="469744" cy="259045"/>
    <xdr:sp macro="" textlink="">
      <xdr:nvSpPr>
        <xdr:cNvPr id="621" name="n_4mainValue【保健センター・保健所】&#10;一人当たり面積">
          <a:extLst>
            <a:ext uri="{FF2B5EF4-FFF2-40B4-BE49-F238E27FC236}">
              <a16:creationId xmlns:a16="http://schemas.microsoft.com/office/drawing/2014/main" id="{00000000-0008-0000-0F00-00006D020000}"/>
            </a:ext>
          </a:extLst>
        </xdr:cNvPr>
        <xdr:cNvSpPr txBox="1"/>
      </xdr:nvSpPr>
      <xdr:spPr>
        <a:xfrm>
          <a:off x="184214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a:extLst>
            <a:ext uri="{FF2B5EF4-FFF2-40B4-BE49-F238E27FC236}">
              <a16:creationId xmlns:a16="http://schemas.microsoft.com/office/drawing/2014/main" id="{00000000-0008-0000-0F00-00008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flipV="1">
          <a:off x="16318864" y="1340793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消防施設】&#10;有形固定資産減価償却率最小値テキスト">
          <a:extLst>
            <a:ext uri="{FF2B5EF4-FFF2-40B4-BE49-F238E27FC236}">
              <a16:creationId xmlns:a16="http://schemas.microsoft.com/office/drawing/2014/main" id="{00000000-0008-0000-0F00-000088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650" name="【消防施設】&#10;有形固定資産減価償却率最大値テキスト">
          <a:extLst>
            <a:ext uri="{FF2B5EF4-FFF2-40B4-BE49-F238E27FC236}">
              <a16:creationId xmlns:a16="http://schemas.microsoft.com/office/drawing/2014/main" id="{00000000-0008-0000-0F00-00008A020000}"/>
            </a:ext>
          </a:extLst>
        </xdr:cNvPr>
        <xdr:cNvSpPr txBox="1"/>
      </xdr:nvSpPr>
      <xdr:spPr>
        <a:xfrm>
          <a:off x="16357600" y="1318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155501</xdr:rowOff>
    </xdr:from>
    <xdr:ext cx="405111" cy="259045"/>
    <xdr:sp macro="" textlink="">
      <xdr:nvSpPr>
        <xdr:cNvPr id="652" name="【消防施設】&#10;有形固定資産減価償却率平均値テキスト">
          <a:extLst>
            <a:ext uri="{FF2B5EF4-FFF2-40B4-BE49-F238E27FC236}">
              <a16:creationId xmlns:a16="http://schemas.microsoft.com/office/drawing/2014/main" id="{00000000-0008-0000-0F00-00008C020000}"/>
            </a:ext>
          </a:extLst>
        </xdr:cNvPr>
        <xdr:cNvSpPr txBox="1"/>
      </xdr:nvSpPr>
      <xdr:spPr>
        <a:xfrm>
          <a:off x="16357600" y="1404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653" name="フローチャート: 判断 652">
          <a:extLst>
            <a:ext uri="{FF2B5EF4-FFF2-40B4-BE49-F238E27FC236}">
              <a16:creationId xmlns:a16="http://schemas.microsoft.com/office/drawing/2014/main" id="{00000000-0008-0000-0F00-00008D020000}"/>
            </a:ext>
          </a:extLst>
        </xdr:cNvPr>
        <xdr:cNvSpPr/>
      </xdr:nvSpPr>
      <xdr:spPr>
        <a:xfrm>
          <a:off x="162687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654" name="フローチャート: 判断 653">
          <a:extLst>
            <a:ext uri="{FF2B5EF4-FFF2-40B4-BE49-F238E27FC236}">
              <a16:creationId xmlns:a16="http://schemas.microsoft.com/office/drawing/2014/main" id="{00000000-0008-0000-0F00-00008E020000}"/>
            </a:ext>
          </a:extLst>
        </xdr:cNvPr>
        <xdr:cNvSpPr/>
      </xdr:nvSpPr>
      <xdr:spPr>
        <a:xfrm>
          <a:off x="1543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655" name="フローチャート: 判断 654">
          <a:extLst>
            <a:ext uri="{FF2B5EF4-FFF2-40B4-BE49-F238E27FC236}">
              <a16:creationId xmlns:a16="http://schemas.microsoft.com/office/drawing/2014/main" id="{00000000-0008-0000-0F00-00008F020000}"/>
            </a:ext>
          </a:extLst>
        </xdr:cNvPr>
        <xdr:cNvSpPr/>
      </xdr:nvSpPr>
      <xdr:spPr>
        <a:xfrm>
          <a:off x="14541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13652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657" name="フローチャート: 判断 656">
          <a:extLst>
            <a:ext uri="{FF2B5EF4-FFF2-40B4-BE49-F238E27FC236}">
              <a16:creationId xmlns:a16="http://schemas.microsoft.com/office/drawing/2014/main" id="{00000000-0008-0000-0F00-000091020000}"/>
            </a:ext>
          </a:extLst>
        </xdr:cNvPr>
        <xdr:cNvSpPr/>
      </xdr:nvSpPr>
      <xdr:spPr>
        <a:xfrm>
          <a:off x="12763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42818</xdr:rowOff>
    </xdr:from>
    <xdr:to>
      <xdr:col>85</xdr:col>
      <xdr:colOff>177800</xdr:colOff>
      <xdr:row>84</xdr:row>
      <xdr:rowOff>144418</xdr:rowOff>
    </xdr:to>
    <xdr:sp macro="" textlink="">
      <xdr:nvSpPr>
        <xdr:cNvPr id="663" name="楕円 662">
          <a:extLst>
            <a:ext uri="{FF2B5EF4-FFF2-40B4-BE49-F238E27FC236}">
              <a16:creationId xmlns:a16="http://schemas.microsoft.com/office/drawing/2014/main" id="{00000000-0008-0000-0F00-000097020000}"/>
            </a:ext>
          </a:extLst>
        </xdr:cNvPr>
        <xdr:cNvSpPr/>
      </xdr:nvSpPr>
      <xdr:spPr>
        <a:xfrm>
          <a:off x="162687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21245</xdr:rowOff>
    </xdr:from>
    <xdr:ext cx="405111" cy="259045"/>
    <xdr:sp macro="" textlink="">
      <xdr:nvSpPr>
        <xdr:cNvPr id="664" name="【消防施設】&#10;有形固定資産減価償却率該当値テキスト">
          <a:extLst>
            <a:ext uri="{FF2B5EF4-FFF2-40B4-BE49-F238E27FC236}">
              <a16:creationId xmlns:a16="http://schemas.microsoft.com/office/drawing/2014/main" id="{00000000-0008-0000-0F00-000098020000}"/>
            </a:ext>
          </a:extLst>
        </xdr:cNvPr>
        <xdr:cNvSpPr txBox="1"/>
      </xdr:nvSpPr>
      <xdr:spPr>
        <a:xfrm>
          <a:off x="16357600"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52614</xdr:rowOff>
    </xdr:from>
    <xdr:to>
      <xdr:col>81</xdr:col>
      <xdr:colOff>101600</xdr:colOff>
      <xdr:row>84</xdr:row>
      <xdr:rowOff>154214</xdr:rowOff>
    </xdr:to>
    <xdr:sp macro="" textlink="">
      <xdr:nvSpPr>
        <xdr:cNvPr id="665" name="楕円 664">
          <a:extLst>
            <a:ext uri="{FF2B5EF4-FFF2-40B4-BE49-F238E27FC236}">
              <a16:creationId xmlns:a16="http://schemas.microsoft.com/office/drawing/2014/main" id="{00000000-0008-0000-0F00-000099020000}"/>
            </a:ext>
          </a:extLst>
        </xdr:cNvPr>
        <xdr:cNvSpPr/>
      </xdr:nvSpPr>
      <xdr:spPr>
        <a:xfrm>
          <a:off x="15430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93618</xdr:rowOff>
    </xdr:from>
    <xdr:to>
      <xdr:col>85</xdr:col>
      <xdr:colOff>127000</xdr:colOff>
      <xdr:row>84</xdr:row>
      <xdr:rowOff>103414</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flipV="1">
          <a:off x="15481300" y="14495418"/>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28121</xdr:rowOff>
    </xdr:from>
    <xdr:to>
      <xdr:col>76</xdr:col>
      <xdr:colOff>165100</xdr:colOff>
      <xdr:row>84</xdr:row>
      <xdr:rowOff>129721</xdr:rowOff>
    </xdr:to>
    <xdr:sp macro="" textlink="">
      <xdr:nvSpPr>
        <xdr:cNvPr id="667" name="楕円 666">
          <a:extLst>
            <a:ext uri="{FF2B5EF4-FFF2-40B4-BE49-F238E27FC236}">
              <a16:creationId xmlns:a16="http://schemas.microsoft.com/office/drawing/2014/main" id="{00000000-0008-0000-0F00-00009B020000}"/>
            </a:ext>
          </a:extLst>
        </xdr:cNvPr>
        <xdr:cNvSpPr/>
      </xdr:nvSpPr>
      <xdr:spPr>
        <a:xfrm>
          <a:off x="14541500" y="1442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78921</xdr:rowOff>
    </xdr:from>
    <xdr:to>
      <xdr:col>81</xdr:col>
      <xdr:colOff>50800</xdr:colOff>
      <xdr:row>84</xdr:row>
      <xdr:rowOff>103414</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4592300" y="1448072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13426</xdr:rowOff>
    </xdr:from>
    <xdr:to>
      <xdr:col>72</xdr:col>
      <xdr:colOff>38100</xdr:colOff>
      <xdr:row>84</xdr:row>
      <xdr:rowOff>115026</xdr:rowOff>
    </xdr:to>
    <xdr:sp macro="" textlink="">
      <xdr:nvSpPr>
        <xdr:cNvPr id="669" name="楕円 668">
          <a:extLst>
            <a:ext uri="{FF2B5EF4-FFF2-40B4-BE49-F238E27FC236}">
              <a16:creationId xmlns:a16="http://schemas.microsoft.com/office/drawing/2014/main" id="{00000000-0008-0000-0F00-00009D020000}"/>
            </a:ext>
          </a:extLst>
        </xdr:cNvPr>
        <xdr:cNvSpPr/>
      </xdr:nvSpPr>
      <xdr:spPr>
        <a:xfrm>
          <a:off x="136525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64226</xdr:rowOff>
    </xdr:from>
    <xdr:to>
      <xdr:col>76</xdr:col>
      <xdr:colOff>114300</xdr:colOff>
      <xdr:row>84</xdr:row>
      <xdr:rowOff>78921</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3703300" y="1446602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163649</xdr:rowOff>
    </xdr:from>
    <xdr:to>
      <xdr:col>67</xdr:col>
      <xdr:colOff>101600</xdr:colOff>
      <xdr:row>84</xdr:row>
      <xdr:rowOff>93799</xdr:rowOff>
    </xdr:to>
    <xdr:sp macro="" textlink="">
      <xdr:nvSpPr>
        <xdr:cNvPr id="671" name="楕円 670">
          <a:extLst>
            <a:ext uri="{FF2B5EF4-FFF2-40B4-BE49-F238E27FC236}">
              <a16:creationId xmlns:a16="http://schemas.microsoft.com/office/drawing/2014/main" id="{00000000-0008-0000-0F00-00009F020000}"/>
            </a:ext>
          </a:extLst>
        </xdr:cNvPr>
        <xdr:cNvSpPr/>
      </xdr:nvSpPr>
      <xdr:spPr>
        <a:xfrm>
          <a:off x="12763500" y="1439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42999</xdr:rowOff>
    </xdr:from>
    <xdr:to>
      <xdr:col>71</xdr:col>
      <xdr:colOff>177800</xdr:colOff>
      <xdr:row>84</xdr:row>
      <xdr:rowOff>64226</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2814300" y="1444479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165843</xdr:rowOff>
    </xdr:from>
    <xdr:ext cx="405111" cy="259045"/>
    <xdr:sp macro="" textlink="">
      <xdr:nvSpPr>
        <xdr:cNvPr id="673" name="n_1aveValue【消防施設】&#10;有形固定資産減価償却率">
          <a:extLst>
            <a:ext uri="{FF2B5EF4-FFF2-40B4-BE49-F238E27FC236}">
              <a16:creationId xmlns:a16="http://schemas.microsoft.com/office/drawing/2014/main" id="{00000000-0008-0000-0F00-0000A1020000}"/>
            </a:ext>
          </a:extLst>
        </xdr:cNvPr>
        <xdr:cNvSpPr txBox="1"/>
      </xdr:nvSpPr>
      <xdr:spPr>
        <a:xfrm>
          <a:off x="15266044" y="1405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156046</xdr:rowOff>
    </xdr:from>
    <xdr:ext cx="405111" cy="259045"/>
    <xdr:sp macro="" textlink="">
      <xdr:nvSpPr>
        <xdr:cNvPr id="674" name="n_2aveValue【消防施設】&#10;有形固定資産減価償却率">
          <a:extLst>
            <a:ext uri="{FF2B5EF4-FFF2-40B4-BE49-F238E27FC236}">
              <a16:creationId xmlns:a16="http://schemas.microsoft.com/office/drawing/2014/main" id="{00000000-0008-0000-0F00-0000A2020000}"/>
            </a:ext>
          </a:extLst>
        </xdr:cNvPr>
        <xdr:cNvSpPr txBox="1"/>
      </xdr:nvSpPr>
      <xdr:spPr>
        <a:xfrm>
          <a:off x="14389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5822</xdr:rowOff>
    </xdr:from>
    <xdr:ext cx="405111" cy="259045"/>
    <xdr:sp macro="" textlink="">
      <xdr:nvSpPr>
        <xdr:cNvPr id="675" name="n_3aveValue【消防施設】&#10;有形固定資産減価償却率">
          <a:extLst>
            <a:ext uri="{FF2B5EF4-FFF2-40B4-BE49-F238E27FC236}">
              <a16:creationId xmlns:a16="http://schemas.microsoft.com/office/drawing/2014/main" id="{00000000-0008-0000-0F00-0000A3020000}"/>
            </a:ext>
          </a:extLst>
        </xdr:cNvPr>
        <xdr:cNvSpPr txBox="1"/>
      </xdr:nvSpPr>
      <xdr:spPr>
        <a:xfrm>
          <a:off x="135007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69504</xdr:rowOff>
    </xdr:from>
    <xdr:ext cx="405111" cy="259045"/>
    <xdr:sp macro="" textlink="">
      <xdr:nvSpPr>
        <xdr:cNvPr id="676" name="n_4aveValue【消防施設】&#10;有形固定資産減価償却率">
          <a:extLst>
            <a:ext uri="{FF2B5EF4-FFF2-40B4-BE49-F238E27FC236}">
              <a16:creationId xmlns:a16="http://schemas.microsoft.com/office/drawing/2014/main" id="{00000000-0008-0000-0F00-0000A4020000}"/>
            </a:ext>
          </a:extLst>
        </xdr:cNvPr>
        <xdr:cNvSpPr txBox="1"/>
      </xdr:nvSpPr>
      <xdr:spPr>
        <a:xfrm>
          <a:off x="12611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145341</xdr:rowOff>
    </xdr:from>
    <xdr:ext cx="405111" cy="259045"/>
    <xdr:sp macro="" textlink="">
      <xdr:nvSpPr>
        <xdr:cNvPr id="677" name="n_1mainValue【消防施設】&#10;有形固定資産減価償却率">
          <a:extLst>
            <a:ext uri="{FF2B5EF4-FFF2-40B4-BE49-F238E27FC236}">
              <a16:creationId xmlns:a16="http://schemas.microsoft.com/office/drawing/2014/main" id="{00000000-0008-0000-0F00-0000A5020000}"/>
            </a:ext>
          </a:extLst>
        </xdr:cNvPr>
        <xdr:cNvSpPr txBox="1"/>
      </xdr:nvSpPr>
      <xdr:spPr>
        <a:xfrm>
          <a:off x="15266044" y="1454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120848</xdr:rowOff>
    </xdr:from>
    <xdr:ext cx="405111" cy="259045"/>
    <xdr:sp macro="" textlink="">
      <xdr:nvSpPr>
        <xdr:cNvPr id="678" name="n_2mainValue【消防施設】&#10;有形固定資産減価償却率">
          <a:extLst>
            <a:ext uri="{FF2B5EF4-FFF2-40B4-BE49-F238E27FC236}">
              <a16:creationId xmlns:a16="http://schemas.microsoft.com/office/drawing/2014/main" id="{00000000-0008-0000-0F00-0000A6020000}"/>
            </a:ext>
          </a:extLst>
        </xdr:cNvPr>
        <xdr:cNvSpPr txBox="1"/>
      </xdr:nvSpPr>
      <xdr:spPr>
        <a:xfrm>
          <a:off x="14389744" y="1452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106153</xdr:rowOff>
    </xdr:from>
    <xdr:ext cx="405111" cy="259045"/>
    <xdr:sp macro="" textlink="">
      <xdr:nvSpPr>
        <xdr:cNvPr id="679" name="n_3mainValue【消防施設】&#10;有形固定資産減価償却率">
          <a:extLst>
            <a:ext uri="{FF2B5EF4-FFF2-40B4-BE49-F238E27FC236}">
              <a16:creationId xmlns:a16="http://schemas.microsoft.com/office/drawing/2014/main" id="{00000000-0008-0000-0F00-0000A7020000}"/>
            </a:ext>
          </a:extLst>
        </xdr:cNvPr>
        <xdr:cNvSpPr txBox="1"/>
      </xdr:nvSpPr>
      <xdr:spPr>
        <a:xfrm>
          <a:off x="13500744" y="1450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84926</xdr:rowOff>
    </xdr:from>
    <xdr:ext cx="405111" cy="259045"/>
    <xdr:sp macro="" textlink="">
      <xdr:nvSpPr>
        <xdr:cNvPr id="680" name="n_4mainValue【消防施設】&#10;有形固定資産減価償却率">
          <a:extLst>
            <a:ext uri="{FF2B5EF4-FFF2-40B4-BE49-F238E27FC236}">
              <a16:creationId xmlns:a16="http://schemas.microsoft.com/office/drawing/2014/main" id="{00000000-0008-0000-0F00-0000A8020000}"/>
            </a:ext>
          </a:extLst>
        </xdr:cNvPr>
        <xdr:cNvSpPr txBox="1"/>
      </xdr:nvSpPr>
      <xdr:spPr>
        <a:xfrm>
          <a:off x="12611744" y="1448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a:extLst>
            <a:ext uri="{FF2B5EF4-FFF2-40B4-BE49-F238E27FC236}">
              <a16:creationId xmlns:a16="http://schemas.microsoft.com/office/drawing/2014/main" id="{00000000-0008-0000-0F00-0000B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flipV="1">
          <a:off x="22160864" y="13306425"/>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705" name="【消防施設】&#10;一人当たり面積最小値テキスト">
          <a:extLst>
            <a:ext uri="{FF2B5EF4-FFF2-40B4-BE49-F238E27FC236}">
              <a16:creationId xmlns:a16="http://schemas.microsoft.com/office/drawing/2014/main" id="{00000000-0008-0000-0F00-0000C1020000}"/>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707" name="【消防施設】&#10;一人当たり面積最大値テキスト">
          <a:extLst>
            <a:ext uri="{FF2B5EF4-FFF2-40B4-BE49-F238E27FC236}">
              <a16:creationId xmlns:a16="http://schemas.microsoft.com/office/drawing/2014/main" id="{00000000-0008-0000-0F00-0000C3020000}"/>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2557</xdr:rowOff>
    </xdr:from>
    <xdr:ext cx="469744" cy="259045"/>
    <xdr:sp macro="" textlink="">
      <xdr:nvSpPr>
        <xdr:cNvPr id="709" name="【消防施設】&#10;一人当たり面積平均値テキスト">
          <a:extLst>
            <a:ext uri="{FF2B5EF4-FFF2-40B4-BE49-F238E27FC236}">
              <a16:creationId xmlns:a16="http://schemas.microsoft.com/office/drawing/2014/main" id="{00000000-0008-0000-0F00-0000C5020000}"/>
            </a:ext>
          </a:extLst>
        </xdr:cNvPr>
        <xdr:cNvSpPr txBox="1"/>
      </xdr:nvSpPr>
      <xdr:spPr>
        <a:xfrm>
          <a:off x="2219960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710" name="フローチャート: 判断 709">
          <a:extLst>
            <a:ext uri="{FF2B5EF4-FFF2-40B4-BE49-F238E27FC236}">
              <a16:creationId xmlns:a16="http://schemas.microsoft.com/office/drawing/2014/main" id="{00000000-0008-0000-0F00-0000C6020000}"/>
            </a:ext>
          </a:extLst>
        </xdr:cNvPr>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11" name="フローチャート: 判断 710">
          <a:extLst>
            <a:ext uri="{FF2B5EF4-FFF2-40B4-BE49-F238E27FC236}">
              <a16:creationId xmlns:a16="http://schemas.microsoft.com/office/drawing/2014/main" id="{00000000-0008-0000-0F00-0000C7020000}"/>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168275</xdr:rowOff>
    </xdr:from>
    <xdr:to>
      <xdr:col>107</xdr:col>
      <xdr:colOff>101600</xdr:colOff>
      <xdr:row>84</xdr:row>
      <xdr:rowOff>98425</xdr:rowOff>
    </xdr:to>
    <xdr:sp macro="" textlink="">
      <xdr:nvSpPr>
        <xdr:cNvPr id="712" name="フローチャート: 判断 711">
          <a:extLst>
            <a:ext uri="{FF2B5EF4-FFF2-40B4-BE49-F238E27FC236}">
              <a16:creationId xmlns:a16="http://schemas.microsoft.com/office/drawing/2014/main" id="{00000000-0008-0000-0F00-0000C8020000}"/>
            </a:ext>
          </a:extLst>
        </xdr:cNvPr>
        <xdr:cNvSpPr/>
      </xdr:nvSpPr>
      <xdr:spPr>
        <a:xfrm>
          <a:off x="20383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3" name="フローチャート: 判断 712">
          <a:extLst>
            <a:ext uri="{FF2B5EF4-FFF2-40B4-BE49-F238E27FC236}">
              <a16:creationId xmlns:a16="http://schemas.microsoft.com/office/drawing/2014/main" id="{00000000-0008-0000-0F00-0000C9020000}"/>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636</xdr:rowOff>
    </xdr:from>
    <xdr:to>
      <xdr:col>98</xdr:col>
      <xdr:colOff>38100</xdr:colOff>
      <xdr:row>84</xdr:row>
      <xdr:rowOff>102236</xdr:rowOff>
    </xdr:to>
    <xdr:sp macro="" textlink="">
      <xdr:nvSpPr>
        <xdr:cNvPr id="714" name="フローチャート: 判断 713">
          <a:extLst>
            <a:ext uri="{FF2B5EF4-FFF2-40B4-BE49-F238E27FC236}">
              <a16:creationId xmlns:a16="http://schemas.microsoft.com/office/drawing/2014/main" id="{00000000-0008-0000-0F00-0000CA020000}"/>
            </a:ext>
          </a:extLst>
        </xdr:cNvPr>
        <xdr:cNvSpPr/>
      </xdr:nvSpPr>
      <xdr:spPr>
        <a:xfrm>
          <a:off x="18605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107314</xdr:rowOff>
    </xdr:from>
    <xdr:to>
      <xdr:col>116</xdr:col>
      <xdr:colOff>114300</xdr:colOff>
      <xdr:row>85</xdr:row>
      <xdr:rowOff>37464</xdr:rowOff>
    </xdr:to>
    <xdr:sp macro="" textlink="">
      <xdr:nvSpPr>
        <xdr:cNvPr id="720" name="楕円 719">
          <a:extLst>
            <a:ext uri="{FF2B5EF4-FFF2-40B4-BE49-F238E27FC236}">
              <a16:creationId xmlns:a16="http://schemas.microsoft.com/office/drawing/2014/main" id="{00000000-0008-0000-0F00-0000D0020000}"/>
            </a:ext>
          </a:extLst>
        </xdr:cNvPr>
        <xdr:cNvSpPr/>
      </xdr:nvSpPr>
      <xdr:spPr>
        <a:xfrm>
          <a:off x="221107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85741</xdr:rowOff>
    </xdr:from>
    <xdr:ext cx="469744" cy="259045"/>
    <xdr:sp macro="" textlink="">
      <xdr:nvSpPr>
        <xdr:cNvPr id="721" name="【消防施設】&#10;一人当たり面積該当値テキスト">
          <a:extLst>
            <a:ext uri="{FF2B5EF4-FFF2-40B4-BE49-F238E27FC236}">
              <a16:creationId xmlns:a16="http://schemas.microsoft.com/office/drawing/2014/main" id="{00000000-0008-0000-0F00-0000D1020000}"/>
            </a:ext>
          </a:extLst>
        </xdr:cNvPr>
        <xdr:cNvSpPr txBox="1"/>
      </xdr:nvSpPr>
      <xdr:spPr>
        <a:xfrm>
          <a:off x="22199600" y="1448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107314</xdr:rowOff>
    </xdr:from>
    <xdr:to>
      <xdr:col>112</xdr:col>
      <xdr:colOff>38100</xdr:colOff>
      <xdr:row>85</xdr:row>
      <xdr:rowOff>37464</xdr:rowOff>
    </xdr:to>
    <xdr:sp macro="" textlink="">
      <xdr:nvSpPr>
        <xdr:cNvPr id="722" name="楕円 721">
          <a:extLst>
            <a:ext uri="{FF2B5EF4-FFF2-40B4-BE49-F238E27FC236}">
              <a16:creationId xmlns:a16="http://schemas.microsoft.com/office/drawing/2014/main" id="{00000000-0008-0000-0F00-0000D2020000}"/>
            </a:ext>
          </a:extLst>
        </xdr:cNvPr>
        <xdr:cNvSpPr/>
      </xdr:nvSpPr>
      <xdr:spPr>
        <a:xfrm>
          <a:off x="212725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158114</xdr:rowOff>
    </xdr:from>
    <xdr:to>
      <xdr:col>116</xdr:col>
      <xdr:colOff>63500</xdr:colOff>
      <xdr:row>84</xdr:row>
      <xdr:rowOff>158114</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21323300" y="145599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109220</xdr:rowOff>
    </xdr:from>
    <xdr:to>
      <xdr:col>107</xdr:col>
      <xdr:colOff>101600</xdr:colOff>
      <xdr:row>85</xdr:row>
      <xdr:rowOff>39370</xdr:rowOff>
    </xdr:to>
    <xdr:sp macro="" textlink="">
      <xdr:nvSpPr>
        <xdr:cNvPr id="724" name="楕円 723">
          <a:extLst>
            <a:ext uri="{FF2B5EF4-FFF2-40B4-BE49-F238E27FC236}">
              <a16:creationId xmlns:a16="http://schemas.microsoft.com/office/drawing/2014/main" id="{00000000-0008-0000-0F00-0000D4020000}"/>
            </a:ext>
          </a:extLst>
        </xdr:cNvPr>
        <xdr:cNvSpPr/>
      </xdr:nvSpPr>
      <xdr:spPr>
        <a:xfrm>
          <a:off x="20383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158114</xdr:rowOff>
    </xdr:from>
    <xdr:to>
      <xdr:col>111</xdr:col>
      <xdr:colOff>177800</xdr:colOff>
      <xdr:row>84</xdr:row>
      <xdr:rowOff>160020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flipV="1">
          <a:off x="20434300" y="1455991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111125</xdr:rowOff>
    </xdr:from>
    <xdr:to>
      <xdr:col>102</xdr:col>
      <xdr:colOff>165100</xdr:colOff>
      <xdr:row>85</xdr:row>
      <xdr:rowOff>41275</xdr:rowOff>
    </xdr:to>
    <xdr:sp macro="" textlink="">
      <xdr:nvSpPr>
        <xdr:cNvPr id="726" name="楕円 725">
          <a:extLst>
            <a:ext uri="{FF2B5EF4-FFF2-40B4-BE49-F238E27FC236}">
              <a16:creationId xmlns:a16="http://schemas.microsoft.com/office/drawing/2014/main" id="{00000000-0008-0000-0F00-0000D6020000}"/>
            </a:ext>
          </a:extLst>
        </xdr:cNvPr>
        <xdr:cNvSpPr/>
      </xdr:nvSpPr>
      <xdr:spPr>
        <a:xfrm>
          <a:off x="194945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160020</xdr:rowOff>
    </xdr:from>
    <xdr:to>
      <xdr:col>107</xdr:col>
      <xdr:colOff>50800</xdr:colOff>
      <xdr:row>84</xdr:row>
      <xdr:rowOff>161925</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flipV="1">
          <a:off x="19545300" y="145618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113030</xdr:rowOff>
    </xdr:from>
    <xdr:to>
      <xdr:col>98</xdr:col>
      <xdr:colOff>38100</xdr:colOff>
      <xdr:row>85</xdr:row>
      <xdr:rowOff>43180</xdr:rowOff>
    </xdr:to>
    <xdr:sp macro="" textlink="">
      <xdr:nvSpPr>
        <xdr:cNvPr id="728" name="楕円 727">
          <a:extLst>
            <a:ext uri="{FF2B5EF4-FFF2-40B4-BE49-F238E27FC236}">
              <a16:creationId xmlns:a16="http://schemas.microsoft.com/office/drawing/2014/main" id="{00000000-0008-0000-0F00-0000D8020000}"/>
            </a:ext>
          </a:extLst>
        </xdr:cNvPr>
        <xdr:cNvSpPr/>
      </xdr:nvSpPr>
      <xdr:spPr>
        <a:xfrm>
          <a:off x="18605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161925</xdr:rowOff>
    </xdr:from>
    <xdr:to>
      <xdr:col>102</xdr:col>
      <xdr:colOff>114300</xdr:colOff>
      <xdr:row>84</xdr:row>
      <xdr:rowOff>163830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flipV="1">
          <a:off x="18656300" y="145637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30" name="n_1aveValue【消防施設】&#10;一人当たり面積">
          <a:extLst>
            <a:ext uri="{FF2B5EF4-FFF2-40B4-BE49-F238E27FC236}">
              <a16:creationId xmlns:a16="http://schemas.microsoft.com/office/drawing/2014/main" id="{00000000-0008-0000-0F00-0000DA020000}"/>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114952</xdr:rowOff>
    </xdr:from>
    <xdr:ext cx="469744" cy="259045"/>
    <xdr:sp macro="" textlink="">
      <xdr:nvSpPr>
        <xdr:cNvPr id="731" name="n_2aveValue【消防施設】&#10;一人当たり面積">
          <a:extLst>
            <a:ext uri="{FF2B5EF4-FFF2-40B4-BE49-F238E27FC236}">
              <a16:creationId xmlns:a16="http://schemas.microsoft.com/office/drawing/2014/main" id="{00000000-0008-0000-0F00-0000DB020000}"/>
            </a:ext>
          </a:extLst>
        </xdr:cNvPr>
        <xdr:cNvSpPr txBox="1"/>
      </xdr:nvSpPr>
      <xdr:spPr>
        <a:xfrm>
          <a:off x="201994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32" name="n_3aveValue【消防施設】&#10;一人当たり面積">
          <a:extLst>
            <a:ext uri="{FF2B5EF4-FFF2-40B4-BE49-F238E27FC236}">
              <a16:creationId xmlns:a16="http://schemas.microsoft.com/office/drawing/2014/main" id="{00000000-0008-0000-0F00-0000DC020000}"/>
            </a:ext>
          </a:extLst>
        </xdr:cNvPr>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118763</xdr:rowOff>
    </xdr:from>
    <xdr:ext cx="469744" cy="259045"/>
    <xdr:sp macro="" textlink="">
      <xdr:nvSpPr>
        <xdr:cNvPr id="733" name="n_4aveValue【消防施設】&#10;一人当たり面積">
          <a:extLst>
            <a:ext uri="{FF2B5EF4-FFF2-40B4-BE49-F238E27FC236}">
              <a16:creationId xmlns:a16="http://schemas.microsoft.com/office/drawing/2014/main" id="{00000000-0008-0000-0F00-0000DD020000}"/>
            </a:ext>
          </a:extLst>
        </xdr:cNvPr>
        <xdr:cNvSpPr txBox="1"/>
      </xdr:nvSpPr>
      <xdr:spPr>
        <a:xfrm>
          <a:off x="18421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28591</xdr:rowOff>
    </xdr:from>
    <xdr:ext cx="469744" cy="259045"/>
    <xdr:sp macro="" textlink="">
      <xdr:nvSpPr>
        <xdr:cNvPr id="734" name="n_1mainValue【消防施設】&#10;一人当たり面積">
          <a:extLst>
            <a:ext uri="{FF2B5EF4-FFF2-40B4-BE49-F238E27FC236}">
              <a16:creationId xmlns:a16="http://schemas.microsoft.com/office/drawing/2014/main" id="{00000000-0008-0000-0F00-0000DE020000}"/>
            </a:ext>
          </a:extLst>
        </xdr:cNvPr>
        <xdr:cNvSpPr txBox="1"/>
      </xdr:nvSpPr>
      <xdr:spPr>
        <a:xfrm>
          <a:off x="21075727" y="1460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30497</xdr:rowOff>
    </xdr:from>
    <xdr:ext cx="469744" cy="259045"/>
    <xdr:sp macro="" textlink="">
      <xdr:nvSpPr>
        <xdr:cNvPr id="735" name="n_2mainValue【消防施設】&#10;一人当たり面積">
          <a:extLst>
            <a:ext uri="{FF2B5EF4-FFF2-40B4-BE49-F238E27FC236}">
              <a16:creationId xmlns:a16="http://schemas.microsoft.com/office/drawing/2014/main" id="{00000000-0008-0000-0F00-0000DF020000}"/>
            </a:ext>
          </a:extLst>
        </xdr:cNvPr>
        <xdr:cNvSpPr txBox="1"/>
      </xdr:nvSpPr>
      <xdr:spPr>
        <a:xfrm>
          <a:off x="201994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32402</xdr:rowOff>
    </xdr:from>
    <xdr:ext cx="469744" cy="259045"/>
    <xdr:sp macro="" textlink="">
      <xdr:nvSpPr>
        <xdr:cNvPr id="736" name="n_3mainValue【消防施設】&#10;一人当たり面積">
          <a:extLst>
            <a:ext uri="{FF2B5EF4-FFF2-40B4-BE49-F238E27FC236}">
              <a16:creationId xmlns:a16="http://schemas.microsoft.com/office/drawing/2014/main" id="{00000000-0008-0000-0F00-0000E0020000}"/>
            </a:ext>
          </a:extLst>
        </xdr:cNvPr>
        <xdr:cNvSpPr txBox="1"/>
      </xdr:nvSpPr>
      <xdr:spPr>
        <a:xfrm>
          <a:off x="19310427" y="1460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34307</xdr:rowOff>
    </xdr:from>
    <xdr:ext cx="469744" cy="259045"/>
    <xdr:sp macro="" textlink="">
      <xdr:nvSpPr>
        <xdr:cNvPr id="737" name="n_4mainValue【消防施設】&#10;一人当たり面積">
          <a:extLst>
            <a:ext uri="{FF2B5EF4-FFF2-40B4-BE49-F238E27FC236}">
              <a16:creationId xmlns:a16="http://schemas.microsoft.com/office/drawing/2014/main" id="{00000000-0008-0000-0F00-0000E1020000}"/>
            </a:ext>
          </a:extLst>
        </xdr:cNvPr>
        <xdr:cNvSpPr txBox="1"/>
      </xdr:nvSpPr>
      <xdr:spPr>
        <a:xfrm>
          <a:off x="18421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a:extLst>
            <a:ext uri="{FF2B5EF4-FFF2-40B4-BE49-F238E27FC236}">
              <a16:creationId xmlns:a16="http://schemas.microsoft.com/office/drawing/2014/main" id="{00000000-0008-0000-0F00-0000F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庁舎】&#10;有形固定資産減価償却率最小値テキスト">
          <a:extLst>
            <a:ext uri="{FF2B5EF4-FFF2-40B4-BE49-F238E27FC236}">
              <a16:creationId xmlns:a16="http://schemas.microsoft.com/office/drawing/2014/main" id="{00000000-0008-0000-0F00-0000FC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766" name="【庁舎】&#10;有形固定資産減価償却率最大値テキスト">
          <a:extLst>
            <a:ext uri="{FF2B5EF4-FFF2-40B4-BE49-F238E27FC236}">
              <a16:creationId xmlns:a16="http://schemas.microsoft.com/office/drawing/2014/main" id="{00000000-0008-0000-0F00-0000FE020000}"/>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43015</xdr:rowOff>
    </xdr:from>
    <xdr:ext cx="405111" cy="259045"/>
    <xdr:sp macro="" textlink="">
      <xdr:nvSpPr>
        <xdr:cNvPr id="768" name="【庁舎】&#10;有形固定資産減価償却率平均値テキスト">
          <a:extLst>
            <a:ext uri="{FF2B5EF4-FFF2-40B4-BE49-F238E27FC236}">
              <a16:creationId xmlns:a16="http://schemas.microsoft.com/office/drawing/2014/main" id="{00000000-0008-0000-0F00-000000030000}"/>
            </a:ext>
          </a:extLst>
        </xdr:cNvPr>
        <xdr:cNvSpPr txBox="1"/>
      </xdr:nvSpPr>
      <xdr:spPr>
        <a:xfrm>
          <a:off x="16357600" y="1787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769" name="フローチャート: 判断 768">
          <a:extLst>
            <a:ext uri="{FF2B5EF4-FFF2-40B4-BE49-F238E27FC236}">
              <a16:creationId xmlns:a16="http://schemas.microsoft.com/office/drawing/2014/main" id="{00000000-0008-0000-0F00-000001030000}"/>
            </a:ext>
          </a:extLst>
        </xdr:cNvPr>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770" name="フローチャート: 判断 769">
          <a:extLst>
            <a:ext uri="{FF2B5EF4-FFF2-40B4-BE49-F238E27FC236}">
              <a16:creationId xmlns:a16="http://schemas.microsoft.com/office/drawing/2014/main" id="{00000000-0008-0000-0F00-000002030000}"/>
            </a:ext>
          </a:extLst>
        </xdr:cNvPr>
        <xdr:cNvSpPr/>
      </xdr:nvSpPr>
      <xdr:spPr>
        <a:xfrm>
          <a:off x="15430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771" name="フローチャート: 判断 770">
          <a:extLst>
            <a:ext uri="{FF2B5EF4-FFF2-40B4-BE49-F238E27FC236}">
              <a16:creationId xmlns:a16="http://schemas.microsoft.com/office/drawing/2014/main" id="{00000000-0008-0000-0F00-000003030000}"/>
            </a:ext>
          </a:extLst>
        </xdr:cNvPr>
        <xdr:cNvSpPr/>
      </xdr:nvSpPr>
      <xdr:spPr>
        <a:xfrm>
          <a:off x="14541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772" name="フローチャート: 判断 771">
          <a:extLst>
            <a:ext uri="{FF2B5EF4-FFF2-40B4-BE49-F238E27FC236}">
              <a16:creationId xmlns:a16="http://schemas.microsoft.com/office/drawing/2014/main" id="{00000000-0008-0000-0F00-000004030000}"/>
            </a:ext>
          </a:extLst>
        </xdr:cNvPr>
        <xdr:cNvSpPr/>
      </xdr:nvSpPr>
      <xdr:spPr>
        <a:xfrm>
          <a:off x="1365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773" name="フローチャート: 判断 772">
          <a:extLst>
            <a:ext uri="{FF2B5EF4-FFF2-40B4-BE49-F238E27FC236}">
              <a16:creationId xmlns:a16="http://schemas.microsoft.com/office/drawing/2014/main" id="{00000000-0008-0000-0F00-000005030000}"/>
            </a:ext>
          </a:extLst>
        </xdr:cNvPr>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108676</xdr:rowOff>
    </xdr:from>
    <xdr:to>
      <xdr:col>85</xdr:col>
      <xdr:colOff>177800</xdr:colOff>
      <xdr:row>104</xdr:row>
      <xdr:rowOff>38826</xdr:rowOff>
    </xdr:to>
    <xdr:sp macro="" textlink="">
      <xdr:nvSpPr>
        <xdr:cNvPr id="779" name="楕円 778">
          <a:extLst>
            <a:ext uri="{FF2B5EF4-FFF2-40B4-BE49-F238E27FC236}">
              <a16:creationId xmlns:a16="http://schemas.microsoft.com/office/drawing/2014/main" id="{00000000-0008-0000-0F00-00000B030000}"/>
            </a:ext>
          </a:extLst>
        </xdr:cNvPr>
        <xdr:cNvSpPr/>
      </xdr:nvSpPr>
      <xdr:spPr>
        <a:xfrm>
          <a:off x="162687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131553</xdr:rowOff>
    </xdr:from>
    <xdr:ext cx="405111" cy="259045"/>
    <xdr:sp macro="" textlink="">
      <xdr:nvSpPr>
        <xdr:cNvPr id="780" name="【庁舎】&#10;有形固定資産減価償却率該当値テキスト">
          <a:extLst>
            <a:ext uri="{FF2B5EF4-FFF2-40B4-BE49-F238E27FC236}">
              <a16:creationId xmlns:a16="http://schemas.microsoft.com/office/drawing/2014/main" id="{00000000-0008-0000-0F00-00000C030000}"/>
            </a:ext>
          </a:extLst>
        </xdr:cNvPr>
        <xdr:cNvSpPr txBox="1"/>
      </xdr:nvSpPr>
      <xdr:spPr>
        <a:xfrm>
          <a:off x="16357600" y="1761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110308</xdr:rowOff>
    </xdr:from>
    <xdr:to>
      <xdr:col>81</xdr:col>
      <xdr:colOff>101600</xdr:colOff>
      <xdr:row>104</xdr:row>
      <xdr:rowOff>40458</xdr:rowOff>
    </xdr:to>
    <xdr:sp macro="" textlink="">
      <xdr:nvSpPr>
        <xdr:cNvPr id="781" name="楕円 780">
          <a:extLst>
            <a:ext uri="{FF2B5EF4-FFF2-40B4-BE49-F238E27FC236}">
              <a16:creationId xmlns:a16="http://schemas.microsoft.com/office/drawing/2014/main" id="{00000000-0008-0000-0F00-00000D030000}"/>
            </a:ext>
          </a:extLst>
        </xdr:cNvPr>
        <xdr:cNvSpPr/>
      </xdr:nvSpPr>
      <xdr:spPr>
        <a:xfrm>
          <a:off x="154305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159476</xdr:rowOff>
    </xdr:from>
    <xdr:to>
      <xdr:col>85</xdr:col>
      <xdr:colOff>127000</xdr:colOff>
      <xdr:row>103</xdr:row>
      <xdr:rowOff>161108</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flipV="1">
          <a:off x="15481300" y="1781882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74386</xdr:rowOff>
    </xdr:from>
    <xdr:to>
      <xdr:col>76</xdr:col>
      <xdr:colOff>165100</xdr:colOff>
      <xdr:row>104</xdr:row>
      <xdr:rowOff>4536</xdr:rowOff>
    </xdr:to>
    <xdr:sp macro="" textlink="">
      <xdr:nvSpPr>
        <xdr:cNvPr id="783" name="楕円 782">
          <a:extLst>
            <a:ext uri="{FF2B5EF4-FFF2-40B4-BE49-F238E27FC236}">
              <a16:creationId xmlns:a16="http://schemas.microsoft.com/office/drawing/2014/main" id="{00000000-0008-0000-0F00-00000F030000}"/>
            </a:ext>
          </a:extLst>
        </xdr:cNvPr>
        <xdr:cNvSpPr/>
      </xdr:nvSpPr>
      <xdr:spPr>
        <a:xfrm>
          <a:off x="145415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125186</xdr:rowOff>
    </xdr:from>
    <xdr:to>
      <xdr:col>81</xdr:col>
      <xdr:colOff>50800</xdr:colOff>
      <xdr:row>103</xdr:row>
      <xdr:rowOff>161108</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4592300" y="1778453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41729</xdr:rowOff>
    </xdr:from>
    <xdr:to>
      <xdr:col>72</xdr:col>
      <xdr:colOff>38100</xdr:colOff>
      <xdr:row>103</xdr:row>
      <xdr:rowOff>143329</xdr:rowOff>
    </xdr:to>
    <xdr:sp macro="" textlink="">
      <xdr:nvSpPr>
        <xdr:cNvPr id="785" name="楕円 784">
          <a:extLst>
            <a:ext uri="{FF2B5EF4-FFF2-40B4-BE49-F238E27FC236}">
              <a16:creationId xmlns:a16="http://schemas.microsoft.com/office/drawing/2014/main" id="{00000000-0008-0000-0F00-000011030000}"/>
            </a:ext>
          </a:extLst>
        </xdr:cNvPr>
        <xdr:cNvSpPr/>
      </xdr:nvSpPr>
      <xdr:spPr>
        <a:xfrm>
          <a:off x="13652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92529</xdr:rowOff>
    </xdr:from>
    <xdr:to>
      <xdr:col>76</xdr:col>
      <xdr:colOff>114300</xdr:colOff>
      <xdr:row>103</xdr:row>
      <xdr:rowOff>125186</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3703300" y="1775187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17236</xdr:rowOff>
    </xdr:from>
    <xdr:to>
      <xdr:col>67</xdr:col>
      <xdr:colOff>101600</xdr:colOff>
      <xdr:row>103</xdr:row>
      <xdr:rowOff>118836</xdr:rowOff>
    </xdr:to>
    <xdr:sp macro="" textlink="">
      <xdr:nvSpPr>
        <xdr:cNvPr id="787" name="楕円 786">
          <a:extLst>
            <a:ext uri="{FF2B5EF4-FFF2-40B4-BE49-F238E27FC236}">
              <a16:creationId xmlns:a16="http://schemas.microsoft.com/office/drawing/2014/main" id="{00000000-0008-0000-0F00-000013030000}"/>
            </a:ext>
          </a:extLst>
        </xdr:cNvPr>
        <xdr:cNvSpPr/>
      </xdr:nvSpPr>
      <xdr:spPr>
        <a:xfrm>
          <a:off x="12763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68036</xdr:rowOff>
    </xdr:from>
    <xdr:to>
      <xdr:col>71</xdr:col>
      <xdr:colOff>177800</xdr:colOff>
      <xdr:row>103</xdr:row>
      <xdr:rowOff>92529</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2814300" y="1772738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90369</xdr:rowOff>
    </xdr:from>
    <xdr:ext cx="405111" cy="259045"/>
    <xdr:sp macro="" textlink="">
      <xdr:nvSpPr>
        <xdr:cNvPr id="789" name="n_1aveValue【庁舎】&#10;有形固定資産減価償却率">
          <a:extLst>
            <a:ext uri="{FF2B5EF4-FFF2-40B4-BE49-F238E27FC236}">
              <a16:creationId xmlns:a16="http://schemas.microsoft.com/office/drawing/2014/main" id="{00000000-0008-0000-0F00-000015030000}"/>
            </a:ext>
          </a:extLst>
        </xdr:cNvPr>
        <xdr:cNvSpPr txBox="1"/>
      </xdr:nvSpPr>
      <xdr:spPr>
        <a:xfrm>
          <a:off x="152660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64243</xdr:rowOff>
    </xdr:from>
    <xdr:ext cx="405111" cy="259045"/>
    <xdr:sp macro="" textlink="">
      <xdr:nvSpPr>
        <xdr:cNvPr id="790" name="n_2aveValue【庁舎】&#10;有形固定資産減価償却率">
          <a:extLst>
            <a:ext uri="{FF2B5EF4-FFF2-40B4-BE49-F238E27FC236}">
              <a16:creationId xmlns:a16="http://schemas.microsoft.com/office/drawing/2014/main" id="{00000000-0008-0000-0F00-000016030000}"/>
            </a:ext>
          </a:extLst>
        </xdr:cNvPr>
        <xdr:cNvSpPr txBox="1"/>
      </xdr:nvSpPr>
      <xdr:spPr>
        <a:xfrm>
          <a:off x="14389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49547</xdr:rowOff>
    </xdr:from>
    <xdr:ext cx="405111" cy="259045"/>
    <xdr:sp macro="" textlink="">
      <xdr:nvSpPr>
        <xdr:cNvPr id="791" name="n_3aveValue【庁舎】&#10;有形固定資産減価償却率">
          <a:extLst>
            <a:ext uri="{FF2B5EF4-FFF2-40B4-BE49-F238E27FC236}">
              <a16:creationId xmlns:a16="http://schemas.microsoft.com/office/drawing/2014/main" id="{00000000-0008-0000-0F00-000017030000}"/>
            </a:ext>
          </a:extLst>
        </xdr:cNvPr>
        <xdr:cNvSpPr txBox="1"/>
      </xdr:nvSpPr>
      <xdr:spPr>
        <a:xfrm>
          <a:off x="13500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82204</xdr:rowOff>
    </xdr:from>
    <xdr:ext cx="405111" cy="259045"/>
    <xdr:sp macro="" textlink="">
      <xdr:nvSpPr>
        <xdr:cNvPr id="792" name="n_4aveValue【庁舎】&#10;有形固定資産減価償却率">
          <a:extLst>
            <a:ext uri="{FF2B5EF4-FFF2-40B4-BE49-F238E27FC236}">
              <a16:creationId xmlns:a16="http://schemas.microsoft.com/office/drawing/2014/main" id="{00000000-0008-0000-0F00-000018030000}"/>
            </a:ext>
          </a:extLst>
        </xdr:cNvPr>
        <xdr:cNvSpPr txBox="1"/>
      </xdr:nvSpPr>
      <xdr:spPr>
        <a:xfrm>
          <a:off x="12611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56985</xdr:rowOff>
    </xdr:from>
    <xdr:ext cx="405111" cy="259045"/>
    <xdr:sp macro="" textlink="">
      <xdr:nvSpPr>
        <xdr:cNvPr id="793" name="n_1mainValue【庁舎】&#10;有形固定資産減価償却率">
          <a:extLst>
            <a:ext uri="{FF2B5EF4-FFF2-40B4-BE49-F238E27FC236}">
              <a16:creationId xmlns:a16="http://schemas.microsoft.com/office/drawing/2014/main" id="{00000000-0008-0000-0F00-000019030000}"/>
            </a:ext>
          </a:extLst>
        </xdr:cNvPr>
        <xdr:cNvSpPr txBox="1"/>
      </xdr:nvSpPr>
      <xdr:spPr>
        <a:xfrm>
          <a:off x="15266044" y="1754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21063</xdr:rowOff>
    </xdr:from>
    <xdr:ext cx="405111" cy="259045"/>
    <xdr:sp macro="" textlink="">
      <xdr:nvSpPr>
        <xdr:cNvPr id="794" name="n_2mainValue【庁舎】&#10;有形固定資産減価償却率">
          <a:extLst>
            <a:ext uri="{FF2B5EF4-FFF2-40B4-BE49-F238E27FC236}">
              <a16:creationId xmlns:a16="http://schemas.microsoft.com/office/drawing/2014/main" id="{00000000-0008-0000-0F00-00001A030000}"/>
            </a:ext>
          </a:extLst>
        </xdr:cNvPr>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159856</xdr:rowOff>
    </xdr:from>
    <xdr:ext cx="405111" cy="259045"/>
    <xdr:sp macro="" textlink="">
      <xdr:nvSpPr>
        <xdr:cNvPr id="795" name="n_3mainValue【庁舎】&#10;有形固定資産減価償却率">
          <a:extLst>
            <a:ext uri="{FF2B5EF4-FFF2-40B4-BE49-F238E27FC236}">
              <a16:creationId xmlns:a16="http://schemas.microsoft.com/office/drawing/2014/main" id="{00000000-0008-0000-0F00-00001B030000}"/>
            </a:ext>
          </a:extLst>
        </xdr:cNvPr>
        <xdr:cNvSpPr txBox="1"/>
      </xdr:nvSpPr>
      <xdr:spPr>
        <a:xfrm>
          <a:off x="135007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135363</xdr:rowOff>
    </xdr:from>
    <xdr:ext cx="405111" cy="259045"/>
    <xdr:sp macro="" textlink="">
      <xdr:nvSpPr>
        <xdr:cNvPr id="796" name="n_4mainValue【庁舎】&#10;有形固定資産減価償却率">
          <a:extLst>
            <a:ext uri="{FF2B5EF4-FFF2-40B4-BE49-F238E27FC236}">
              <a16:creationId xmlns:a16="http://schemas.microsoft.com/office/drawing/2014/main" id="{00000000-0008-0000-0F00-00001C030000}"/>
            </a:ext>
          </a:extLst>
        </xdr:cNvPr>
        <xdr:cNvSpPr txBox="1"/>
      </xdr:nvSpPr>
      <xdr:spPr>
        <a:xfrm>
          <a:off x="12611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a:extLst>
            <a:ext uri="{FF2B5EF4-FFF2-40B4-BE49-F238E27FC236}">
              <a16:creationId xmlns:a16="http://schemas.microsoft.com/office/drawing/2014/main" id="{00000000-0008-0000-0F00-00003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819" name="【庁舎】&#10;一人当たり面積最小値テキスト">
          <a:extLst>
            <a:ext uri="{FF2B5EF4-FFF2-40B4-BE49-F238E27FC236}">
              <a16:creationId xmlns:a16="http://schemas.microsoft.com/office/drawing/2014/main" id="{00000000-0008-0000-0F00-000033030000}"/>
            </a:ext>
          </a:extLst>
        </xdr:cNvPr>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821" name="【庁舎】&#10;一人当たり面積最大値テキスト">
          <a:extLst>
            <a:ext uri="{FF2B5EF4-FFF2-40B4-BE49-F238E27FC236}">
              <a16:creationId xmlns:a16="http://schemas.microsoft.com/office/drawing/2014/main" id="{00000000-0008-0000-0F00-000035030000}"/>
            </a:ext>
          </a:extLst>
        </xdr:cNvPr>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44975</xdr:rowOff>
    </xdr:from>
    <xdr:ext cx="469744" cy="259045"/>
    <xdr:sp macro="" textlink="">
      <xdr:nvSpPr>
        <xdr:cNvPr id="823" name="【庁舎】&#10;一人当たり面積平均値テキスト">
          <a:extLst>
            <a:ext uri="{FF2B5EF4-FFF2-40B4-BE49-F238E27FC236}">
              <a16:creationId xmlns:a16="http://schemas.microsoft.com/office/drawing/2014/main" id="{00000000-0008-0000-0F00-000037030000}"/>
            </a:ext>
          </a:extLst>
        </xdr:cNvPr>
        <xdr:cNvSpPr txBox="1"/>
      </xdr:nvSpPr>
      <xdr:spPr>
        <a:xfrm>
          <a:off x="22199600" y="1821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824" name="フローチャート: 判断 823">
          <a:extLst>
            <a:ext uri="{FF2B5EF4-FFF2-40B4-BE49-F238E27FC236}">
              <a16:creationId xmlns:a16="http://schemas.microsoft.com/office/drawing/2014/main" id="{00000000-0008-0000-0F00-000038030000}"/>
            </a:ext>
          </a:extLst>
        </xdr:cNvPr>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825" name="フローチャート: 判断 824">
          <a:extLst>
            <a:ext uri="{FF2B5EF4-FFF2-40B4-BE49-F238E27FC236}">
              <a16:creationId xmlns:a16="http://schemas.microsoft.com/office/drawing/2014/main" id="{00000000-0008-0000-0F00-000039030000}"/>
            </a:ext>
          </a:extLst>
        </xdr:cNvPr>
        <xdr:cNvSpPr/>
      </xdr:nvSpPr>
      <xdr:spPr>
        <a:xfrm>
          <a:off x="21272500" y="1822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826" name="フローチャート: 判断 825">
          <a:extLst>
            <a:ext uri="{FF2B5EF4-FFF2-40B4-BE49-F238E27FC236}">
              <a16:creationId xmlns:a16="http://schemas.microsoft.com/office/drawing/2014/main" id="{00000000-0008-0000-0F00-00003A030000}"/>
            </a:ext>
          </a:extLst>
        </xdr:cNvPr>
        <xdr:cNvSpPr/>
      </xdr:nvSpPr>
      <xdr:spPr>
        <a:xfrm>
          <a:off x="20383500" y="1821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827" name="フローチャート: 判断 826">
          <a:extLst>
            <a:ext uri="{FF2B5EF4-FFF2-40B4-BE49-F238E27FC236}">
              <a16:creationId xmlns:a16="http://schemas.microsoft.com/office/drawing/2014/main" id="{00000000-0008-0000-0F00-00003B030000}"/>
            </a:ext>
          </a:extLst>
        </xdr:cNvPr>
        <xdr:cNvSpPr/>
      </xdr:nvSpPr>
      <xdr:spPr>
        <a:xfrm>
          <a:off x="19494500" y="1822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828" name="フローチャート: 判断 827">
          <a:extLst>
            <a:ext uri="{FF2B5EF4-FFF2-40B4-BE49-F238E27FC236}">
              <a16:creationId xmlns:a16="http://schemas.microsoft.com/office/drawing/2014/main" id="{00000000-0008-0000-0F00-00003C030000}"/>
            </a:ext>
          </a:extLst>
        </xdr:cNvPr>
        <xdr:cNvSpPr/>
      </xdr:nvSpPr>
      <xdr:spPr>
        <a:xfrm>
          <a:off x="18605500" y="1826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F00-00004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167590</xdr:rowOff>
    </xdr:from>
    <xdr:to>
      <xdr:col>116</xdr:col>
      <xdr:colOff>114300</xdr:colOff>
      <xdr:row>106</xdr:row>
      <xdr:rowOff>97740</xdr:rowOff>
    </xdr:to>
    <xdr:sp macro="" textlink="">
      <xdr:nvSpPr>
        <xdr:cNvPr id="834" name="楕円 833">
          <a:extLst>
            <a:ext uri="{FF2B5EF4-FFF2-40B4-BE49-F238E27FC236}">
              <a16:creationId xmlns:a16="http://schemas.microsoft.com/office/drawing/2014/main" id="{00000000-0008-0000-0F00-000042030000}"/>
            </a:ext>
          </a:extLst>
        </xdr:cNvPr>
        <xdr:cNvSpPr/>
      </xdr:nvSpPr>
      <xdr:spPr>
        <a:xfrm>
          <a:off x="22110700" y="1816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19017</xdr:rowOff>
    </xdr:from>
    <xdr:ext cx="469744" cy="259045"/>
    <xdr:sp macro="" textlink="">
      <xdr:nvSpPr>
        <xdr:cNvPr id="835" name="【庁舎】&#10;一人当たり面積該当値テキスト">
          <a:extLst>
            <a:ext uri="{FF2B5EF4-FFF2-40B4-BE49-F238E27FC236}">
              <a16:creationId xmlns:a16="http://schemas.microsoft.com/office/drawing/2014/main" id="{00000000-0008-0000-0F00-000043030000}"/>
            </a:ext>
          </a:extLst>
        </xdr:cNvPr>
        <xdr:cNvSpPr txBox="1"/>
      </xdr:nvSpPr>
      <xdr:spPr>
        <a:xfrm>
          <a:off x="22199600" y="1802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7569</xdr:rowOff>
    </xdr:from>
    <xdr:to>
      <xdr:col>112</xdr:col>
      <xdr:colOff>38100</xdr:colOff>
      <xdr:row>106</xdr:row>
      <xdr:rowOff>109169</xdr:rowOff>
    </xdr:to>
    <xdr:sp macro="" textlink="">
      <xdr:nvSpPr>
        <xdr:cNvPr id="836" name="楕円 835">
          <a:extLst>
            <a:ext uri="{FF2B5EF4-FFF2-40B4-BE49-F238E27FC236}">
              <a16:creationId xmlns:a16="http://schemas.microsoft.com/office/drawing/2014/main" id="{00000000-0008-0000-0F00-000044030000}"/>
            </a:ext>
          </a:extLst>
        </xdr:cNvPr>
        <xdr:cNvSpPr/>
      </xdr:nvSpPr>
      <xdr:spPr>
        <a:xfrm>
          <a:off x="21272500" y="1818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46940</xdr:rowOff>
    </xdr:from>
    <xdr:to>
      <xdr:col>116</xdr:col>
      <xdr:colOff>63500</xdr:colOff>
      <xdr:row>106</xdr:row>
      <xdr:rowOff>58369</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flipV="1">
          <a:off x="21323300" y="18220640"/>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8941</xdr:rowOff>
    </xdr:from>
    <xdr:to>
      <xdr:col>107</xdr:col>
      <xdr:colOff>101600</xdr:colOff>
      <xdr:row>106</xdr:row>
      <xdr:rowOff>110541</xdr:rowOff>
    </xdr:to>
    <xdr:sp macro="" textlink="">
      <xdr:nvSpPr>
        <xdr:cNvPr id="838" name="楕円 837">
          <a:extLst>
            <a:ext uri="{FF2B5EF4-FFF2-40B4-BE49-F238E27FC236}">
              <a16:creationId xmlns:a16="http://schemas.microsoft.com/office/drawing/2014/main" id="{00000000-0008-0000-0F00-000046030000}"/>
            </a:ext>
          </a:extLst>
        </xdr:cNvPr>
        <xdr:cNvSpPr/>
      </xdr:nvSpPr>
      <xdr:spPr>
        <a:xfrm>
          <a:off x="20383500" y="1818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58369</xdr:rowOff>
    </xdr:from>
    <xdr:to>
      <xdr:col>111</xdr:col>
      <xdr:colOff>177800</xdr:colOff>
      <xdr:row>106</xdr:row>
      <xdr:rowOff>59741</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flipV="1">
          <a:off x="20434300" y="1823206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10770</xdr:rowOff>
    </xdr:from>
    <xdr:to>
      <xdr:col>102</xdr:col>
      <xdr:colOff>165100</xdr:colOff>
      <xdr:row>106</xdr:row>
      <xdr:rowOff>112370</xdr:rowOff>
    </xdr:to>
    <xdr:sp macro="" textlink="">
      <xdr:nvSpPr>
        <xdr:cNvPr id="840" name="楕円 839">
          <a:extLst>
            <a:ext uri="{FF2B5EF4-FFF2-40B4-BE49-F238E27FC236}">
              <a16:creationId xmlns:a16="http://schemas.microsoft.com/office/drawing/2014/main" id="{00000000-0008-0000-0F00-000048030000}"/>
            </a:ext>
          </a:extLst>
        </xdr:cNvPr>
        <xdr:cNvSpPr/>
      </xdr:nvSpPr>
      <xdr:spPr>
        <a:xfrm>
          <a:off x="19494500" y="1818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59741</xdr:rowOff>
    </xdr:from>
    <xdr:to>
      <xdr:col>107</xdr:col>
      <xdr:colOff>50800</xdr:colOff>
      <xdr:row>106</xdr:row>
      <xdr:rowOff>61570</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flipV="1">
          <a:off x="19545300" y="1823344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13512</xdr:rowOff>
    </xdr:from>
    <xdr:to>
      <xdr:col>98</xdr:col>
      <xdr:colOff>38100</xdr:colOff>
      <xdr:row>106</xdr:row>
      <xdr:rowOff>115112</xdr:rowOff>
    </xdr:to>
    <xdr:sp macro="" textlink="">
      <xdr:nvSpPr>
        <xdr:cNvPr id="842" name="楕円 841">
          <a:extLst>
            <a:ext uri="{FF2B5EF4-FFF2-40B4-BE49-F238E27FC236}">
              <a16:creationId xmlns:a16="http://schemas.microsoft.com/office/drawing/2014/main" id="{00000000-0008-0000-0F00-00004A030000}"/>
            </a:ext>
          </a:extLst>
        </xdr:cNvPr>
        <xdr:cNvSpPr/>
      </xdr:nvSpPr>
      <xdr:spPr>
        <a:xfrm>
          <a:off x="18605500" y="181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61570</xdr:rowOff>
    </xdr:from>
    <xdr:to>
      <xdr:col>102</xdr:col>
      <xdr:colOff>114300</xdr:colOff>
      <xdr:row>106</xdr:row>
      <xdr:rowOff>64312</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flipV="1">
          <a:off x="18656300" y="18235270"/>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139158</xdr:rowOff>
    </xdr:from>
    <xdr:ext cx="469744" cy="259045"/>
    <xdr:sp macro="" textlink="">
      <xdr:nvSpPr>
        <xdr:cNvPr id="844" name="n_1aveValue【庁舎】&#10;一人当たり面積">
          <a:extLst>
            <a:ext uri="{FF2B5EF4-FFF2-40B4-BE49-F238E27FC236}">
              <a16:creationId xmlns:a16="http://schemas.microsoft.com/office/drawing/2014/main" id="{00000000-0008-0000-0F00-00004C030000}"/>
            </a:ext>
          </a:extLst>
        </xdr:cNvPr>
        <xdr:cNvSpPr txBox="1"/>
      </xdr:nvSpPr>
      <xdr:spPr>
        <a:xfrm>
          <a:off x="21075727" y="183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135044</xdr:rowOff>
    </xdr:from>
    <xdr:ext cx="469744" cy="259045"/>
    <xdr:sp macro="" textlink="">
      <xdr:nvSpPr>
        <xdr:cNvPr id="845" name="n_2aveValue【庁舎】&#10;一人当たり面積">
          <a:extLst>
            <a:ext uri="{FF2B5EF4-FFF2-40B4-BE49-F238E27FC236}">
              <a16:creationId xmlns:a16="http://schemas.microsoft.com/office/drawing/2014/main" id="{00000000-0008-0000-0F00-00004D030000}"/>
            </a:ext>
          </a:extLst>
        </xdr:cNvPr>
        <xdr:cNvSpPr txBox="1"/>
      </xdr:nvSpPr>
      <xdr:spPr>
        <a:xfrm>
          <a:off x="20199427" y="1830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144645</xdr:rowOff>
    </xdr:from>
    <xdr:ext cx="469744" cy="259045"/>
    <xdr:sp macro="" textlink="">
      <xdr:nvSpPr>
        <xdr:cNvPr id="846" name="n_3aveValue【庁舎】&#10;一人当たり面積">
          <a:extLst>
            <a:ext uri="{FF2B5EF4-FFF2-40B4-BE49-F238E27FC236}">
              <a16:creationId xmlns:a16="http://schemas.microsoft.com/office/drawing/2014/main" id="{00000000-0008-0000-0F00-00004E030000}"/>
            </a:ext>
          </a:extLst>
        </xdr:cNvPr>
        <xdr:cNvSpPr txBox="1"/>
      </xdr:nvSpPr>
      <xdr:spPr>
        <a:xfrm>
          <a:off x="19310427" y="1831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16629</xdr:rowOff>
    </xdr:from>
    <xdr:ext cx="469744" cy="259045"/>
    <xdr:sp macro="" textlink="">
      <xdr:nvSpPr>
        <xdr:cNvPr id="847" name="n_4aveValue【庁舎】&#10;一人当たり面積">
          <a:extLst>
            <a:ext uri="{FF2B5EF4-FFF2-40B4-BE49-F238E27FC236}">
              <a16:creationId xmlns:a16="http://schemas.microsoft.com/office/drawing/2014/main" id="{00000000-0008-0000-0F00-00004F030000}"/>
            </a:ext>
          </a:extLst>
        </xdr:cNvPr>
        <xdr:cNvSpPr txBox="1"/>
      </xdr:nvSpPr>
      <xdr:spPr>
        <a:xfrm>
          <a:off x="18421427" y="1836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125696</xdr:rowOff>
    </xdr:from>
    <xdr:ext cx="469744" cy="259045"/>
    <xdr:sp macro="" textlink="">
      <xdr:nvSpPr>
        <xdr:cNvPr id="848" name="n_1mainValue【庁舎】&#10;一人当たり面積">
          <a:extLst>
            <a:ext uri="{FF2B5EF4-FFF2-40B4-BE49-F238E27FC236}">
              <a16:creationId xmlns:a16="http://schemas.microsoft.com/office/drawing/2014/main" id="{00000000-0008-0000-0F00-000050030000}"/>
            </a:ext>
          </a:extLst>
        </xdr:cNvPr>
        <xdr:cNvSpPr txBox="1"/>
      </xdr:nvSpPr>
      <xdr:spPr>
        <a:xfrm>
          <a:off x="21075727" y="1795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127068</xdr:rowOff>
    </xdr:from>
    <xdr:ext cx="469744" cy="259045"/>
    <xdr:sp macro="" textlink="">
      <xdr:nvSpPr>
        <xdr:cNvPr id="849" name="n_2mainValue【庁舎】&#10;一人当たり面積">
          <a:extLst>
            <a:ext uri="{FF2B5EF4-FFF2-40B4-BE49-F238E27FC236}">
              <a16:creationId xmlns:a16="http://schemas.microsoft.com/office/drawing/2014/main" id="{00000000-0008-0000-0F00-000051030000}"/>
            </a:ext>
          </a:extLst>
        </xdr:cNvPr>
        <xdr:cNvSpPr txBox="1"/>
      </xdr:nvSpPr>
      <xdr:spPr>
        <a:xfrm>
          <a:off x="20199427" y="1795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128897</xdr:rowOff>
    </xdr:from>
    <xdr:ext cx="469744" cy="259045"/>
    <xdr:sp macro="" textlink="">
      <xdr:nvSpPr>
        <xdr:cNvPr id="850" name="n_3mainValue【庁舎】&#10;一人当たり面積">
          <a:extLst>
            <a:ext uri="{FF2B5EF4-FFF2-40B4-BE49-F238E27FC236}">
              <a16:creationId xmlns:a16="http://schemas.microsoft.com/office/drawing/2014/main" id="{00000000-0008-0000-0F00-000052030000}"/>
            </a:ext>
          </a:extLst>
        </xdr:cNvPr>
        <xdr:cNvSpPr txBox="1"/>
      </xdr:nvSpPr>
      <xdr:spPr>
        <a:xfrm>
          <a:off x="19310427" y="1795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131639</xdr:rowOff>
    </xdr:from>
    <xdr:ext cx="469744" cy="259045"/>
    <xdr:sp macro="" textlink="">
      <xdr:nvSpPr>
        <xdr:cNvPr id="851" name="n_4mainValue【庁舎】&#10;一人当たり面積">
          <a:extLst>
            <a:ext uri="{FF2B5EF4-FFF2-40B4-BE49-F238E27FC236}">
              <a16:creationId xmlns:a16="http://schemas.microsoft.com/office/drawing/2014/main" id="{00000000-0008-0000-0F00-000053030000}"/>
            </a:ext>
          </a:extLst>
        </xdr:cNvPr>
        <xdr:cNvSpPr txBox="1"/>
      </xdr:nvSpPr>
      <xdr:spPr>
        <a:xfrm>
          <a:off x="18421427" y="179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00000000-0008-0000-0F00-00005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00000000-0008-0000-0F00-00005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500">
              <a:latin typeface="ＭＳ Ｐゴシック" panose="020B0600070205080204" pitchFamily="50" charset="-128"/>
              <a:ea typeface="ＭＳ Ｐゴシック" panose="020B0600070205080204" pitchFamily="50" charset="-128"/>
            </a:rPr>
            <a:t>　有形固定資産減価償却率を類似団体内平均と比較すると、図書館は</a:t>
          </a:r>
          <a:r>
            <a:rPr kumimoji="1" lang="en-US" altLang="ja-JP" sz="1500">
              <a:latin typeface="ＭＳ Ｐゴシック" panose="020B0600070205080204" pitchFamily="50" charset="-128"/>
              <a:ea typeface="ＭＳ Ｐゴシック" panose="020B0600070205080204" pitchFamily="50" charset="-128"/>
            </a:rPr>
            <a:t>40.4</a:t>
          </a:r>
          <a:r>
            <a:rPr kumimoji="1" lang="ja-JP" altLang="en-US" sz="1500">
              <a:latin typeface="ＭＳ Ｐゴシック" panose="020B0600070205080204" pitchFamily="50" charset="-128"/>
              <a:ea typeface="ＭＳ Ｐゴシック" panose="020B0600070205080204" pitchFamily="50" charset="-128"/>
            </a:rPr>
            <a:t>ポイント低く、体育館・プールは</a:t>
          </a:r>
          <a:r>
            <a:rPr kumimoji="1" lang="en-US" altLang="ja-JP" sz="1500">
              <a:latin typeface="ＭＳ Ｐゴシック" panose="020B0600070205080204" pitchFamily="50" charset="-128"/>
              <a:ea typeface="ＭＳ Ｐゴシック" panose="020B0600070205080204" pitchFamily="50" charset="-128"/>
            </a:rPr>
            <a:t>16.6</a:t>
          </a:r>
          <a:r>
            <a:rPr kumimoji="1" lang="ja-JP" altLang="en-US" sz="1500">
              <a:latin typeface="ＭＳ Ｐゴシック" panose="020B0600070205080204" pitchFamily="50" charset="-128"/>
              <a:ea typeface="ＭＳ Ｐゴシック" panose="020B0600070205080204" pitchFamily="50" charset="-128"/>
            </a:rPr>
            <a:t>ポイント高く、福祉施設は</a:t>
          </a:r>
          <a:r>
            <a:rPr kumimoji="1" lang="en-US" altLang="ja-JP" sz="1500">
              <a:latin typeface="ＭＳ Ｐゴシック" panose="020B0600070205080204" pitchFamily="50" charset="-128"/>
              <a:ea typeface="ＭＳ Ｐゴシック" panose="020B0600070205080204" pitchFamily="50" charset="-128"/>
            </a:rPr>
            <a:t>0.4</a:t>
          </a:r>
          <a:r>
            <a:rPr kumimoji="1" lang="ja-JP" altLang="en-US" sz="1500">
              <a:latin typeface="ＭＳ Ｐゴシック" panose="020B0600070205080204" pitchFamily="50" charset="-128"/>
              <a:ea typeface="ＭＳ Ｐゴシック" panose="020B0600070205080204" pitchFamily="50" charset="-128"/>
            </a:rPr>
            <a:t>ポイント高く、一般廃棄物処理施設は</a:t>
          </a:r>
          <a:r>
            <a:rPr kumimoji="1" lang="en-US" altLang="ja-JP" sz="1500">
              <a:latin typeface="ＭＳ Ｐゴシック" panose="020B0600070205080204" pitchFamily="50" charset="-128"/>
              <a:ea typeface="ＭＳ Ｐゴシック" panose="020B0600070205080204" pitchFamily="50" charset="-128"/>
            </a:rPr>
            <a:t>28.2</a:t>
          </a:r>
          <a:r>
            <a:rPr kumimoji="1" lang="ja-JP" altLang="en-US" sz="1500">
              <a:latin typeface="ＭＳ Ｐゴシック" panose="020B0600070205080204" pitchFamily="50" charset="-128"/>
              <a:ea typeface="ＭＳ Ｐゴシック" panose="020B0600070205080204" pitchFamily="50" charset="-128"/>
            </a:rPr>
            <a:t>ポイント低く、保健センター・保健所は</a:t>
          </a:r>
          <a:r>
            <a:rPr kumimoji="1" lang="en-US" altLang="ja-JP" sz="1500">
              <a:latin typeface="ＭＳ Ｐゴシック" panose="020B0600070205080204" pitchFamily="50" charset="-128"/>
              <a:ea typeface="ＭＳ Ｐゴシック" panose="020B0600070205080204" pitchFamily="50" charset="-128"/>
            </a:rPr>
            <a:t>10.6</a:t>
          </a:r>
          <a:r>
            <a:rPr kumimoji="1" lang="ja-JP" altLang="en-US" sz="1500">
              <a:latin typeface="ＭＳ Ｐゴシック" panose="020B0600070205080204" pitchFamily="50" charset="-128"/>
              <a:ea typeface="ＭＳ Ｐゴシック" panose="020B0600070205080204" pitchFamily="50" charset="-128"/>
            </a:rPr>
            <a:t>ポイント低く、消防施設は</a:t>
          </a:r>
          <a:r>
            <a:rPr kumimoji="1" lang="en-US" altLang="ja-JP" sz="1500">
              <a:latin typeface="ＭＳ Ｐゴシック" panose="020B0600070205080204" pitchFamily="50" charset="-128"/>
              <a:ea typeface="ＭＳ Ｐゴシック" panose="020B0600070205080204" pitchFamily="50" charset="-128"/>
            </a:rPr>
            <a:t>15.5</a:t>
          </a:r>
          <a:r>
            <a:rPr kumimoji="1" lang="ja-JP" altLang="en-US" sz="1500">
              <a:latin typeface="ＭＳ Ｐゴシック" panose="020B0600070205080204" pitchFamily="50" charset="-128"/>
              <a:ea typeface="ＭＳ Ｐゴシック" panose="020B0600070205080204" pitchFamily="50" charset="-128"/>
            </a:rPr>
            <a:t>ポイント高く、庁舎は</a:t>
          </a:r>
          <a:r>
            <a:rPr kumimoji="1" lang="en-US" altLang="ja-JP" sz="1500">
              <a:latin typeface="ＭＳ Ｐゴシック" panose="020B0600070205080204" pitchFamily="50" charset="-128"/>
              <a:ea typeface="ＭＳ Ｐゴシック" panose="020B0600070205080204" pitchFamily="50" charset="-128"/>
            </a:rPr>
            <a:t>7.8</a:t>
          </a:r>
          <a:r>
            <a:rPr kumimoji="1" lang="ja-JP" altLang="en-US" sz="1500">
              <a:latin typeface="ＭＳ Ｐゴシック" panose="020B0600070205080204" pitchFamily="50" charset="-128"/>
              <a:ea typeface="ＭＳ Ｐゴシック" panose="020B0600070205080204" pitchFamily="50" charset="-128"/>
            </a:rPr>
            <a:t>ポイント低い。体育館・プール、消防施設は類似団体内平均を大きく上回っているが、これは村民体育館や消防団詰所の老朽化が進んでいるためであり、個別施設計画に基づき計画的に補修・修繕を進めていく。消防団詰所については、消防団員数が急激に減少している状況を踏まえ、消防団体制の再編成と合わせ詰所の統廃合を進める。</a:t>
          </a:r>
        </a:p>
        <a:p>
          <a:r>
            <a:rPr kumimoji="1" lang="ja-JP" altLang="en-US" sz="1500">
              <a:latin typeface="ＭＳ Ｐゴシック" panose="020B0600070205080204" pitchFamily="50" charset="-128"/>
              <a:ea typeface="ＭＳ Ｐゴシック" panose="020B0600070205080204" pitchFamily="50" charset="-128"/>
            </a:rPr>
            <a:t>　図書館、一般廃棄物処理施設、保健センター・保健所、庁舎は類似団体内平均より数値が低いが、これらは近年整備した施設であるためである。今後、個別施設計画に基づき、長寿命化のための補修・修繕等を</a:t>
          </a:r>
          <a:r>
            <a:rPr kumimoji="1" lang="ja-JP" altLang="ja-JP" sz="1500">
              <a:solidFill>
                <a:schemeClr val="dk1"/>
              </a:solidFill>
              <a:effectLst/>
              <a:latin typeface="+mn-lt"/>
              <a:ea typeface="+mn-ea"/>
              <a:cs typeface="+mn-cs"/>
            </a:rPr>
            <a:t>計画的に</a:t>
          </a:r>
          <a:r>
            <a:rPr kumimoji="1" lang="ja-JP" altLang="en-US" sz="1500">
              <a:latin typeface="ＭＳ Ｐゴシック" panose="020B0600070205080204" pitchFamily="50" charset="-128"/>
              <a:ea typeface="ＭＳ Ｐゴシック" panose="020B0600070205080204" pitchFamily="50" charset="-128"/>
            </a:rPr>
            <a:t>実施していく。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6,708
6,583
76.79
7,304,288
6,214,811
904,512
2,787,389
3,634,058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0.28</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ポイント上回ってはいるものの、村内に大規模な工場・法人等が少ないことにより村税収入が低いため財政基盤が弱く、全国平均</a:t>
          </a:r>
          <a:r>
            <a:rPr kumimoji="1" lang="en-US" altLang="ja-JP" sz="1300">
              <a:latin typeface="ＭＳ Ｐゴシック" panose="020B0600070205080204" pitchFamily="50" charset="-128"/>
              <a:ea typeface="ＭＳ Ｐゴシック" panose="020B0600070205080204" pitchFamily="50" charset="-128"/>
            </a:rPr>
            <a:t>0.51</a:t>
          </a:r>
          <a:r>
            <a:rPr kumimoji="1" lang="ja-JP" altLang="en-US" sz="1300">
              <a:latin typeface="ＭＳ Ｐゴシック" panose="020B0600070205080204" pitchFamily="50" charset="-128"/>
              <a:ea typeface="ＭＳ Ｐゴシック" panose="020B0600070205080204" pitchFamily="50" charset="-128"/>
            </a:rPr>
            <a:t>、長野県平均</a:t>
          </a:r>
          <a:r>
            <a:rPr kumimoji="1" lang="en-US" altLang="ja-JP" sz="1300">
              <a:latin typeface="ＭＳ Ｐゴシック" panose="020B0600070205080204" pitchFamily="50" charset="-128"/>
              <a:ea typeface="ＭＳ Ｐゴシック" panose="020B0600070205080204" pitchFamily="50" charset="-128"/>
            </a:rPr>
            <a:t>0.40</a:t>
          </a:r>
          <a:r>
            <a:rPr kumimoji="1" lang="ja-JP" altLang="en-US" sz="1300">
              <a:latin typeface="ＭＳ Ｐゴシック" panose="020B0600070205080204" pitchFamily="50" charset="-128"/>
              <a:ea typeface="ＭＳ Ｐゴシック" panose="020B0600070205080204" pitchFamily="50" charset="-128"/>
            </a:rPr>
            <a:t>を大きく下回っている。豊丘村第５次総合振興計画に沿った産業振興、企業誘致、定住人口増の施策により税収の増加を図るほか、豊丘村行政改革大綱に沿った簡素・効率的な行財政運営に取り組むことにより、財政基盤の強化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28222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151994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148872</xdr:rowOff>
    </xdr:from>
    <xdr:to>
      <xdr:col>7</xdr:col>
      <xdr:colOff>31750</xdr:colOff>
      <xdr:row>43</xdr:row>
      <xdr:rowOff>79022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89199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近年、少子高齢化の進行による扶助費の増加、また行政需要の増大による人件費・物件費の増加により経常収支比率は増加傾向にあったが、簡素・効率的な行財政運営の推進により当比率は前年度より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ポイント下回っている。今後、さらに高齢者福祉、子育て支援に要する扶助費や医療・介護保険等への特別会計繰出金等の社会保障関連経費の増加が予想されることから、肥大しつつある人件費や物件費の削減を進め、現在の低い水準を維持できるよう努めていく。</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68834</xdr:rowOff>
    </xdr:from>
    <xdr:to>
      <xdr:col>23</xdr:col>
      <xdr:colOff>133350</xdr:colOff>
      <xdr:row>60</xdr:row>
      <xdr:rowOff>160528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355834"/>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21099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121920</xdr:rowOff>
    </xdr:from>
    <xdr:to>
      <xdr:col>19</xdr:col>
      <xdr:colOff>133350</xdr:colOff>
      <xdr:row>60</xdr:row>
      <xdr:rowOff>160528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40892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7383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8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68834</xdr:rowOff>
    </xdr:from>
    <xdr:to>
      <xdr:col>15</xdr:col>
      <xdr:colOff>82550</xdr:colOff>
      <xdr:row>60</xdr:row>
      <xdr:rowOff>121920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35583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153416</xdr:rowOff>
    </xdr:from>
    <xdr:to>
      <xdr:col>11</xdr:col>
      <xdr:colOff>31750</xdr:colOff>
      <xdr:row>60</xdr:row>
      <xdr:rowOff>68834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26896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18034</xdr:rowOff>
    </xdr:from>
    <xdr:to>
      <xdr:col>23</xdr:col>
      <xdr:colOff>184150</xdr:colOff>
      <xdr:row>60</xdr:row>
      <xdr:rowOff>119634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34561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15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109728</xdr:rowOff>
    </xdr:from>
    <xdr:to>
      <xdr:col>19</xdr:col>
      <xdr:colOff>184150</xdr:colOff>
      <xdr:row>61</xdr:row>
      <xdr:rowOff>39878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50055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16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71120</xdr:rowOff>
    </xdr:from>
    <xdr:to>
      <xdr:col>15</xdr:col>
      <xdr:colOff>133350</xdr:colOff>
      <xdr:row>61</xdr:row>
      <xdr:rowOff>1270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11447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18034</xdr:rowOff>
    </xdr:from>
    <xdr:to>
      <xdr:col>11</xdr:col>
      <xdr:colOff>82550</xdr:colOff>
      <xdr:row>60</xdr:row>
      <xdr:rowOff>119634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129811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07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102616</xdr:rowOff>
    </xdr:from>
    <xdr:to>
      <xdr:col>7</xdr:col>
      <xdr:colOff>31750</xdr:colOff>
      <xdr:row>60</xdr:row>
      <xdr:rowOff>32766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42943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998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[287,577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増加したものの、人口に対する職員数が相対的に少ないこと、ごみ・し尿処理・消防業務を広域連合で共同処理していることから、類似団体平均に比べ低い金額となっている。行政需要の増大により増加傾向にあるため、行政改革を推進し、職員数の適正化を図るほか、職員の超過勤務手当、旅費、消耗品、印刷製本費等の事務的経費や委託料の縮減、会計年度任用職員数の増加抑制を図り、現在の水準を維持できるよう努めていく。</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123003</xdr:rowOff>
    </xdr:from>
    <xdr:to>
      <xdr:col>23</xdr:col>
      <xdr:colOff>133350</xdr:colOff>
      <xdr:row>82</xdr:row>
      <xdr:rowOff>33524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010453"/>
          <a:ext cx="838200" cy="8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36285</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95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118960</xdr:rowOff>
    </xdr:from>
    <xdr:to>
      <xdr:col>19</xdr:col>
      <xdr:colOff>133350</xdr:colOff>
      <xdr:row>81</xdr:row>
      <xdr:rowOff>123003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006410"/>
          <a:ext cx="889000" cy="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89572</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1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74603</xdr:rowOff>
    </xdr:from>
    <xdr:to>
      <xdr:col>15</xdr:col>
      <xdr:colOff>82550</xdr:colOff>
      <xdr:row>81</xdr:row>
      <xdr:rowOff>118960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3962053"/>
          <a:ext cx="889000" cy="4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65884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45985</xdr:rowOff>
    </xdr:from>
    <xdr:to>
      <xdr:col>11</xdr:col>
      <xdr:colOff>31750</xdr:colOff>
      <xdr:row>81</xdr:row>
      <xdr:rowOff>74603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3933435"/>
          <a:ext cx="889000" cy="2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51309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25447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08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154174</xdr:rowOff>
    </xdr:from>
    <xdr:to>
      <xdr:col>23</xdr:col>
      <xdr:colOff>184150</xdr:colOff>
      <xdr:row>82</xdr:row>
      <xdr:rowOff>84324</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04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170701</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886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72203</xdr:rowOff>
    </xdr:from>
    <xdr:to>
      <xdr:col>19</xdr:col>
      <xdr:colOff>184150</xdr:colOff>
      <xdr:row>82</xdr:row>
      <xdr:rowOff>2353</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395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12530</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728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68160</xdr:rowOff>
    </xdr:from>
    <xdr:to>
      <xdr:col>15</xdr:col>
      <xdr:colOff>133350</xdr:colOff>
      <xdr:row>81</xdr:row>
      <xdr:rowOff>169760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95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8487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72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23803</xdr:rowOff>
    </xdr:from>
    <xdr:to>
      <xdr:col>11</xdr:col>
      <xdr:colOff>82550</xdr:colOff>
      <xdr:row>81</xdr:row>
      <xdr:rowOff>125403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91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135580</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68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166635</xdr:rowOff>
    </xdr:from>
    <xdr:to>
      <xdr:col>7</xdr:col>
      <xdr:colOff>31750</xdr:colOff>
      <xdr:row>81</xdr:row>
      <xdr:rowOff>96785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88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106962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65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これまで、国家公務員の人事院勧告に準拠した給与改定を行ってきているが、職員の年齢構成等もあり類似団体平均と比較して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ポイント高い状況であり、類似団体内順位も</a:t>
          </a:r>
          <a:r>
            <a:rPr kumimoji="1" lang="en-US" altLang="ja-JP" sz="1300">
              <a:latin typeface="ＭＳ Ｐゴシック" panose="020B0600070205080204" pitchFamily="50" charset="-128"/>
              <a:ea typeface="ＭＳ Ｐゴシック" panose="020B0600070205080204" pitchFamily="50" charset="-128"/>
            </a:rPr>
            <a:t>49/89</a:t>
          </a:r>
          <a:r>
            <a:rPr kumimoji="1" lang="ja-JP" altLang="en-US" sz="1300">
              <a:latin typeface="ＭＳ Ｐゴシック" panose="020B0600070205080204" pitchFamily="50" charset="-128"/>
              <a:ea typeface="ＭＳ Ｐゴシック" panose="020B0600070205080204" pitchFamily="50" charset="-128"/>
            </a:rPr>
            <a:t>とやや高い水準である。</a:t>
          </a:r>
        </a:p>
        <a:p>
          <a:r>
            <a:rPr kumimoji="1" lang="ja-JP" altLang="en-US" sz="1300">
              <a:latin typeface="ＭＳ Ｐゴシック" panose="020B0600070205080204" pitchFamily="50" charset="-128"/>
              <a:ea typeface="ＭＳ Ｐゴシック" panose="020B0600070205080204" pitchFamily="50" charset="-128"/>
            </a:rPr>
            <a:t>　今後も、昇格運用の改善等により職員の給与水準の適正化に努めていく。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125730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6179800" y="1472565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69866</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37254</xdr:rowOff>
    </xdr:from>
    <xdr:to>
      <xdr:col>77</xdr:col>
      <xdr:colOff>44450</xdr:colOff>
      <xdr:row>86</xdr:row>
      <xdr:rowOff>125730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78195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37254</xdr:rowOff>
    </xdr:from>
    <xdr:to>
      <xdr:col>72</xdr:col>
      <xdr:colOff>203200</xdr:colOff>
      <xdr:row>86</xdr:row>
      <xdr:rowOff>45296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4401800" y="147819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45296</xdr:rowOff>
    </xdr:from>
    <xdr:to>
      <xdr:col>68</xdr:col>
      <xdr:colOff>152400</xdr:colOff>
      <xdr:row>86</xdr:row>
      <xdr:rowOff>125730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512800" y="1478999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74930</xdr:rowOff>
    </xdr:from>
    <xdr:to>
      <xdr:col>77</xdr:col>
      <xdr:colOff>95250</xdr:colOff>
      <xdr:row>87</xdr:row>
      <xdr:rowOff>5080</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161307</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90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157904</xdr:rowOff>
    </xdr:from>
    <xdr:to>
      <xdr:col>73</xdr:col>
      <xdr:colOff>44450</xdr:colOff>
      <xdr:row>86</xdr:row>
      <xdr:rowOff>88054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72831</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165946</xdr:rowOff>
    </xdr:from>
    <xdr:to>
      <xdr:col>68</xdr:col>
      <xdr:colOff>203200</xdr:colOff>
      <xdr:row>86</xdr:row>
      <xdr:rowOff>96096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80873</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74930</xdr:rowOff>
    </xdr:from>
    <xdr:to>
      <xdr:col>64</xdr:col>
      <xdr:colOff>152400</xdr:colOff>
      <xdr:row>87</xdr:row>
      <xdr:rowOff>5080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161307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定員適正化計画による職員数の抑制や業務の民間委託に努めることで、人口千人当たりの職員数は、類似団体内順位で低い方から５番目となっている。</a:t>
          </a:r>
        </a:p>
        <a:p>
          <a:r>
            <a:rPr kumimoji="1" lang="ja-JP" altLang="en-US" sz="1300">
              <a:latin typeface="ＭＳ Ｐゴシック" panose="020B0600070205080204" pitchFamily="50" charset="-128"/>
              <a:ea typeface="ＭＳ Ｐゴシック" panose="020B0600070205080204" pitchFamily="50" charset="-128"/>
            </a:rPr>
            <a:t>　行政需要の多様化や定住人口増対策等の新たな課題への対応に配慮しつつも、事務事業の見直しや簡素・効率的な行政運営の徹底、職員研修・</a:t>
          </a:r>
          <a:r>
            <a:rPr kumimoji="1" lang="en-US" altLang="ja-JP" sz="1300">
              <a:latin typeface="ＭＳ Ｐゴシック" panose="020B0600070205080204" pitchFamily="50" charset="-128"/>
              <a:ea typeface="ＭＳ Ｐゴシック" panose="020B0600070205080204" pitchFamily="50" charset="-128"/>
            </a:rPr>
            <a:t>OJT</a:t>
          </a:r>
          <a:r>
            <a:rPr kumimoji="1" lang="ja-JP" altLang="en-US" sz="1300">
              <a:latin typeface="ＭＳ Ｐゴシック" panose="020B0600070205080204" pitchFamily="50" charset="-128"/>
              <a:ea typeface="ＭＳ Ｐゴシック" panose="020B0600070205080204" pitchFamily="50" charset="-128"/>
            </a:rPr>
            <a:t>による職員の資質向上に努めることで、類似団体平均より少ない職員数の水準を今後も維持していく。</a:t>
          </a: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75597</xdr:rowOff>
    </xdr:from>
    <xdr:to>
      <xdr:col>81</xdr:col>
      <xdr:colOff>44450</xdr:colOff>
      <xdr:row>59</xdr:row>
      <xdr:rowOff>75597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19114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168673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5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73184</xdr:rowOff>
    </xdr:from>
    <xdr:to>
      <xdr:col>77</xdr:col>
      <xdr:colOff>44450</xdr:colOff>
      <xdr:row>59</xdr:row>
      <xdr:rowOff>75597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18873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135653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73184</xdr:rowOff>
    </xdr:from>
    <xdr:to>
      <xdr:col>72</xdr:col>
      <xdr:colOff>203200</xdr:colOff>
      <xdr:row>59</xdr:row>
      <xdr:rowOff>79216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4401800" y="10188734"/>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116952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47847</xdr:rowOff>
    </xdr:from>
    <xdr:to>
      <xdr:col>68</xdr:col>
      <xdr:colOff>152400</xdr:colOff>
      <xdr:row>59</xdr:row>
      <xdr:rowOff>79216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163397"/>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107301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91615</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24797</xdr:rowOff>
    </xdr:from>
    <xdr:to>
      <xdr:col>81</xdr:col>
      <xdr:colOff>95250</xdr:colOff>
      <xdr:row>59</xdr:row>
      <xdr:rowOff>126397</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14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117524</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06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24797</xdr:rowOff>
    </xdr:from>
    <xdr:to>
      <xdr:col>77</xdr:col>
      <xdr:colOff>95250</xdr:colOff>
      <xdr:row>59</xdr:row>
      <xdr:rowOff>126397</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14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136574</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9909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22384</xdr:rowOff>
    </xdr:from>
    <xdr:to>
      <xdr:col>73</xdr:col>
      <xdr:colOff>44450</xdr:colOff>
      <xdr:row>59</xdr:row>
      <xdr:rowOff>123984</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13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134161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990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28416</xdr:rowOff>
    </xdr:from>
    <xdr:to>
      <xdr:col>68</xdr:col>
      <xdr:colOff>203200</xdr:colOff>
      <xdr:row>59</xdr:row>
      <xdr:rowOff>130016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14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140193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991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168497</xdr:rowOff>
    </xdr:from>
    <xdr:to>
      <xdr:col>64</xdr:col>
      <xdr:colOff>152400</xdr:colOff>
      <xdr:row>59</xdr:row>
      <xdr:rowOff>98647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11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108824</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9881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令和２年度は道の駅の建設に係る起債の元金償還が始まったことで、前年比で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ポイント増加して</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％となった。これは、類似団体平均と同じ比率である。</a:t>
          </a:r>
        </a:p>
        <a:p>
          <a:r>
            <a:rPr kumimoji="1" lang="ja-JP" altLang="en-US" sz="1300">
              <a:latin typeface="ＭＳ Ｐゴシック" panose="020B0600070205080204" pitchFamily="50" charset="-128"/>
              <a:ea typeface="ＭＳ Ｐゴシック" panose="020B0600070205080204" pitchFamily="50" charset="-128"/>
            </a:rPr>
            <a:t>　今後も、緊急度・住民ニーズを的確に把握し真に必要な事業の精選を行うとともに、交付税措置率が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％未満の起債は起こさない方針とし、村が実質的に負担する元利償還金の額を標準財政規模に対し適正な範囲内に抑えることで、健全な財政運営に努めていく。</a:t>
          </a: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119634</xdr:rowOff>
    </xdr:from>
    <xdr:to>
      <xdr:col>81</xdr:col>
      <xdr:colOff>44450</xdr:colOff>
      <xdr:row>41</xdr:row>
      <xdr:rowOff>143764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179800" y="714908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109491</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696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114808</xdr:rowOff>
    </xdr:from>
    <xdr:to>
      <xdr:col>77</xdr:col>
      <xdr:colOff>44450</xdr:colOff>
      <xdr:row>41</xdr:row>
      <xdr:rowOff>119634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290800" y="714425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114808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4401800" y="708152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122174</xdr:rowOff>
    </xdr:from>
    <xdr:to>
      <xdr:col>68</xdr:col>
      <xdr:colOff>152400</xdr:colOff>
      <xdr:row>41</xdr:row>
      <xdr:rowOff>52070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3512800" y="698017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65041</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709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68834</xdr:rowOff>
    </xdr:from>
    <xdr:to>
      <xdr:col>77</xdr:col>
      <xdr:colOff>95250</xdr:colOff>
      <xdr:row>41</xdr:row>
      <xdr:rowOff>170434</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64008</xdr:rowOff>
    </xdr:from>
    <xdr:to>
      <xdr:col>73</xdr:col>
      <xdr:colOff>44450</xdr:colOff>
      <xdr:row>41</xdr:row>
      <xdr:rowOff>165608</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4335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86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71374</xdr:rowOff>
    </xdr:from>
    <xdr:to>
      <xdr:col>64</xdr:col>
      <xdr:colOff>152400</xdr:colOff>
      <xdr:row>41</xdr:row>
      <xdr:rowOff>1524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11701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9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年度末に道の駅整備に係る多額の起債を借り入れたこと、また南信州広域連合で建設した廃棄物処理施設建設に係る負担金が算入されたことにより、平成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年度以来マイナスだった将来負担比率が平成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％とプラスに転じた。しかし、平成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％と数値が減少し改善した。さらに令和元年度にはマイナスに転じ、令和２年度もマイナスを維持している。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今後も、基金の計画的な積立、国・県補助金や交付税措置率の高い有利な起債の積極的な活用により、健全財政を維持していく。</a:t>
          </a: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153077</xdr:rowOff>
    </xdr:from>
    <xdr:to>
      <xdr:col>72</xdr:col>
      <xdr:colOff>203200</xdr:colOff>
      <xdr:row>13</xdr:row>
      <xdr:rowOff>165947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4401800" y="2381927"/>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102277</xdr:rowOff>
    </xdr:from>
    <xdr:to>
      <xdr:col>73</xdr:col>
      <xdr:colOff>44450</xdr:colOff>
      <xdr:row>14</xdr:row>
      <xdr:rowOff>32427</xdr:rowOff>
    </xdr:to>
    <xdr:sp macro="" textlink="">
      <xdr:nvSpPr>
        <xdr:cNvPr id="448" name="楕円 447">
          <a:extLst>
            <a:ext uri="{FF2B5EF4-FFF2-40B4-BE49-F238E27FC236}">
              <a16:creationId xmlns:a16="http://schemas.microsoft.com/office/drawing/2014/main" id="{00000000-0008-0000-0300-0000C0010000}"/>
            </a:ext>
          </a:extLst>
        </xdr:cNvPr>
        <xdr:cNvSpPr/>
      </xdr:nvSpPr>
      <xdr:spPr>
        <a:xfrm>
          <a:off x="15240000" y="233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17204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41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115147</xdr:rowOff>
    </xdr:from>
    <xdr:to>
      <xdr:col>68</xdr:col>
      <xdr:colOff>203200</xdr:colOff>
      <xdr:row>14</xdr:row>
      <xdr:rowOff>45297</xdr:rowOff>
    </xdr:to>
    <xdr:sp macro="" textlink="">
      <xdr:nvSpPr>
        <xdr:cNvPr id="450" name="楕円 449">
          <a:extLst>
            <a:ext uri="{FF2B5EF4-FFF2-40B4-BE49-F238E27FC236}">
              <a16:creationId xmlns:a16="http://schemas.microsoft.com/office/drawing/2014/main" id="{00000000-0008-0000-0300-0000C2010000}"/>
            </a:ext>
          </a:extLst>
        </xdr:cNvPr>
        <xdr:cNvSpPr/>
      </xdr:nvSpPr>
      <xdr:spPr>
        <a:xfrm>
          <a:off x="14351000" y="234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30074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43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6,708
6,583
76.79
7,304,288
6,214,811
904,512
2,787,389
3,634,058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ポイント上昇した。これは前年度までは嘱託職員賃金が物件費に集計されていたが、制度改正により会計年度任用職員報酬として人件費に集計されるように変わったためである。</a:t>
          </a:r>
        </a:p>
        <a:p>
          <a:r>
            <a:rPr kumimoji="1" lang="ja-JP" altLang="en-US" sz="1300">
              <a:latin typeface="ＭＳ Ｐゴシック" panose="020B0600070205080204" pitchFamily="50" charset="-128"/>
              <a:ea typeface="ＭＳ Ｐゴシック" panose="020B0600070205080204" pitchFamily="50" charset="-128"/>
            </a:rPr>
            <a:t>　類似団体内順位は低い方から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番目であるが、職員数が類似団体の中では少ない水準にあること、ごみ・し尿処理・消防業務を広域連合で共同処理していること等による。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106426</xdr:rowOff>
    </xdr:from>
    <xdr:to>
      <xdr:col>24</xdr:col>
      <xdr:colOff>25400</xdr:colOff>
      <xdr:row>36</xdr:row>
      <xdr:rowOff>72136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0717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106426</xdr:rowOff>
    </xdr:from>
    <xdr:to>
      <xdr:col>19</xdr:col>
      <xdr:colOff>187325</xdr:colOff>
      <xdr:row>35</xdr:row>
      <xdr:rowOff>124714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071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78994</xdr:rowOff>
    </xdr:from>
    <xdr:to>
      <xdr:col>15</xdr:col>
      <xdr:colOff>98425</xdr:colOff>
      <xdr:row>35</xdr:row>
      <xdr:rowOff>124714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797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78994</xdr:rowOff>
    </xdr:from>
    <xdr:to>
      <xdr:col>11</xdr:col>
      <xdr:colOff>9525</xdr:colOff>
      <xdr:row>35</xdr:row>
      <xdr:rowOff>83566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79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21336</xdr:rowOff>
    </xdr:from>
    <xdr:to>
      <xdr:col>24</xdr:col>
      <xdr:colOff>76200</xdr:colOff>
      <xdr:row>36</xdr:row>
      <xdr:rowOff>122936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37863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55626</xdr:rowOff>
    </xdr:from>
    <xdr:to>
      <xdr:col>20</xdr:col>
      <xdr:colOff>38100</xdr:colOff>
      <xdr:row>35</xdr:row>
      <xdr:rowOff>157226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167403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73914</xdr:rowOff>
    </xdr:from>
    <xdr:to>
      <xdr:col>15</xdr:col>
      <xdr:colOff>149225</xdr:colOff>
      <xdr:row>36</xdr:row>
      <xdr:rowOff>4064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14241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28194</xdr:rowOff>
    </xdr:from>
    <xdr:to>
      <xdr:col>11</xdr:col>
      <xdr:colOff>60325</xdr:colOff>
      <xdr:row>35</xdr:row>
      <xdr:rowOff>129794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139971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32766</xdr:rowOff>
    </xdr:from>
    <xdr:to>
      <xdr:col>6</xdr:col>
      <xdr:colOff>171450</xdr:colOff>
      <xdr:row>35</xdr:row>
      <xdr:rowOff>134366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144543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ポイント減少した。これは前年度までは嘱託職員賃金が物件費に集計されていたが、制度改正により会計年度任用職員報酬として人件費に集計されるよう変わったためである。</a:t>
          </a:r>
        </a:p>
        <a:p>
          <a:r>
            <a:rPr kumimoji="1" lang="ja-JP" altLang="en-US" sz="1300">
              <a:latin typeface="ＭＳ Ｐゴシック" panose="020B0600070205080204" pitchFamily="50" charset="-128"/>
              <a:ea typeface="ＭＳ Ｐゴシック" panose="020B0600070205080204" pitchFamily="50" charset="-128"/>
            </a:rPr>
            <a:t>　類似団体平均よりは低い水準を維持しているが、今後も行政改革の推進により消耗品、印刷製本費、旅費、委託料等の縮減に努めていく。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7801</xdr:rowOff>
    </xdr:from>
    <xdr:to>
      <xdr:col>82</xdr:col>
      <xdr:colOff>107950</xdr:colOff>
      <xdr:row>16</xdr:row>
      <xdr:rowOff>38826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579551"/>
          <a:ext cx="8382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27050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9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32294</xdr:rowOff>
    </xdr:from>
    <xdr:to>
      <xdr:col>78</xdr:col>
      <xdr:colOff>69850</xdr:colOff>
      <xdr:row>16</xdr:row>
      <xdr:rowOff>38826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754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113591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6169</xdr:rowOff>
    </xdr:from>
    <xdr:to>
      <xdr:col>73</xdr:col>
      <xdr:colOff>180975</xdr:colOff>
      <xdr:row>16</xdr:row>
      <xdr:rowOff>32294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493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6169</xdr:rowOff>
    </xdr:from>
    <xdr:to>
      <xdr:col>69</xdr:col>
      <xdr:colOff>92075</xdr:colOff>
      <xdr:row>16</xdr:row>
      <xdr:rowOff>6169</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493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47551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128451</xdr:rowOff>
    </xdr:from>
    <xdr:to>
      <xdr:col>82</xdr:col>
      <xdr:colOff>158750</xdr:colOff>
      <xdr:row>15</xdr:row>
      <xdr:rowOff>58601</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144978</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7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159476</xdr:rowOff>
    </xdr:from>
    <xdr:to>
      <xdr:col>78</xdr:col>
      <xdr:colOff>120650</xdr:colOff>
      <xdr:row>16</xdr:row>
      <xdr:rowOff>89626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99803</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00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152944</xdr:rowOff>
    </xdr:from>
    <xdr:to>
      <xdr:col>74</xdr:col>
      <xdr:colOff>31750</xdr:colOff>
      <xdr:row>16</xdr:row>
      <xdr:rowOff>83094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93271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126819</xdr:rowOff>
    </xdr:from>
    <xdr:to>
      <xdr:col>69</xdr:col>
      <xdr:colOff>142875</xdr:colOff>
      <xdr:row>16</xdr:row>
      <xdr:rowOff>56969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67146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41746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時点では類似団体平均とほぼ同じ水準にあるが、今後、少子高齢化の進行により高齢者福祉や子育て支援に係る扶助費のさらなる増加が見込まれるため、生活習慣病予防を中心とした住民の健康づくりや介護予防の取組みを強化することで村民の健康寿命の延伸を図り、将来的な扶助費の抑制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615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143527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0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55</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56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55</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55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146050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114300</xdr:rowOff>
    </xdr:from>
    <xdr:to>
      <xdr:col>20</xdr:col>
      <xdr:colOff>38100</xdr:colOff>
      <xdr:row>56</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29227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令和元年度から、下水道事業会計繰出金が公営企業会計適用により補助費に集計されるように変わったため類似団体平均を大きく下回ることになり、令和２年度もほぼ同じ傾向である。</a:t>
          </a:r>
        </a:p>
        <a:p>
          <a:r>
            <a:rPr kumimoji="1" lang="ja-JP" altLang="en-US" sz="1300">
              <a:latin typeface="ＭＳ Ｐゴシック" panose="020B0600070205080204" pitchFamily="50" charset="-128"/>
              <a:ea typeface="ＭＳ Ｐゴシック" panose="020B0600070205080204" pitchFamily="50" charset="-128"/>
            </a:rPr>
            <a:t>　今後は、少子高齢化のさらなる進行による医療・介護保険等特別会計への繰出金の増加が予想されるため、保険料水準の適正化、保健予防・介護予防事業強化による給付費の削減を図り、普通会計からの負担額を抑制するよう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157480</xdr:rowOff>
    </xdr:from>
    <xdr:to>
      <xdr:col>82</xdr:col>
      <xdr:colOff>107950</xdr:colOff>
      <xdr:row>53</xdr:row>
      <xdr:rowOff>16510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0728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120667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50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16510</xdr:rowOff>
    </xdr:from>
    <xdr:to>
      <xdr:col>78</xdr:col>
      <xdr:colOff>69850</xdr:colOff>
      <xdr:row>56</xdr:row>
      <xdr:rowOff>111760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103360"/>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71137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111760</xdr:rowOff>
    </xdr:from>
    <xdr:to>
      <xdr:col>73</xdr:col>
      <xdr:colOff>180975</xdr:colOff>
      <xdr:row>56</xdr:row>
      <xdr:rowOff>119380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712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85090</xdr:rowOff>
    </xdr:from>
    <xdr:to>
      <xdr:col>69</xdr:col>
      <xdr:colOff>92075</xdr:colOff>
      <xdr:row>56</xdr:row>
      <xdr:rowOff>119380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5148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33037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106680</xdr:rowOff>
    </xdr:from>
    <xdr:to>
      <xdr:col>82</xdr:col>
      <xdr:colOff>158750</xdr:colOff>
      <xdr:row>53</xdr:row>
      <xdr:rowOff>36830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02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15257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137160</xdr:rowOff>
    </xdr:from>
    <xdr:to>
      <xdr:col>78</xdr:col>
      <xdr:colOff>120650</xdr:colOff>
      <xdr:row>53</xdr:row>
      <xdr:rowOff>67310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05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77487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882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60960</xdr:rowOff>
    </xdr:from>
    <xdr:to>
      <xdr:col>74</xdr:col>
      <xdr:colOff>31750</xdr:colOff>
      <xdr:row>56</xdr:row>
      <xdr:rowOff>162560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147337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68580</xdr:rowOff>
    </xdr:from>
    <xdr:to>
      <xdr:col>69</xdr:col>
      <xdr:colOff>142875</xdr:colOff>
      <xdr:row>56</xdr:row>
      <xdr:rowOff>170180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34290</xdr:rowOff>
    </xdr:from>
    <xdr:to>
      <xdr:col>65</xdr:col>
      <xdr:colOff>53975</xdr:colOff>
      <xdr:row>55</xdr:row>
      <xdr:rowOff>135890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146067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令和元年度から下水道事業会計繰出金が公営企業会計適用により補助費に集計されるように変わったため類似団体平均を大きく上回ることになったが、令和２年度はその幅が縮小した。</a:t>
          </a:r>
        </a:p>
        <a:p>
          <a:r>
            <a:rPr kumimoji="1" lang="ja-JP" altLang="en-US" sz="1300">
              <a:latin typeface="ＭＳ Ｐゴシック" panose="020B0600070205080204" pitchFamily="50" charset="-128"/>
              <a:ea typeface="ＭＳ Ｐゴシック" panose="020B0600070205080204" pitchFamily="50" charset="-128"/>
            </a:rPr>
            <a:t>　村が重点事業と位置づける定住人口増対策や子育て支援に係る補助金は増加傾向にあるため、今後は効果の上がっていない補助金の廃止又は補助率の引き下げ等を行い、類似団体平均に近づくよう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90424</xdr:rowOff>
    </xdr:from>
    <xdr:to>
      <xdr:col>82</xdr:col>
      <xdr:colOff>107950</xdr:colOff>
      <xdr:row>38</xdr:row>
      <xdr:rowOff>168148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60552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38</xdr:row>
      <xdr:rowOff>168148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212332"/>
          <a:ext cx="889000" cy="47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58420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212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108712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2306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39624</xdr:rowOff>
    </xdr:from>
    <xdr:to>
      <xdr:col>82</xdr:col>
      <xdr:colOff>158750</xdr:colOff>
      <xdr:row>38</xdr:row>
      <xdr:rowOff>141224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11701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117348</xdr:rowOff>
    </xdr:from>
    <xdr:to>
      <xdr:col>78</xdr:col>
      <xdr:colOff>120650</xdr:colOff>
      <xdr:row>39</xdr:row>
      <xdr:rowOff>47498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32275</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718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近年、大型ハード事業に係る多額の起債を発行したことから、その償還が始まることにより公債費は徐々に増加傾向にあるものの、類似団体内平均よりは低い水準を維持している。</a:t>
          </a:r>
        </a:p>
        <a:p>
          <a:r>
            <a:rPr kumimoji="1" lang="ja-JP" altLang="en-US" sz="1300">
              <a:latin typeface="ＭＳ Ｐゴシック" panose="020B0600070205080204" pitchFamily="50" charset="-128"/>
              <a:ea typeface="ＭＳ Ｐゴシック" panose="020B0600070205080204" pitchFamily="50" charset="-128"/>
            </a:rPr>
            <a:t>　今後も、将来の公債費負担を考慮しつつ計画的に毎年度の起債発行を行うことで、世代間の平等を確保しながらも現在の水準を維持できるよう努めていく。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33274</xdr:rowOff>
    </xdr:from>
    <xdr:to>
      <xdr:col>24</xdr:col>
      <xdr:colOff>25400</xdr:colOff>
      <xdr:row>77</xdr:row>
      <xdr:rowOff>78994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2349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33274</xdr:rowOff>
    </xdr:from>
    <xdr:to>
      <xdr:col>19</xdr:col>
      <xdr:colOff>187325</xdr:colOff>
      <xdr:row>77</xdr:row>
      <xdr:rowOff>97282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2349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83565</xdr:rowOff>
    </xdr:from>
    <xdr:to>
      <xdr:col>15</xdr:col>
      <xdr:colOff>98425</xdr:colOff>
      <xdr:row>77</xdr:row>
      <xdr:rowOff>97282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2852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78994</xdr:rowOff>
    </xdr:from>
    <xdr:to>
      <xdr:col>11</xdr:col>
      <xdr:colOff>9525</xdr:colOff>
      <xdr:row>77</xdr:row>
      <xdr:rowOff>83565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2806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44721</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153924</xdr:rowOff>
    </xdr:from>
    <xdr:to>
      <xdr:col>20</xdr:col>
      <xdr:colOff>38100</xdr:colOff>
      <xdr:row>77</xdr:row>
      <xdr:rowOff>84074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94251</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46482</xdr:rowOff>
    </xdr:from>
    <xdr:to>
      <xdr:col>15</xdr:col>
      <xdr:colOff>149225</xdr:colOff>
      <xdr:row>77</xdr:row>
      <xdr:rowOff>148082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158259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32765</xdr:rowOff>
    </xdr:from>
    <xdr:to>
      <xdr:col>11</xdr:col>
      <xdr:colOff>60325</xdr:colOff>
      <xdr:row>77</xdr:row>
      <xdr:rowOff>134365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28194</xdr:rowOff>
    </xdr:from>
    <xdr:to>
      <xdr:col>6</xdr:col>
      <xdr:colOff>171450</xdr:colOff>
      <xdr:row>77</xdr:row>
      <xdr:rowOff>129794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139971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類似団体平均よりは低い水準にあるが、今後は少子高齢化の進行により扶助費や医療・介護等特別会計への繰出金の増加が見込まれる。また、行政需要の多様化等により人件費も増加傾向にある。</a:t>
          </a:r>
        </a:p>
        <a:p>
          <a:r>
            <a:rPr kumimoji="1" lang="ja-JP" altLang="en-US" sz="1300">
              <a:latin typeface="ＭＳ Ｐゴシック" panose="020B0600070205080204" pitchFamily="50" charset="-128"/>
              <a:ea typeface="ＭＳ Ｐゴシック" panose="020B0600070205080204" pitchFamily="50" charset="-128"/>
            </a:rPr>
            <a:t>　今後も、保健予防・介護予防事業の強化、行財政改革の一層の推進、定員・給与の適正化により、現在の水準を維持できるよう努めていく</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58420</xdr:rowOff>
    </xdr:from>
    <xdr:to>
      <xdr:col>82</xdr:col>
      <xdr:colOff>107950</xdr:colOff>
      <xdr:row>75</xdr:row>
      <xdr:rowOff>168911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2917170"/>
          <a:ext cx="8382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105427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3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85090</xdr:rowOff>
    </xdr:from>
    <xdr:to>
      <xdr:col>78</xdr:col>
      <xdr:colOff>69850</xdr:colOff>
      <xdr:row>75</xdr:row>
      <xdr:rowOff>168911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2943840"/>
          <a:ext cx="889000" cy="8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54610</xdr:rowOff>
    </xdr:from>
    <xdr:to>
      <xdr:col>73</xdr:col>
      <xdr:colOff>180975</xdr:colOff>
      <xdr:row>75</xdr:row>
      <xdr:rowOff>85090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2913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63516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161290</xdr:rowOff>
    </xdr:from>
    <xdr:to>
      <xdr:col>69</xdr:col>
      <xdr:colOff>92075</xdr:colOff>
      <xdr:row>75</xdr:row>
      <xdr:rowOff>54610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84859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132097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7620</xdr:rowOff>
    </xdr:from>
    <xdr:to>
      <xdr:col>82</xdr:col>
      <xdr:colOff>158750</xdr:colOff>
      <xdr:row>75</xdr:row>
      <xdr:rowOff>109220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24147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118110</xdr:rowOff>
    </xdr:from>
    <xdr:to>
      <xdr:col>78</xdr:col>
      <xdr:colOff>120650</xdr:colOff>
      <xdr:row>76</xdr:row>
      <xdr:rowOff>48261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58437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34290</xdr:rowOff>
    </xdr:from>
    <xdr:to>
      <xdr:col>74</xdr:col>
      <xdr:colOff>31750</xdr:colOff>
      <xdr:row>75</xdr:row>
      <xdr:rowOff>135890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146067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3810</xdr:rowOff>
    </xdr:from>
    <xdr:to>
      <xdr:col>69</xdr:col>
      <xdr:colOff>142875</xdr:colOff>
      <xdr:row>75</xdr:row>
      <xdr:rowOff>105410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115587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110490</xdr:rowOff>
    </xdr:from>
    <xdr:to>
      <xdr:col>65</xdr:col>
      <xdr:colOff>53975</xdr:colOff>
      <xdr:row>75</xdr:row>
      <xdr:rowOff>40640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50817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32903</xdr:rowOff>
    </xdr:from>
    <xdr:to>
      <xdr:col>29</xdr:col>
      <xdr:colOff>127000</xdr:colOff>
      <xdr:row>20</xdr:row>
      <xdr:rowOff>33513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509528"/>
          <a:ext cx="647700" cy="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167026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29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27397</xdr:rowOff>
    </xdr:from>
    <xdr:to>
      <xdr:col>26</xdr:col>
      <xdr:colOff>50800</xdr:colOff>
      <xdr:row>20</xdr:row>
      <xdr:rowOff>33513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504022"/>
          <a:ext cx="698500" cy="6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106120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68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27397</xdr:rowOff>
    </xdr:from>
    <xdr:to>
      <xdr:col>22</xdr:col>
      <xdr:colOff>114300</xdr:colOff>
      <xdr:row>20</xdr:row>
      <xdr:rowOff>47696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504022"/>
          <a:ext cx="698500" cy="20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111786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7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47696</xdr:rowOff>
    </xdr:from>
    <xdr:to>
      <xdr:col>18</xdr:col>
      <xdr:colOff>177800</xdr:colOff>
      <xdr:row>20</xdr:row>
      <xdr:rowOff>64669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524321"/>
          <a:ext cx="698500" cy="16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8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135469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9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153553</xdr:rowOff>
    </xdr:from>
    <xdr:to>
      <xdr:col>29</xdr:col>
      <xdr:colOff>177800</xdr:colOff>
      <xdr:row>20</xdr:row>
      <xdr:rowOff>83703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458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62130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6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154163</xdr:rowOff>
    </xdr:from>
    <xdr:to>
      <xdr:col>26</xdr:col>
      <xdr:colOff>101600</xdr:colOff>
      <xdr:row>20</xdr:row>
      <xdr:rowOff>84313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459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69090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545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148047</xdr:rowOff>
    </xdr:from>
    <xdr:to>
      <xdr:col>22</xdr:col>
      <xdr:colOff>165100</xdr:colOff>
      <xdr:row>20</xdr:row>
      <xdr:rowOff>78197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453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62974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53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168346</xdr:rowOff>
    </xdr:from>
    <xdr:to>
      <xdr:col>19</xdr:col>
      <xdr:colOff>38100</xdr:colOff>
      <xdr:row>20</xdr:row>
      <xdr:rowOff>98496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473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83273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559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13869</xdr:rowOff>
    </xdr:from>
    <xdr:to>
      <xdr:col>15</xdr:col>
      <xdr:colOff>101600</xdr:colOff>
      <xdr:row>20</xdr:row>
      <xdr:rowOff>115469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490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100246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57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115151</xdr:rowOff>
    </xdr:from>
    <xdr:to>
      <xdr:col>29</xdr:col>
      <xdr:colOff>127000</xdr:colOff>
      <xdr:row>35</xdr:row>
      <xdr:rowOff>228333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725501"/>
          <a:ext cx="647700" cy="113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196563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464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210795</xdr:rowOff>
    </xdr:from>
    <xdr:to>
      <xdr:col>26</xdr:col>
      <xdr:colOff>50800</xdr:colOff>
      <xdr:row>35</xdr:row>
      <xdr:rowOff>228333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821145"/>
          <a:ext cx="698500" cy="17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144937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4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210795</xdr:rowOff>
    </xdr:from>
    <xdr:to>
      <xdr:col>22</xdr:col>
      <xdr:colOff>114300</xdr:colOff>
      <xdr:row>35</xdr:row>
      <xdr:rowOff>226390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821145"/>
          <a:ext cx="698500" cy="15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139539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226390</xdr:rowOff>
    </xdr:from>
    <xdr:to>
      <xdr:col>18</xdr:col>
      <xdr:colOff>177800</xdr:colOff>
      <xdr:row>35</xdr:row>
      <xdr:rowOff>260947</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836740"/>
          <a:ext cx="698500" cy="34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133278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159072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64351</xdr:rowOff>
    </xdr:from>
    <xdr:to>
      <xdr:col>29</xdr:col>
      <xdr:colOff>177800</xdr:colOff>
      <xdr:row>35</xdr:row>
      <xdr:rowOff>165951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74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36428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46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177533</xdr:rowOff>
    </xdr:from>
    <xdr:to>
      <xdr:col>26</xdr:col>
      <xdr:colOff>101600</xdr:colOff>
      <xdr:row>35</xdr:row>
      <xdr:rowOff>279133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87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263910</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87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159995</xdr:rowOff>
    </xdr:from>
    <xdr:to>
      <xdr:col>22</xdr:col>
      <xdr:colOff>165100</xdr:colOff>
      <xdr:row>35</xdr:row>
      <xdr:rowOff>261595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70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246372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856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175590</xdr:rowOff>
    </xdr:from>
    <xdr:to>
      <xdr:col>19</xdr:col>
      <xdr:colOff>38100</xdr:colOff>
      <xdr:row>35</xdr:row>
      <xdr:rowOff>277190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85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261967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8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210147</xdr:rowOff>
    </xdr:from>
    <xdr:to>
      <xdr:col>15</xdr:col>
      <xdr:colOff>101600</xdr:colOff>
      <xdr:row>35</xdr:row>
      <xdr:rowOff>311747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20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296524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0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6,708
6,583
76.79
7,304,288
6,214,811
904,512
2,787,389
3,634,058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84893</xdr:rowOff>
    </xdr:from>
    <xdr:to>
      <xdr:col>24</xdr:col>
      <xdr:colOff>63500</xdr:colOff>
      <xdr:row>38</xdr:row>
      <xdr:rowOff>102284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428543"/>
          <a:ext cx="838200" cy="18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19966</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020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91488</xdr:rowOff>
    </xdr:from>
    <xdr:to>
      <xdr:col>19</xdr:col>
      <xdr:colOff>177800</xdr:colOff>
      <xdr:row>38</xdr:row>
      <xdr:rowOff>102284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2908300" y="6606588"/>
          <a:ext cx="889000" cy="1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34371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91488</xdr:rowOff>
    </xdr:from>
    <xdr:to>
      <xdr:col>15</xdr:col>
      <xdr:colOff>50800</xdr:colOff>
      <xdr:row>38</xdr:row>
      <xdr:rowOff>119018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606588"/>
          <a:ext cx="889000" cy="2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50110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119018</xdr:rowOff>
    </xdr:from>
    <xdr:to>
      <xdr:col>10</xdr:col>
      <xdr:colOff>114300</xdr:colOff>
      <xdr:row>38</xdr:row>
      <xdr:rowOff>119075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634118"/>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62106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66432</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6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34093</xdr:rowOff>
    </xdr:from>
    <xdr:to>
      <xdr:col>24</xdr:col>
      <xdr:colOff>114300</xdr:colOff>
      <xdr:row>37</xdr:row>
      <xdr:rowOff>135693</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37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12520</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356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51484</xdr:rowOff>
    </xdr:from>
    <xdr:to>
      <xdr:col>20</xdr:col>
      <xdr:colOff>38100</xdr:colOff>
      <xdr:row>38</xdr:row>
      <xdr:rowOff>153084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56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144211</xdr:rowOff>
    </xdr:from>
    <xdr:ext cx="534377"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530111" y="665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40688</xdr:rowOff>
    </xdr:from>
    <xdr:to>
      <xdr:col>15</xdr:col>
      <xdr:colOff>101600</xdr:colOff>
      <xdr:row>38</xdr:row>
      <xdr:rowOff>142288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55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133415</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41111" y="664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68218</xdr:rowOff>
    </xdr:from>
    <xdr:to>
      <xdr:col>10</xdr:col>
      <xdr:colOff>165100</xdr:colOff>
      <xdr:row>38</xdr:row>
      <xdr:rowOff>169818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58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160945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52111" y="667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68275</xdr:rowOff>
    </xdr:from>
    <xdr:to>
      <xdr:col>6</xdr:col>
      <xdr:colOff>38100</xdr:colOff>
      <xdr:row>38</xdr:row>
      <xdr:rowOff>169875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5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161002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63111" y="667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a:extLst>
            <a:ext uri="{FF2B5EF4-FFF2-40B4-BE49-F238E27FC236}">
              <a16:creationId xmlns:a16="http://schemas.microsoft.com/office/drawing/2014/main" id="{00000000-0008-0000-0600-00006A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a:extLst>
            <a:ext uri="{FF2B5EF4-FFF2-40B4-BE49-F238E27FC236}">
              <a16:creationId xmlns:a16="http://schemas.microsoft.com/office/drawing/2014/main" id="{00000000-0008-0000-0600-00006C000000}"/>
            </a:ext>
          </a:extLst>
        </xdr:cNvPr>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a:extLst>
            <a:ext uri="{FF2B5EF4-FFF2-40B4-BE49-F238E27FC236}">
              <a16:creationId xmlns:a16="http://schemas.microsoft.com/office/drawing/2014/main" id="{00000000-0008-0000-0600-00006E000000}"/>
            </a:ext>
          </a:extLst>
        </xdr:cNvPr>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110599</xdr:rowOff>
    </xdr:from>
    <xdr:to>
      <xdr:col>24</xdr:col>
      <xdr:colOff>63500</xdr:colOff>
      <xdr:row>56</xdr:row>
      <xdr:rowOff>111450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3797300" y="9711799"/>
          <a:ext cx="8382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60348</xdr:rowOff>
    </xdr:from>
    <xdr:ext cx="599010" cy="259045"/>
    <xdr:sp macro="" textlink="">
      <xdr:nvSpPr>
        <xdr:cNvPr id="113" name="物件費平均値テキスト">
          <a:extLst>
            <a:ext uri="{FF2B5EF4-FFF2-40B4-BE49-F238E27FC236}">
              <a16:creationId xmlns:a16="http://schemas.microsoft.com/office/drawing/2014/main" id="{00000000-0008-0000-0600-000071000000}"/>
            </a:ext>
          </a:extLst>
        </xdr:cNvPr>
        <xdr:cNvSpPr txBox="1"/>
      </xdr:nvSpPr>
      <xdr:spPr>
        <a:xfrm>
          <a:off x="4686300" y="9661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a:extLst>
            <a:ext uri="{FF2B5EF4-FFF2-40B4-BE49-F238E27FC236}">
              <a16:creationId xmlns:a16="http://schemas.microsoft.com/office/drawing/2014/main" id="{00000000-0008-0000-0600-000072000000}"/>
            </a:ext>
          </a:extLst>
        </xdr:cNvPr>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111450</xdr:rowOff>
    </xdr:from>
    <xdr:to>
      <xdr:col>19</xdr:col>
      <xdr:colOff>177800</xdr:colOff>
      <xdr:row>56</xdr:row>
      <xdr:rowOff>118879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2908300" y="9712650"/>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8355</xdr:rowOff>
    </xdr:from>
    <xdr:ext cx="599010" cy="259045"/>
    <xdr:sp macro="" textlink="">
      <xdr:nvSpPr>
        <xdr:cNvPr id="117" name="テキスト ボックス 116">
          <a:extLst>
            <a:ext uri="{FF2B5EF4-FFF2-40B4-BE49-F238E27FC236}">
              <a16:creationId xmlns:a16="http://schemas.microsoft.com/office/drawing/2014/main" id="{00000000-0008-0000-0600-000075000000}"/>
            </a:ext>
          </a:extLst>
        </xdr:cNvPr>
        <xdr:cNvSpPr txBox="1"/>
      </xdr:nvSpPr>
      <xdr:spPr>
        <a:xfrm>
          <a:off x="3497795" y="978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118879</xdr:rowOff>
    </xdr:from>
    <xdr:to>
      <xdr:col>15</xdr:col>
      <xdr:colOff>50800</xdr:colOff>
      <xdr:row>56</xdr:row>
      <xdr:rowOff>153498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019300" y="9720079"/>
          <a:ext cx="889000" cy="3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25751</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2608795" y="979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153498</xdr:rowOff>
    </xdr:from>
    <xdr:to>
      <xdr:col>10</xdr:col>
      <xdr:colOff>114300</xdr:colOff>
      <xdr:row>57</xdr:row>
      <xdr:rowOff>6803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1130300" y="9754698"/>
          <a:ext cx="889000" cy="2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33759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1719795" y="980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51801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830795" y="982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59799</xdr:rowOff>
    </xdr:from>
    <xdr:to>
      <xdr:col>24</xdr:col>
      <xdr:colOff>114300</xdr:colOff>
      <xdr:row>56</xdr:row>
      <xdr:rowOff>161399</xdr:rowOff>
    </xdr:to>
    <xdr:sp macro="" textlink="">
      <xdr:nvSpPr>
        <xdr:cNvPr id="131" name="楕円 130">
          <a:extLst>
            <a:ext uri="{FF2B5EF4-FFF2-40B4-BE49-F238E27FC236}">
              <a16:creationId xmlns:a16="http://schemas.microsoft.com/office/drawing/2014/main" id="{00000000-0008-0000-0600-000083000000}"/>
            </a:ext>
          </a:extLst>
        </xdr:cNvPr>
        <xdr:cNvSpPr/>
      </xdr:nvSpPr>
      <xdr:spPr>
        <a:xfrm>
          <a:off x="4584700" y="966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82676</xdr:rowOff>
    </xdr:from>
    <xdr:ext cx="599010" cy="259045"/>
    <xdr:sp macro="" textlink="">
      <xdr:nvSpPr>
        <xdr:cNvPr id="132" name="物件費該当値テキスト">
          <a:extLst>
            <a:ext uri="{FF2B5EF4-FFF2-40B4-BE49-F238E27FC236}">
              <a16:creationId xmlns:a16="http://schemas.microsoft.com/office/drawing/2014/main" id="{00000000-0008-0000-0600-000084000000}"/>
            </a:ext>
          </a:extLst>
        </xdr:cNvPr>
        <xdr:cNvSpPr txBox="1"/>
      </xdr:nvSpPr>
      <xdr:spPr>
        <a:xfrm>
          <a:off x="4686300" y="951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60650</xdr:rowOff>
    </xdr:from>
    <xdr:to>
      <xdr:col>20</xdr:col>
      <xdr:colOff>38100</xdr:colOff>
      <xdr:row>56</xdr:row>
      <xdr:rowOff>162250</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3746500" y="966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7327</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497795" y="943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68079</xdr:rowOff>
    </xdr:from>
    <xdr:to>
      <xdr:col>15</xdr:col>
      <xdr:colOff>101600</xdr:colOff>
      <xdr:row>56</xdr:row>
      <xdr:rowOff>169679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2857500" y="966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14756</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608795" y="944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102698</xdr:rowOff>
    </xdr:from>
    <xdr:to>
      <xdr:col>10</xdr:col>
      <xdr:colOff>165100</xdr:colOff>
      <xdr:row>57</xdr:row>
      <xdr:rowOff>32848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1968500" y="97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49375</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719795" y="947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127453</xdr:rowOff>
    </xdr:from>
    <xdr:to>
      <xdr:col>6</xdr:col>
      <xdr:colOff>38100</xdr:colOff>
      <xdr:row>57</xdr:row>
      <xdr:rowOff>57603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079500" y="972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74130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830795" y="950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a:extLst>
            <a:ext uri="{FF2B5EF4-FFF2-40B4-BE49-F238E27FC236}">
              <a16:creationId xmlns:a16="http://schemas.microsoft.com/office/drawing/2014/main" id="{00000000-0008-0000-0600-00008D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00000000-0008-0000-0600-000096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a:extLst>
            <a:ext uri="{FF2B5EF4-FFF2-40B4-BE49-F238E27FC236}">
              <a16:creationId xmlns:a16="http://schemas.microsoft.com/office/drawing/2014/main" id="{00000000-0008-0000-0600-0000A3000000}"/>
            </a:ext>
          </a:extLst>
        </xdr:cNvPr>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a:extLst>
            <a:ext uri="{FF2B5EF4-FFF2-40B4-BE49-F238E27FC236}">
              <a16:creationId xmlns:a16="http://schemas.microsoft.com/office/drawing/2014/main" id="{00000000-0008-0000-0600-0000A5000000}"/>
            </a:ext>
          </a:extLst>
        </xdr:cNvPr>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129299</xdr:rowOff>
    </xdr:from>
    <xdr:to>
      <xdr:col>24</xdr:col>
      <xdr:colOff>63500</xdr:colOff>
      <xdr:row>77</xdr:row>
      <xdr:rowOff>139174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3797300" y="13330949"/>
          <a:ext cx="8382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41231</xdr:rowOff>
    </xdr:from>
    <xdr:ext cx="534377" cy="259045"/>
    <xdr:sp macro="" textlink="">
      <xdr:nvSpPr>
        <xdr:cNvPr id="168" name="維持補修費平均値テキスト">
          <a:extLst>
            <a:ext uri="{FF2B5EF4-FFF2-40B4-BE49-F238E27FC236}">
              <a16:creationId xmlns:a16="http://schemas.microsoft.com/office/drawing/2014/main" id="{00000000-0008-0000-0600-0000A8000000}"/>
            </a:ext>
          </a:extLst>
        </xdr:cNvPr>
        <xdr:cNvSpPr txBox="1"/>
      </xdr:nvSpPr>
      <xdr:spPr>
        <a:xfrm>
          <a:off x="4686300" y="12899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a:extLst>
            <a:ext uri="{FF2B5EF4-FFF2-40B4-BE49-F238E27FC236}">
              <a16:creationId xmlns:a16="http://schemas.microsoft.com/office/drawing/2014/main" id="{00000000-0008-0000-0600-0000A9000000}"/>
            </a:ext>
          </a:extLst>
        </xdr:cNvPr>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137139</xdr:rowOff>
    </xdr:from>
    <xdr:to>
      <xdr:col>19</xdr:col>
      <xdr:colOff>177800</xdr:colOff>
      <xdr:row>77</xdr:row>
      <xdr:rowOff>139174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2908300" y="13338789"/>
          <a:ext cx="889000" cy="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14729</xdr:rowOff>
    </xdr:from>
    <xdr:ext cx="534377"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3530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137139</xdr:rowOff>
    </xdr:from>
    <xdr:to>
      <xdr:col>15</xdr:col>
      <xdr:colOff>50800</xdr:colOff>
      <xdr:row>77</xdr:row>
      <xdr:rowOff>137322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019300" y="13338789"/>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13014</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641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125710</xdr:rowOff>
    </xdr:from>
    <xdr:to>
      <xdr:col>10</xdr:col>
      <xdr:colOff>114300</xdr:colOff>
      <xdr:row>77</xdr:row>
      <xdr:rowOff>137322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1130300" y="13327360"/>
          <a:ext cx="889000" cy="1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20078</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1752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37909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863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78499</xdr:rowOff>
    </xdr:from>
    <xdr:to>
      <xdr:col>24</xdr:col>
      <xdr:colOff>114300</xdr:colOff>
      <xdr:row>78</xdr:row>
      <xdr:rowOff>8649</xdr:rowOff>
    </xdr:to>
    <xdr:sp macro="" textlink="">
      <xdr:nvSpPr>
        <xdr:cNvPr id="186" name="楕円 185">
          <a:extLst>
            <a:ext uri="{FF2B5EF4-FFF2-40B4-BE49-F238E27FC236}">
              <a16:creationId xmlns:a16="http://schemas.microsoft.com/office/drawing/2014/main" id="{00000000-0008-0000-0600-0000BA000000}"/>
            </a:ext>
          </a:extLst>
        </xdr:cNvPr>
        <xdr:cNvSpPr/>
      </xdr:nvSpPr>
      <xdr:spPr>
        <a:xfrm>
          <a:off x="4584700" y="1328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56926</xdr:rowOff>
    </xdr:from>
    <xdr:ext cx="469744" cy="259045"/>
    <xdr:sp macro="" textlink="">
      <xdr:nvSpPr>
        <xdr:cNvPr id="187" name="維持補修費該当値テキスト">
          <a:extLst>
            <a:ext uri="{FF2B5EF4-FFF2-40B4-BE49-F238E27FC236}">
              <a16:creationId xmlns:a16="http://schemas.microsoft.com/office/drawing/2014/main" id="{00000000-0008-0000-0600-0000BB000000}"/>
            </a:ext>
          </a:extLst>
        </xdr:cNvPr>
        <xdr:cNvSpPr txBox="1"/>
      </xdr:nvSpPr>
      <xdr:spPr>
        <a:xfrm>
          <a:off x="4686300" y="13258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88374</xdr:rowOff>
    </xdr:from>
    <xdr:to>
      <xdr:col>20</xdr:col>
      <xdr:colOff>38100</xdr:colOff>
      <xdr:row>78</xdr:row>
      <xdr:rowOff>18524</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3746500" y="1329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9651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562428" y="1338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86339</xdr:rowOff>
    </xdr:from>
    <xdr:to>
      <xdr:col>15</xdr:col>
      <xdr:colOff>101600</xdr:colOff>
      <xdr:row>78</xdr:row>
      <xdr:rowOff>16489</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2857500" y="132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7616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673428" y="1338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86522</xdr:rowOff>
    </xdr:from>
    <xdr:to>
      <xdr:col>10</xdr:col>
      <xdr:colOff>165100</xdr:colOff>
      <xdr:row>78</xdr:row>
      <xdr:rowOff>16672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1968500" y="1328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7799</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38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74910</xdr:rowOff>
    </xdr:from>
    <xdr:to>
      <xdr:col>6</xdr:col>
      <xdr:colOff>38100</xdr:colOff>
      <xdr:row>78</xdr:row>
      <xdr:rowOff>5060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079500" y="1327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167637</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36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a:extLst>
            <a:ext uri="{FF2B5EF4-FFF2-40B4-BE49-F238E27FC236}">
              <a16:creationId xmlns:a16="http://schemas.microsoft.com/office/drawing/2014/main" id="{00000000-0008-0000-0600-0000C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a:extLst>
            <a:ext uri="{FF2B5EF4-FFF2-40B4-BE49-F238E27FC236}">
              <a16:creationId xmlns:a16="http://schemas.microsoft.com/office/drawing/2014/main" id="{00000000-0008-0000-0600-0000C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749</xdr:rowOff>
    </xdr:from>
    <xdr:to>
      <xdr:col>24</xdr:col>
      <xdr:colOff>63500</xdr:colOff>
      <xdr:row>97</xdr:row>
      <xdr:rowOff>31775</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3797300" y="16631399"/>
          <a:ext cx="838200" cy="3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112247</xdr:rowOff>
    </xdr:from>
    <xdr:ext cx="534377"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22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31775</xdr:rowOff>
    </xdr:from>
    <xdr:to>
      <xdr:col>19</xdr:col>
      <xdr:colOff>177800</xdr:colOff>
      <xdr:row>97</xdr:row>
      <xdr:rowOff>58573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2908300" y="16662425"/>
          <a:ext cx="889000" cy="2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51300</xdr:rowOff>
    </xdr:from>
    <xdr:ext cx="534377"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30111" y="161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11506</xdr:rowOff>
    </xdr:from>
    <xdr:to>
      <xdr:col>15</xdr:col>
      <xdr:colOff>50800</xdr:colOff>
      <xdr:row>97</xdr:row>
      <xdr:rowOff>58573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2019300" y="16642156"/>
          <a:ext cx="889000" cy="4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78528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41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11506</xdr:rowOff>
    </xdr:from>
    <xdr:to>
      <xdr:col>10</xdr:col>
      <xdr:colOff>114300</xdr:colOff>
      <xdr:row>97</xdr:row>
      <xdr:rowOff>39015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1130300" y="16642156"/>
          <a:ext cx="8890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85081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52111" y="16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86352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63111" y="162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121399</xdr:rowOff>
    </xdr:from>
    <xdr:to>
      <xdr:col>24</xdr:col>
      <xdr:colOff>114300</xdr:colOff>
      <xdr:row>97</xdr:row>
      <xdr:rowOff>51549</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58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99826</xdr:rowOff>
    </xdr:from>
    <xdr:ext cx="534377"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655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152425</xdr:rowOff>
    </xdr:from>
    <xdr:to>
      <xdr:col>20</xdr:col>
      <xdr:colOff>38100</xdr:colOff>
      <xdr:row>97</xdr:row>
      <xdr:rowOff>82575</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61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73702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7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7773</xdr:rowOff>
    </xdr:from>
    <xdr:to>
      <xdr:col>15</xdr:col>
      <xdr:colOff>101600</xdr:colOff>
      <xdr:row>97</xdr:row>
      <xdr:rowOff>109373</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63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100500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41111" y="1673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132156</xdr:rowOff>
    </xdr:from>
    <xdr:to>
      <xdr:col>10</xdr:col>
      <xdr:colOff>165100</xdr:colOff>
      <xdr:row>97</xdr:row>
      <xdr:rowOff>62306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59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53433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6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159665</xdr:rowOff>
    </xdr:from>
    <xdr:to>
      <xdr:col>6</xdr:col>
      <xdr:colOff>38100</xdr:colOff>
      <xdr:row>97</xdr:row>
      <xdr:rowOff>89815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61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80942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71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39920</xdr:rowOff>
    </xdr:from>
    <xdr:to>
      <xdr:col>55</xdr:col>
      <xdr:colOff>0</xdr:colOff>
      <xdr:row>38</xdr:row>
      <xdr:rowOff>140306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212120"/>
          <a:ext cx="838200" cy="44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21385</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850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140306</xdr:rowOff>
    </xdr:from>
    <xdr:to>
      <xdr:col>50</xdr:col>
      <xdr:colOff>114300</xdr:colOff>
      <xdr:row>39</xdr:row>
      <xdr:rowOff>117129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6655406"/>
          <a:ext cx="889000" cy="14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92967</xdr:rowOff>
    </xdr:from>
    <xdr:ext cx="599010"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39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89686</xdr:rowOff>
    </xdr:from>
    <xdr:to>
      <xdr:col>45</xdr:col>
      <xdr:colOff>177800</xdr:colOff>
      <xdr:row>39</xdr:row>
      <xdr:rowOff>117129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7861300" y="6776236"/>
          <a:ext cx="889000" cy="2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105094</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89686</xdr:rowOff>
    </xdr:from>
    <xdr:to>
      <xdr:col>41</xdr:col>
      <xdr:colOff>50800</xdr:colOff>
      <xdr:row>39</xdr:row>
      <xdr:rowOff>107544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776236"/>
          <a:ext cx="889000" cy="1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107940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61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127280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672795" y="629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160570</xdr:rowOff>
    </xdr:from>
    <xdr:to>
      <xdr:col>55</xdr:col>
      <xdr:colOff>50800</xdr:colOff>
      <xdr:row>36</xdr:row>
      <xdr:rowOff>90720</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16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138997</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139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89506</xdr:rowOff>
    </xdr:from>
    <xdr:to>
      <xdr:col>50</xdr:col>
      <xdr:colOff>165100</xdr:colOff>
      <xdr:row>39</xdr:row>
      <xdr:rowOff>19656</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60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10783</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39795" y="669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66329</xdr:rowOff>
    </xdr:from>
    <xdr:to>
      <xdr:col>46</xdr:col>
      <xdr:colOff>38100</xdr:colOff>
      <xdr:row>39</xdr:row>
      <xdr:rowOff>167929</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75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159056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84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38886</xdr:rowOff>
    </xdr:from>
    <xdr:to>
      <xdr:col>41</xdr:col>
      <xdr:colOff>101600</xdr:colOff>
      <xdr:row>39</xdr:row>
      <xdr:rowOff>140486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72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131613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81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56744</xdr:rowOff>
    </xdr:from>
    <xdr:to>
      <xdr:col>36</xdr:col>
      <xdr:colOff>165100</xdr:colOff>
      <xdr:row>39</xdr:row>
      <xdr:rowOff>158344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7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149471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8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124074</xdr:rowOff>
    </xdr:from>
    <xdr:to>
      <xdr:col>55</xdr:col>
      <xdr:colOff>0</xdr:colOff>
      <xdr:row>58</xdr:row>
      <xdr:rowOff>57686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896724"/>
          <a:ext cx="838200" cy="10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86968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8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42484</xdr:rowOff>
    </xdr:from>
    <xdr:to>
      <xdr:col>50</xdr:col>
      <xdr:colOff>114300</xdr:colOff>
      <xdr:row>58</xdr:row>
      <xdr:rowOff>57686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986584"/>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26965</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6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168020</xdr:rowOff>
    </xdr:from>
    <xdr:to>
      <xdr:col>45</xdr:col>
      <xdr:colOff>177800</xdr:colOff>
      <xdr:row>58</xdr:row>
      <xdr:rowOff>42484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769220"/>
          <a:ext cx="889000" cy="21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64157</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168020</xdr:rowOff>
    </xdr:from>
    <xdr:to>
      <xdr:col>41</xdr:col>
      <xdr:colOff>50800</xdr:colOff>
      <xdr:row>58</xdr:row>
      <xdr:rowOff>102667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769220"/>
          <a:ext cx="889000" cy="27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152448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925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61918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6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73274</xdr:rowOff>
    </xdr:from>
    <xdr:to>
      <xdr:col>55</xdr:col>
      <xdr:colOff>50800</xdr:colOff>
      <xdr:row>58</xdr:row>
      <xdr:rowOff>3424</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84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51701</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82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6886</xdr:rowOff>
    </xdr:from>
    <xdr:to>
      <xdr:col>50</xdr:col>
      <xdr:colOff>165100</xdr:colOff>
      <xdr:row>58</xdr:row>
      <xdr:rowOff>108486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5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99613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1004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163134</xdr:rowOff>
    </xdr:from>
    <xdr:to>
      <xdr:col>46</xdr:col>
      <xdr:colOff>38100</xdr:colOff>
      <xdr:row>58</xdr:row>
      <xdr:rowOff>93284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93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84411</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1002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117220</xdr:rowOff>
    </xdr:from>
    <xdr:to>
      <xdr:col>41</xdr:col>
      <xdr:colOff>101600</xdr:colOff>
      <xdr:row>57</xdr:row>
      <xdr:rowOff>47370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7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63897</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49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51867</xdr:rowOff>
    </xdr:from>
    <xdr:to>
      <xdr:col>36</xdr:col>
      <xdr:colOff>165100</xdr:colOff>
      <xdr:row>58</xdr:row>
      <xdr:rowOff>153467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9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144594</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1008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17027</xdr:rowOff>
    </xdr:from>
    <xdr:to>
      <xdr:col>55</xdr:col>
      <xdr:colOff>0</xdr:colOff>
      <xdr:row>77</xdr:row>
      <xdr:rowOff>152862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3218677"/>
          <a:ext cx="838200" cy="13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152862</xdr:rowOff>
    </xdr:from>
    <xdr:to>
      <xdr:col>50</xdr:col>
      <xdr:colOff>114300</xdr:colOff>
      <xdr:row>77</xdr:row>
      <xdr:rowOff>166269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8750300" y="13354512"/>
          <a:ext cx="889000" cy="1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15403</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66839</xdr:rowOff>
    </xdr:from>
    <xdr:to>
      <xdr:col>45</xdr:col>
      <xdr:colOff>177800</xdr:colOff>
      <xdr:row>77</xdr:row>
      <xdr:rowOff>166269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2411239"/>
          <a:ext cx="889000" cy="95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37988</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66839</xdr:rowOff>
    </xdr:from>
    <xdr:to>
      <xdr:col>41</xdr:col>
      <xdr:colOff>50800</xdr:colOff>
      <xdr:row>76</xdr:row>
      <xdr:rowOff>114416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6972300" y="12411239"/>
          <a:ext cx="889000" cy="73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18076</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04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122045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28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137677</xdr:rowOff>
    </xdr:from>
    <xdr:to>
      <xdr:col>55</xdr:col>
      <xdr:colOff>50800</xdr:colOff>
      <xdr:row>77</xdr:row>
      <xdr:rowOff>67827</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16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116104</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14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102062</xdr:rowOff>
    </xdr:from>
    <xdr:to>
      <xdr:col>50</xdr:col>
      <xdr:colOff>165100</xdr:colOff>
      <xdr:row>78</xdr:row>
      <xdr:rowOff>32212</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3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23339</xdr:rowOff>
    </xdr:from>
    <xdr:ext cx="469744"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04428" y="1339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115469</xdr:rowOff>
    </xdr:from>
    <xdr:to>
      <xdr:col>46</xdr:col>
      <xdr:colOff>38100</xdr:colOff>
      <xdr:row>78</xdr:row>
      <xdr:rowOff>45619</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31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36746</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15428" y="134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16039</xdr:rowOff>
    </xdr:from>
    <xdr:to>
      <xdr:col>41</xdr:col>
      <xdr:colOff>101600</xdr:colOff>
      <xdr:row>72</xdr:row>
      <xdr:rowOff>117639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236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70</xdr:row>
      <xdr:rowOff>134166</xdr:rowOff>
    </xdr:from>
    <xdr:ext cx="59901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61795" y="12135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63616</xdr:rowOff>
    </xdr:from>
    <xdr:to>
      <xdr:col>36</xdr:col>
      <xdr:colOff>165100</xdr:colOff>
      <xdr:row>76</xdr:row>
      <xdr:rowOff>165216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09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156343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18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124391</xdr:rowOff>
    </xdr:from>
    <xdr:to>
      <xdr:col>55</xdr:col>
      <xdr:colOff>0</xdr:colOff>
      <xdr:row>98</xdr:row>
      <xdr:rowOff>7314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755041"/>
          <a:ext cx="838200" cy="5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79339</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709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150351</xdr:rowOff>
    </xdr:from>
    <xdr:to>
      <xdr:col>50</xdr:col>
      <xdr:colOff>114300</xdr:colOff>
      <xdr:row>98</xdr:row>
      <xdr:rowOff>7314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781001"/>
          <a:ext cx="889000" cy="2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68473</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150351</xdr:rowOff>
    </xdr:from>
    <xdr:to>
      <xdr:col>45</xdr:col>
      <xdr:colOff>177800</xdr:colOff>
      <xdr:row>98</xdr:row>
      <xdr:rowOff>92763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781001"/>
          <a:ext cx="889000" cy="11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69800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87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92763</xdr:rowOff>
    </xdr:from>
    <xdr:to>
      <xdr:col>41</xdr:col>
      <xdr:colOff>50800</xdr:colOff>
      <xdr:row>98</xdr:row>
      <xdr:rowOff>118030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894863"/>
          <a:ext cx="889000" cy="2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95781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124443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58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73591</xdr:rowOff>
    </xdr:from>
    <xdr:to>
      <xdr:col>55</xdr:col>
      <xdr:colOff>50800</xdr:colOff>
      <xdr:row>98</xdr:row>
      <xdr:rowOff>3741</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0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96468</xdr:rowOff>
    </xdr:from>
    <xdr:ext cx="599010"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555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127964</xdr:rowOff>
    </xdr:from>
    <xdr:to>
      <xdr:col>50</xdr:col>
      <xdr:colOff>165100</xdr:colOff>
      <xdr:row>98</xdr:row>
      <xdr:rowOff>58114</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5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49241</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39795" y="1685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99551</xdr:rowOff>
    </xdr:from>
    <xdr:to>
      <xdr:col>46</xdr:col>
      <xdr:colOff>38100</xdr:colOff>
      <xdr:row>98</xdr:row>
      <xdr:rowOff>29701</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73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46228</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50795" y="1650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41963</xdr:rowOff>
    </xdr:from>
    <xdr:to>
      <xdr:col>41</xdr:col>
      <xdr:colOff>101600</xdr:colOff>
      <xdr:row>98</xdr:row>
      <xdr:rowOff>143563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84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134690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93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67230</xdr:rowOff>
    </xdr:from>
    <xdr:to>
      <xdr:col>36</xdr:col>
      <xdr:colOff>165100</xdr:colOff>
      <xdr:row>98</xdr:row>
      <xdr:rowOff>168830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8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159957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96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a:extLst>
            <a:ext uri="{FF2B5EF4-FFF2-40B4-BE49-F238E27FC236}">
              <a16:creationId xmlns:a16="http://schemas.microsoft.com/office/drawing/2014/main" id="{00000000-0008-0000-0600-0000F5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a:extLst>
            <a:ext uri="{FF2B5EF4-FFF2-40B4-BE49-F238E27FC236}">
              <a16:creationId xmlns:a16="http://schemas.microsoft.com/office/drawing/2014/main" id="{00000000-0008-0000-0600-0000F7010000}"/>
            </a:ext>
          </a:extLst>
        </xdr:cNvPr>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80407</xdr:rowOff>
    </xdr:from>
    <xdr:to>
      <xdr:col>85</xdr:col>
      <xdr:colOff>127000</xdr:colOff>
      <xdr:row>38</xdr:row>
      <xdr:rowOff>16016</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5481300" y="6424057"/>
          <a:ext cx="838200" cy="10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19321</xdr:rowOff>
    </xdr:from>
    <xdr:ext cx="534377" cy="259045"/>
    <xdr:sp macro="" textlink="">
      <xdr:nvSpPr>
        <xdr:cNvPr id="506" name="災害復旧事業費平均値テキスト">
          <a:extLst>
            <a:ext uri="{FF2B5EF4-FFF2-40B4-BE49-F238E27FC236}">
              <a16:creationId xmlns:a16="http://schemas.microsoft.com/office/drawing/2014/main" id="{00000000-0008-0000-0600-0000FA010000}"/>
            </a:ext>
          </a:extLst>
        </xdr:cNvPr>
        <xdr:cNvSpPr txBox="1"/>
      </xdr:nvSpPr>
      <xdr:spPr>
        <a:xfrm>
          <a:off x="16370300" y="6362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167023</xdr:rowOff>
    </xdr:from>
    <xdr:to>
      <xdr:col>81</xdr:col>
      <xdr:colOff>50800</xdr:colOff>
      <xdr:row>38</xdr:row>
      <xdr:rowOff>16016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4592300" y="6510673"/>
          <a:ext cx="889000" cy="2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169925</xdr:rowOff>
    </xdr:from>
    <xdr:ext cx="534377"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14111" y="61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167023</xdr:rowOff>
    </xdr:from>
    <xdr:to>
      <xdr:col>76</xdr:col>
      <xdr:colOff>114300</xdr:colOff>
      <xdr:row>38</xdr:row>
      <xdr:rowOff>19171</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3703300" y="6510673"/>
          <a:ext cx="889000" cy="2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1870</xdr:rowOff>
    </xdr:from>
    <xdr:ext cx="534377"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325111" y="61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12467</xdr:rowOff>
    </xdr:from>
    <xdr:to>
      <xdr:col>71</xdr:col>
      <xdr:colOff>177800</xdr:colOff>
      <xdr:row>38</xdr:row>
      <xdr:rowOff>19171</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814300" y="6527567"/>
          <a:ext cx="889000" cy="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2607</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436111" y="61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20518</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547111" y="61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29607</xdr:rowOff>
    </xdr:from>
    <xdr:to>
      <xdr:col>85</xdr:col>
      <xdr:colOff>177800</xdr:colOff>
      <xdr:row>37</xdr:row>
      <xdr:rowOff>131207</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6268700" y="637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160434</xdr:rowOff>
    </xdr:from>
    <xdr:ext cx="534377" cy="259045"/>
    <xdr:sp macro="" textlink="">
      <xdr:nvSpPr>
        <xdr:cNvPr id="525" name="災害復旧事業費該当値テキスト">
          <a:extLst>
            <a:ext uri="{FF2B5EF4-FFF2-40B4-BE49-F238E27FC236}">
              <a16:creationId xmlns:a16="http://schemas.microsoft.com/office/drawing/2014/main" id="{00000000-0008-0000-0600-00000D020000}"/>
            </a:ext>
          </a:extLst>
        </xdr:cNvPr>
        <xdr:cNvSpPr txBox="1"/>
      </xdr:nvSpPr>
      <xdr:spPr>
        <a:xfrm>
          <a:off x="16370300" y="616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136666</xdr:rowOff>
    </xdr:from>
    <xdr:to>
      <xdr:col>81</xdr:col>
      <xdr:colOff>101600</xdr:colOff>
      <xdr:row>38</xdr:row>
      <xdr:rowOff>66816</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5430500" y="648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57943</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57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116224</xdr:rowOff>
    </xdr:from>
    <xdr:to>
      <xdr:col>76</xdr:col>
      <xdr:colOff>165100</xdr:colOff>
      <xdr:row>38</xdr:row>
      <xdr:rowOff>46374</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4541500" y="645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37500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55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139821</xdr:rowOff>
    </xdr:from>
    <xdr:to>
      <xdr:col>72</xdr:col>
      <xdr:colOff>38100</xdr:colOff>
      <xdr:row>38</xdr:row>
      <xdr:rowOff>69971</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3652500" y="648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61098</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57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133117</xdr:rowOff>
    </xdr:from>
    <xdr:to>
      <xdr:col>67</xdr:col>
      <xdr:colOff>101600</xdr:colOff>
      <xdr:row>38</xdr:row>
      <xdr:rowOff>63267</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2763500" y="647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54394</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569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11627</xdr:rowOff>
    </xdr:from>
    <xdr:to>
      <xdr:col>85</xdr:col>
      <xdr:colOff>127000</xdr:colOff>
      <xdr:row>76</xdr:row>
      <xdr:rowOff>55113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5481300" y="13041827"/>
          <a:ext cx="838200" cy="4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48055</xdr:rowOff>
    </xdr:from>
    <xdr:ext cx="599010"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6370300" y="12563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19120</xdr:rowOff>
    </xdr:from>
    <xdr:to>
      <xdr:col>81</xdr:col>
      <xdr:colOff>50800</xdr:colOff>
      <xdr:row>76</xdr:row>
      <xdr:rowOff>55113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4592300" y="13049320"/>
          <a:ext cx="889000" cy="3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141550</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181795" y="1248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19120</xdr:rowOff>
    </xdr:from>
    <xdr:to>
      <xdr:col>76</xdr:col>
      <xdr:colOff>114300</xdr:colOff>
      <xdr:row>76</xdr:row>
      <xdr:rowOff>26657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3703300" y="13049320"/>
          <a:ext cx="889000" cy="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132806</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292795" y="1247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26657</xdr:rowOff>
    </xdr:from>
    <xdr:to>
      <xdr:col>71</xdr:col>
      <xdr:colOff>177800</xdr:colOff>
      <xdr:row>76</xdr:row>
      <xdr:rowOff>32738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2814300" y="13056857"/>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155906</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03795" y="1250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9700</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14795" y="1252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132277</xdr:rowOff>
    </xdr:from>
    <xdr:to>
      <xdr:col>85</xdr:col>
      <xdr:colOff>177800</xdr:colOff>
      <xdr:row>76</xdr:row>
      <xdr:rowOff>62427</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6268700" y="1299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110704</xdr:rowOff>
    </xdr:from>
    <xdr:ext cx="534377"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6370300" y="129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4313</xdr:rowOff>
    </xdr:from>
    <xdr:to>
      <xdr:col>81</xdr:col>
      <xdr:colOff>101600</xdr:colOff>
      <xdr:row>76</xdr:row>
      <xdr:rowOff>105913</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5430500" y="130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97040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12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139769</xdr:rowOff>
    </xdr:from>
    <xdr:to>
      <xdr:col>76</xdr:col>
      <xdr:colOff>165100</xdr:colOff>
      <xdr:row>76</xdr:row>
      <xdr:rowOff>69918</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4541500" y="129985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61047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09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147307</xdr:rowOff>
    </xdr:from>
    <xdr:to>
      <xdr:col>72</xdr:col>
      <xdr:colOff>38100</xdr:colOff>
      <xdr:row>76</xdr:row>
      <xdr:rowOff>77457</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3652500" y="1300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68584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09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153388</xdr:rowOff>
    </xdr:from>
    <xdr:to>
      <xdr:col>67</xdr:col>
      <xdr:colOff>101600</xdr:colOff>
      <xdr:row>76</xdr:row>
      <xdr:rowOff>83538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2763500" y="130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74665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10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14044</xdr:rowOff>
    </xdr:from>
    <xdr:to>
      <xdr:col>85</xdr:col>
      <xdr:colOff>127000</xdr:colOff>
      <xdr:row>99</xdr:row>
      <xdr:rowOff>42370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5481300" y="16987594"/>
          <a:ext cx="838200" cy="2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91036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72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42370</xdr:rowOff>
    </xdr:from>
    <xdr:to>
      <xdr:col>81</xdr:col>
      <xdr:colOff>50800</xdr:colOff>
      <xdr:row>99</xdr:row>
      <xdr:rowOff>43200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7015920"/>
          <a:ext cx="889000" cy="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45215</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6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43090</xdr:rowOff>
    </xdr:from>
    <xdr:to>
      <xdr:col>76</xdr:col>
      <xdr:colOff>114300</xdr:colOff>
      <xdr:row>99</xdr:row>
      <xdr:rowOff>43200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3703300" y="17016640"/>
          <a:ext cx="8890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52151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6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42636</xdr:rowOff>
    </xdr:from>
    <xdr:to>
      <xdr:col>71</xdr:col>
      <xdr:colOff>177800</xdr:colOff>
      <xdr:row>99</xdr:row>
      <xdr:rowOff>43090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814300" y="17016186"/>
          <a:ext cx="889000" cy="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49658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68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47561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6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134694</xdr:rowOff>
    </xdr:from>
    <xdr:to>
      <xdr:col>85</xdr:col>
      <xdr:colOff>177800</xdr:colOff>
      <xdr:row>99</xdr:row>
      <xdr:rowOff>64844</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93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49621</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85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163020</xdr:rowOff>
    </xdr:from>
    <xdr:to>
      <xdr:col>81</xdr:col>
      <xdr:colOff>101600</xdr:colOff>
      <xdr:row>99</xdr:row>
      <xdr:rowOff>93170</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9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84297</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46428" y="1705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163850</xdr:rowOff>
    </xdr:from>
    <xdr:to>
      <xdr:col>76</xdr:col>
      <xdr:colOff>165100</xdr:colOff>
      <xdr:row>99</xdr:row>
      <xdr:rowOff>94000</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9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85127</xdr:rowOff>
    </xdr:from>
    <xdr:ext cx="378565"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3017" y="17058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163740</xdr:rowOff>
    </xdr:from>
    <xdr:to>
      <xdr:col>72</xdr:col>
      <xdr:colOff>38100</xdr:colOff>
      <xdr:row>99</xdr:row>
      <xdr:rowOff>93890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96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85017</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428" y="1705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163286</xdr:rowOff>
    </xdr:from>
    <xdr:to>
      <xdr:col>67</xdr:col>
      <xdr:colOff>101600</xdr:colOff>
      <xdr:row>99</xdr:row>
      <xdr:rowOff>93436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96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84563</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428" y="1705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72198</xdr:rowOff>
    </xdr:from>
    <xdr:to>
      <xdr:col>111</xdr:col>
      <xdr:colOff>177800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0434300" y="6758748"/>
          <a:ext cx="889000" cy="2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088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72198</xdr:rowOff>
    </xdr:from>
    <xdr:to>
      <xdr:col>107</xdr:col>
      <xdr:colOff>50800</xdr:colOff>
      <xdr:row>39</xdr:row>
      <xdr:rowOff>74745</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19545300" y="6758748"/>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66863</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199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74745</xdr:rowOff>
    </xdr:from>
    <xdr:to>
      <xdr:col>102</xdr:col>
      <xdr:colOff>114300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8656300" y="6761295"/>
          <a:ext cx="889000" cy="2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57490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10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71794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214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21398</xdr:rowOff>
    </xdr:from>
    <xdr:to>
      <xdr:col>107</xdr:col>
      <xdr:colOff>101600</xdr:colOff>
      <xdr:row>39</xdr:row>
      <xdr:rowOff>122998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70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114125</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5017" y="6800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23945</xdr:rowOff>
    </xdr:from>
    <xdr:to>
      <xdr:col>102</xdr:col>
      <xdr:colOff>165100</xdr:colOff>
      <xdr:row>39</xdr:row>
      <xdr:rowOff>125545</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7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116672</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803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1512</xdr:rowOff>
    </xdr:from>
    <xdr:to>
      <xdr:col>116</xdr:col>
      <xdr:colOff>63500</xdr:colOff>
      <xdr:row>59</xdr:row>
      <xdr:rowOff>2692</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1323300" y="10117062"/>
          <a:ext cx="8382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85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163665</xdr:rowOff>
    </xdr:from>
    <xdr:to>
      <xdr:col>111</xdr:col>
      <xdr:colOff>177800</xdr:colOff>
      <xdr:row>59</xdr:row>
      <xdr:rowOff>2692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434300" y="10107765"/>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19728</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79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163665</xdr:rowOff>
    </xdr:from>
    <xdr:to>
      <xdr:col>107</xdr:col>
      <xdr:colOff>50800</xdr:colOff>
      <xdr:row>58</xdr:row>
      <xdr:rowOff>170161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9545300" y="10107765"/>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158031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138919</xdr:rowOff>
    </xdr:from>
    <xdr:to>
      <xdr:col>102</xdr:col>
      <xdr:colOff>114300</xdr:colOff>
      <xdr:row>58</xdr:row>
      <xdr:rowOff>170161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656300" y="10083019"/>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7555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7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10298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78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122162</xdr:rowOff>
    </xdr:from>
    <xdr:to>
      <xdr:col>116</xdr:col>
      <xdr:colOff>114300</xdr:colOff>
      <xdr:row>59</xdr:row>
      <xdr:rowOff>52312</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0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37089</xdr:rowOff>
    </xdr:from>
    <xdr:ext cx="469744"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98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123342</xdr:rowOff>
    </xdr:from>
    <xdr:to>
      <xdr:col>112</xdr:col>
      <xdr:colOff>38100</xdr:colOff>
      <xdr:row>59</xdr:row>
      <xdr:rowOff>53492</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06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44619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10160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112865</xdr:rowOff>
    </xdr:from>
    <xdr:to>
      <xdr:col>107</xdr:col>
      <xdr:colOff>101600</xdr:colOff>
      <xdr:row>59</xdr:row>
      <xdr:rowOff>43015</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05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34142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10149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119361</xdr:rowOff>
    </xdr:from>
    <xdr:to>
      <xdr:col>102</xdr:col>
      <xdr:colOff>165100</xdr:colOff>
      <xdr:row>59</xdr:row>
      <xdr:rowOff>49511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1006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40638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15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88119</xdr:rowOff>
    </xdr:from>
    <xdr:to>
      <xdr:col>98</xdr:col>
      <xdr:colOff>38100</xdr:colOff>
      <xdr:row>59</xdr:row>
      <xdr:rowOff>18269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03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9396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12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139433</xdr:rowOff>
    </xdr:from>
    <xdr:to>
      <xdr:col>116</xdr:col>
      <xdr:colOff>63500</xdr:colOff>
      <xdr:row>78</xdr:row>
      <xdr:rowOff>141046</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3512533"/>
          <a:ext cx="838200" cy="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97388</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784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106857</xdr:rowOff>
    </xdr:from>
    <xdr:to>
      <xdr:col>111</xdr:col>
      <xdr:colOff>177800</xdr:colOff>
      <xdr:row>78</xdr:row>
      <xdr:rowOff>141046</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0434300" y="13137057"/>
          <a:ext cx="889000" cy="37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158932</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99797</xdr:rowOff>
    </xdr:from>
    <xdr:to>
      <xdr:col>107</xdr:col>
      <xdr:colOff>50800</xdr:colOff>
      <xdr:row>76</xdr:row>
      <xdr:rowOff>106857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9545300" y="13129997"/>
          <a:ext cx="889000" cy="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156836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80848</xdr:rowOff>
    </xdr:from>
    <xdr:to>
      <xdr:col>102</xdr:col>
      <xdr:colOff>114300</xdr:colOff>
      <xdr:row>76</xdr:row>
      <xdr:rowOff>99797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656300" y="13111048"/>
          <a:ext cx="889000" cy="1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155211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166006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26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88633</xdr:rowOff>
    </xdr:from>
    <xdr:to>
      <xdr:col>116</xdr:col>
      <xdr:colOff>114300</xdr:colOff>
      <xdr:row>79</xdr:row>
      <xdr:rowOff>18783</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46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67060</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344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90246</xdr:rowOff>
    </xdr:from>
    <xdr:to>
      <xdr:col>112</xdr:col>
      <xdr:colOff>38100</xdr:colOff>
      <xdr:row>79</xdr:row>
      <xdr:rowOff>20396</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346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11523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55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56057</xdr:rowOff>
    </xdr:from>
    <xdr:to>
      <xdr:col>107</xdr:col>
      <xdr:colOff>101600</xdr:colOff>
      <xdr:row>76</xdr:row>
      <xdr:rowOff>157657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08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148784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17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48997</xdr:rowOff>
    </xdr:from>
    <xdr:to>
      <xdr:col>102</xdr:col>
      <xdr:colOff>165100</xdr:colOff>
      <xdr:row>76</xdr:row>
      <xdr:rowOff>150597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07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141724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17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30048</xdr:rowOff>
    </xdr:from>
    <xdr:to>
      <xdr:col>98</xdr:col>
      <xdr:colOff>38100</xdr:colOff>
      <xdr:row>76</xdr:row>
      <xdr:rowOff>131648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06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122775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1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のは、物件費、普通建設事業費（うち更新整備）、災害復旧事業費のみであり、他は全て類似団体平均を下回っていることから、本村は総体的にみて、住民一人当たりの行政コストが類似団体の中では低い方であると分析できる。</a:t>
          </a:r>
        </a:p>
        <a:p>
          <a:r>
            <a:rPr kumimoji="1" lang="ja-JP" altLang="en-US" sz="1300">
              <a:latin typeface="ＭＳ Ｐゴシック" panose="020B0600070205080204" pitchFamily="50" charset="-128"/>
              <a:ea typeface="ＭＳ Ｐゴシック" panose="020B0600070205080204" pitchFamily="50" charset="-128"/>
            </a:rPr>
            <a:t>　　なお、物件費が上回ったのはふるさと納税寄附金の返礼品に係る経費が増加しているため、普通建設事業費（うち更新整備）が上回ったのは、かつて整備したインフラ施設、建物等が老朽化による更新・補修の時期に差しかかっており、更新・補修等に多くの経費を要しているため、また災害復旧事業費が上回ったのは本村も甚大な被害を受けた令和２年７月豪雨災害の復旧工事のためである。</a:t>
          </a:r>
        </a:p>
        <a:p>
          <a:r>
            <a:rPr kumimoji="1" lang="ja-JP" altLang="en-US" sz="1300">
              <a:latin typeface="ＭＳ Ｐゴシック" panose="020B0600070205080204" pitchFamily="50" charset="-128"/>
              <a:ea typeface="ＭＳ Ｐゴシック" panose="020B0600070205080204" pitchFamily="50" charset="-128"/>
            </a:rPr>
            <a:t>　義務的経費である人件費、扶助費、公債費については、人件費は人口当たりの職員数が相対的に少ないことにより類似団体平均を大幅に下回っているほか、扶助費、公債費についても低い水準にある。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長野県豊丘村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6,708
6,583
76.79
7,304,288
6,214,811
904,512
2,787,389
3,634,058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16891</xdr:rowOff>
    </xdr:from>
    <xdr:to>
      <xdr:col>24</xdr:col>
      <xdr:colOff>63500</xdr:colOff>
      <xdr:row>37</xdr:row>
      <xdr:rowOff>28575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60541"/>
          <a:ext cx="8382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10177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3302</xdr:rowOff>
    </xdr:from>
    <xdr:to>
      <xdr:col>19</xdr:col>
      <xdr:colOff>177800</xdr:colOff>
      <xdr:row>37</xdr:row>
      <xdr:rowOff>16891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46952"/>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45737</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3302</xdr:rowOff>
    </xdr:from>
    <xdr:to>
      <xdr:col>15</xdr:col>
      <xdr:colOff>50800</xdr:colOff>
      <xdr:row>37</xdr:row>
      <xdr:rowOff>7493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4695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53865</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7493</xdr:rowOff>
    </xdr:from>
    <xdr:to>
      <xdr:col>10</xdr:col>
      <xdr:colOff>114300</xdr:colOff>
      <xdr:row>37</xdr:row>
      <xdr:rowOff>11049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51143"/>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58183</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87647</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149225</xdr:rowOff>
    </xdr:from>
    <xdr:to>
      <xdr:col>24</xdr:col>
      <xdr:colOff>114300</xdr:colOff>
      <xdr:row>37</xdr:row>
      <xdr:rowOff>79375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127652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9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137541</xdr:rowOff>
    </xdr:from>
    <xdr:to>
      <xdr:col>20</xdr:col>
      <xdr:colOff>38100</xdr:colOff>
      <xdr:row>37</xdr:row>
      <xdr:rowOff>67691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0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58818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0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123952</xdr:rowOff>
    </xdr:from>
    <xdr:to>
      <xdr:col>15</xdr:col>
      <xdr:colOff>101600</xdr:colOff>
      <xdr:row>37</xdr:row>
      <xdr:rowOff>54102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9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45229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8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128143</xdr:rowOff>
    </xdr:from>
    <xdr:to>
      <xdr:col>10</xdr:col>
      <xdr:colOff>165100</xdr:colOff>
      <xdr:row>37</xdr:row>
      <xdr:rowOff>58293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0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49420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9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131699</xdr:rowOff>
    </xdr:from>
    <xdr:to>
      <xdr:col>6</xdr:col>
      <xdr:colOff>38100</xdr:colOff>
      <xdr:row>37</xdr:row>
      <xdr:rowOff>61849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52976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96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161165</xdr:rowOff>
    </xdr:from>
    <xdr:to>
      <xdr:col>24</xdr:col>
      <xdr:colOff>63500</xdr:colOff>
      <xdr:row>58</xdr:row>
      <xdr:rowOff>113748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33815"/>
          <a:ext cx="838200" cy="12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101564</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02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113340</xdr:rowOff>
    </xdr:from>
    <xdr:to>
      <xdr:col>19</xdr:col>
      <xdr:colOff>177800</xdr:colOff>
      <xdr:row>58</xdr:row>
      <xdr:rowOff>113748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10057440"/>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135472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113340</xdr:rowOff>
    </xdr:from>
    <xdr:to>
      <xdr:col>15</xdr:col>
      <xdr:colOff>50800</xdr:colOff>
      <xdr:row>58</xdr:row>
      <xdr:rowOff>118528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57440"/>
          <a:ext cx="889000" cy="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145502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116098</xdr:rowOff>
    </xdr:from>
    <xdr:to>
      <xdr:col>10</xdr:col>
      <xdr:colOff>114300</xdr:colOff>
      <xdr:row>58</xdr:row>
      <xdr:rowOff>118528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60198"/>
          <a:ext cx="889000" cy="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147826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152581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5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110365</xdr:rowOff>
    </xdr:from>
    <xdr:to>
      <xdr:col>24</xdr:col>
      <xdr:colOff>114300</xdr:colOff>
      <xdr:row>58</xdr:row>
      <xdr:rowOff>40515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8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57115</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2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62948</xdr:rowOff>
    </xdr:from>
    <xdr:to>
      <xdr:col>20</xdr:col>
      <xdr:colOff>38100</xdr:colOff>
      <xdr:row>58</xdr:row>
      <xdr:rowOff>164548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0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155675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99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62540</xdr:rowOff>
    </xdr:from>
    <xdr:to>
      <xdr:col>15</xdr:col>
      <xdr:colOff>101600</xdr:colOff>
      <xdr:row>58</xdr:row>
      <xdr:rowOff>164140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0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155267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09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67728</xdr:rowOff>
    </xdr:from>
    <xdr:to>
      <xdr:col>10</xdr:col>
      <xdr:colOff>165100</xdr:colOff>
      <xdr:row>58</xdr:row>
      <xdr:rowOff>169328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1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160455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104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65298</xdr:rowOff>
    </xdr:from>
    <xdr:to>
      <xdr:col>6</xdr:col>
      <xdr:colOff>38100</xdr:colOff>
      <xdr:row>58</xdr:row>
      <xdr:rowOff>166898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0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158025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10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13125</xdr:rowOff>
    </xdr:from>
    <xdr:to>
      <xdr:col>24</xdr:col>
      <xdr:colOff>63500</xdr:colOff>
      <xdr:row>77</xdr:row>
      <xdr:rowOff>36441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14775"/>
          <a:ext cx="8382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150241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37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36441</xdr:rowOff>
    </xdr:from>
    <xdr:to>
      <xdr:col>19</xdr:col>
      <xdr:colOff>177800</xdr:colOff>
      <xdr:row>77</xdr:row>
      <xdr:rowOff>56736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38091"/>
          <a:ext cx="889000" cy="2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125348</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42952</xdr:rowOff>
    </xdr:from>
    <xdr:to>
      <xdr:col>15</xdr:col>
      <xdr:colOff>50800</xdr:colOff>
      <xdr:row>77</xdr:row>
      <xdr:rowOff>56736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244602"/>
          <a:ext cx="889000" cy="1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150874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42952</xdr:rowOff>
    </xdr:from>
    <xdr:to>
      <xdr:col>10</xdr:col>
      <xdr:colOff>114300</xdr:colOff>
      <xdr:row>77</xdr:row>
      <xdr:rowOff>61615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44602"/>
          <a:ext cx="889000" cy="1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133029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169770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133775</xdr:rowOff>
    </xdr:from>
    <xdr:to>
      <xdr:col>24</xdr:col>
      <xdr:colOff>114300</xdr:colOff>
      <xdr:row>77</xdr:row>
      <xdr:rowOff>63925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6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112202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4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157091</xdr:rowOff>
    </xdr:from>
    <xdr:to>
      <xdr:col>20</xdr:col>
      <xdr:colOff>38100</xdr:colOff>
      <xdr:row>77</xdr:row>
      <xdr:rowOff>87241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8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78368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8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5936</xdr:rowOff>
    </xdr:from>
    <xdr:to>
      <xdr:col>15</xdr:col>
      <xdr:colOff>101600</xdr:colOff>
      <xdr:row>77</xdr:row>
      <xdr:rowOff>107536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0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98663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00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163602</xdr:rowOff>
    </xdr:from>
    <xdr:to>
      <xdr:col>10</xdr:col>
      <xdr:colOff>165100</xdr:colOff>
      <xdr:row>77</xdr:row>
      <xdr:rowOff>93752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9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84879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8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10815</xdr:rowOff>
    </xdr:from>
    <xdr:to>
      <xdr:col>6</xdr:col>
      <xdr:colOff>38100</xdr:colOff>
      <xdr:row>77</xdr:row>
      <xdr:rowOff>112415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1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103542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05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129578</xdr:rowOff>
    </xdr:from>
    <xdr:to>
      <xdr:col>24</xdr:col>
      <xdr:colOff>63500</xdr:colOff>
      <xdr:row>97</xdr:row>
      <xdr:rowOff>160996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760228"/>
          <a:ext cx="838200" cy="3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34231</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21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160996</xdr:rowOff>
    </xdr:from>
    <xdr:to>
      <xdr:col>19</xdr:col>
      <xdr:colOff>177800</xdr:colOff>
      <xdr:row>98</xdr:row>
      <xdr:rowOff>24267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791646"/>
          <a:ext cx="889000" cy="3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147883</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143073</xdr:rowOff>
    </xdr:from>
    <xdr:to>
      <xdr:col>15</xdr:col>
      <xdr:colOff>50800</xdr:colOff>
      <xdr:row>98</xdr:row>
      <xdr:rowOff>24267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773723"/>
          <a:ext cx="889000" cy="5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170770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143073</xdr:rowOff>
    </xdr:from>
    <xdr:to>
      <xdr:col>10</xdr:col>
      <xdr:colOff>114300</xdr:colOff>
      <xdr:row>97</xdr:row>
      <xdr:rowOff>167360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773723"/>
          <a:ext cx="889000" cy="2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156483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78778</xdr:rowOff>
    </xdr:from>
    <xdr:to>
      <xdr:col>24</xdr:col>
      <xdr:colOff>114300</xdr:colOff>
      <xdr:row>98</xdr:row>
      <xdr:rowOff>8928</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70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165155</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6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110196</xdr:rowOff>
    </xdr:from>
    <xdr:to>
      <xdr:col>20</xdr:col>
      <xdr:colOff>38100</xdr:colOff>
      <xdr:row>98</xdr:row>
      <xdr:rowOff>40346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74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31473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83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144917</xdr:rowOff>
    </xdr:from>
    <xdr:to>
      <xdr:col>15</xdr:col>
      <xdr:colOff>101600</xdr:colOff>
      <xdr:row>98</xdr:row>
      <xdr:rowOff>75067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7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66194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8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92273</xdr:rowOff>
    </xdr:from>
    <xdr:to>
      <xdr:col>10</xdr:col>
      <xdr:colOff>165100</xdr:colOff>
      <xdr:row>98</xdr:row>
      <xdr:rowOff>22423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72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13550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81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116560</xdr:rowOff>
    </xdr:from>
    <xdr:to>
      <xdr:col>6</xdr:col>
      <xdr:colOff>38100</xdr:colOff>
      <xdr:row>98</xdr:row>
      <xdr:rowOff>46710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4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37837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83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120955</xdr:rowOff>
    </xdr:from>
    <xdr:to>
      <xdr:col>55</xdr:col>
      <xdr:colOff>0</xdr:colOff>
      <xdr:row>38</xdr:row>
      <xdr:rowOff>123698</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636055"/>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119126</xdr:rowOff>
    </xdr:from>
    <xdr:to>
      <xdr:col>50</xdr:col>
      <xdr:colOff>114300</xdr:colOff>
      <xdr:row>38</xdr:row>
      <xdr:rowOff>123698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342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146676</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119126</xdr:rowOff>
    </xdr:from>
    <xdr:to>
      <xdr:col>45</xdr:col>
      <xdr:colOff>177800</xdr:colOff>
      <xdr:row>38</xdr:row>
      <xdr:rowOff>120041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63422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139361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115012</xdr:rowOff>
    </xdr:from>
    <xdr:to>
      <xdr:col>41</xdr:col>
      <xdr:colOff>50800</xdr:colOff>
      <xdr:row>38</xdr:row>
      <xdr:rowOff>120041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30112"/>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114215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158564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159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70155</xdr:rowOff>
    </xdr:from>
    <xdr:to>
      <xdr:col>55</xdr:col>
      <xdr:colOff>50800</xdr:colOff>
      <xdr:row>39</xdr:row>
      <xdr:rowOff>305</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5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156532</xdr:rowOff>
    </xdr:from>
    <xdr:ext cx="313932"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001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72898</xdr:rowOff>
    </xdr:from>
    <xdr:to>
      <xdr:col>50</xdr:col>
      <xdr:colOff>165100</xdr:colOff>
      <xdr:row>39</xdr:row>
      <xdr:rowOff>3048</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165625</xdr:rowOff>
    </xdr:from>
    <xdr:ext cx="313932"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82333" y="66807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68326</xdr:rowOff>
    </xdr:from>
    <xdr:to>
      <xdr:col>46</xdr:col>
      <xdr:colOff>38100</xdr:colOff>
      <xdr:row>38</xdr:row>
      <xdr:rowOff>169926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161053</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93333" y="66761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69241</xdr:rowOff>
    </xdr:from>
    <xdr:to>
      <xdr:col>41</xdr:col>
      <xdr:colOff>101600</xdr:colOff>
      <xdr:row>38</xdr:row>
      <xdr:rowOff>170841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58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161968</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04333" y="66770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64212</xdr:rowOff>
    </xdr:from>
    <xdr:to>
      <xdr:col>36</xdr:col>
      <xdr:colOff>165100</xdr:colOff>
      <xdr:row>38</xdr:row>
      <xdr:rowOff>165812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156939</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15333" y="66720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10157</xdr:rowOff>
    </xdr:from>
    <xdr:to>
      <xdr:col>55</xdr:col>
      <xdr:colOff>0</xdr:colOff>
      <xdr:row>57</xdr:row>
      <xdr:rowOff>19210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782807"/>
          <a:ext cx="8382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166564</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424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19210</xdr:rowOff>
    </xdr:from>
    <xdr:to>
      <xdr:col>50</xdr:col>
      <xdr:colOff>114300</xdr:colOff>
      <xdr:row>57</xdr:row>
      <xdr:rowOff>28659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791860"/>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67901</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96970</xdr:rowOff>
    </xdr:from>
    <xdr:to>
      <xdr:col>45</xdr:col>
      <xdr:colOff>177800</xdr:colOff>
      <xdr:row>57</xdr:row>
      <xdr:rowOff>28659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183820"/>
          <a:ext cx="889000" cy="61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95027</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96970</xdr:rowOff>
    </xdr:from>
    <xdr:to>
      <xdr:col>41</xdr:col>
      <xdr:colOff>50800</xdr:colOff>
      <xdr:row>57</xdr:row>
      <xdr:rowOff>71244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183820"/>
          <a:ext cx="889000" cy="66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139222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568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130807</xdr:rowOff>
    </xdr:from>
    <xdr:to>
      <xdr:col>55</xdr:col>
      <xdr:colOff>50800</xdr:colOff>
      <xdr:row>57</xdr:row>
      <xdr:rowOff>60957</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73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109234</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1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139860</xdr:rowOff>
    </xdr:from>
    <xdr:to>
      <xdr:col>50</xdr:col>
      <xdr:colOff>165100</xdr:colOff>
      <xdr:row>57</xdr:row>
      <xdr:rowOff>70010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7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61137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83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149309</xdr:rowOff>
    </xdr:from>
    <xdr:to>
      <xdr:col>46</xdr:col>
      <xdr:colOff>38100</xdr:colOff>
      <xdr:row>57</xdr:row>
      <xdr:rowOff>79459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75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70586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84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46170</xdr:rowOff>
    </xdr:from>
    <xdr:to>
      <xdr:col>41</xdr:col>
      <xdr:colOff>101600</xdr:colOff>
      <xdr:row>53</xdr:row>
      <xdr:rowOff>147770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1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164297</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890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20444</xdr:rowOff>
    </xdr:from>
    <xdr:to>
      <xdr:col>36</xdr:col>
      <xdr:colOff>165100</xdr:colOff>
      <xdr:row>57</xdr:row>
      <xdr:rowOff>122044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79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113171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88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53271</xdr:rowOff>
    </xdr:from>
    <xdr:to>
      <xdr:col>55</xdr:col>
      <xdr:colOff>0</xdr:colOff>
      <xdr:row>78</xdr:row>
      <xdr:rowOff>28911</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9639300" y="13083471"/>
          <a:ext cx="838200" cy="31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152778</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301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28911</xdr:rowOff>
    </xdr:from>
    <xdr:to>
      <xdr:col>50</xdr:col>
      <xdr:colOff>114300</xdr:colOff>
      <xdr:row>78</xdr:row>
      <xdr:rowOff>35395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8750300" y="13402011"/>
          <a:ext cx="889000" cy="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121914</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72111" y="1298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18790</xdr:rowOff>
    </xdr:from>
    <xdr:to>
      <xdr:col>45</xdr:col>
      <xdr:colOff>177800</xdr:colOff>
      <xdr:row>78</xdr:row>
      <xdr:rowOff>35395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7861300" y="13391890"/>
          <a:ext cx="889000" cy="1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125801</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3111" y="129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18790</xdr:rowOff>
    </xdr:from>
    <xdr:to>
      <xdr:col>41</xdr:col>
      <xdr:colOff>50800</xdr:colOff>
      <xdr:row>78</xdr:row>
      <xdr:rowOff>28618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6972300" y="13391890"/>
          <a:ext cx="889000" cy="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125930</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4111" y="129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120535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5111" y="1297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2471</xdr:rowOff>
    </xdr:from>
    <xdr:to>
      <xdr:col>55</xdr:col>
      <xdr:colOff>50800</xdr:colOff>
      <xdr:row>76</xdr:row>
      <xdr:rowOff>104071</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303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25348</xdr:rowOff>
    </xdr:from>
    <xdr:ext cx="534377"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288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149561</xdr:rowOff>
    </xdr:from>
    <xdr:to>
      <xdr:col>50</xdr:col>
      <xdr:colOff>165100</xdr:colOff>
      <xdr:row>78</xdr:row>
      <xdr:rowOff>79711</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335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70838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344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156045</xdr:rowOff>
    </xdr:from>
    <xdr:to>
      <xdr:col>46</xdr:col>
      <xdr:colOff>38100</xdr:colOff>
      <xdr:row>78</xdr:row>
      <xdr:rowOff>86195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33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77322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45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139440</xdr:rowOff>
    </xdr:from>
    <xdr:to>
      <xdr:col>41</xdr:col>
      <xdr:colOff>101600</xdr:colOff>
      <xdr:row>78</xdr:row>
      <xdr:rowOff>69590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334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60717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4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149268</xdr:rowOff>
    </xdr:from>
    <xdr:to>
      <xdr:col>36</xdr:col>
      <xdr:colOff>165100</xdr:colOff>
      <xdr:row>78</xdr:row>
      <xdr:rowOff>79418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335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70545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44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65084</xdr:rowOff>
    </xdr:from>
    <xdr:to>
      <xdr:col>55</xdr:col>
      <xdr:colOff>0</xdr:colOff>
      <xdr:row>95</xdr:row>
      <xdr:rowOff>148565</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9639300" y="16352834"/>
          <a:ext cx="838200" cy="8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125181</xdr:rowOff>
    </xdr:from>
    <xdr:ext cx="534377" cy="2590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10528300" y="16412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84077</xdr:rowOff>
    </xdr:from>
    <xdr:to>
      <xdr:col>50</xdr:col>
      <xdr:colOff>114300</xdr:colOff>
      <xdr:row>95</xdr:row>
      <xdr:rowOff>148565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8750300" y="16371827"/>
          <a:ext cx="889000" cy="6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75274</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9372111" y="1653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84077</xdr:rowOff>
    </xdr:from>
    <xdr:to>
      <xdr:col>45</xdr:col>
      <xdr:colOff>177800</xdr:colOff>
      <xdr:row>95</xdr:row>
      <xdr:rowOff>139531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7861300" y="16371827"/>
          <a:ext cx="889000" cy="5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86259</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8483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139531</xdr:rowOff>
    </xdr:from>
    <xdr:to>
      <xdr:col>41</xdr:col>
      <xdr:colOff>50800</xdr:colOff>
      <xdr:row>96</xdr:row>
      <xdr:rowOff>110892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6972300" y="16427281"/>
          <a:ext cx="889000" cy="14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80920</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594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129001</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05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14284</xdr:rowOff>
    </xdr:from>
    <xdr:to>
      <xdr:col>55</xdr:col>
      <xdr:colOff>50800</xdr:colOff>
      <xdr:row>95</xdr:row>
      <xdr:rowOff>115884</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10426700" y="1630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37161</xdr:rowOff>
    </xdr:from>
    <xdr:ext cx="599010" cy="2590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10528300" y="16153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97765</xdr:rowOff>
    </xdr:from>
    <xdr:to>
      <xdr:col>50</xdr:col>
      <xdr:colOff>165100</xdr:colOff>
      <xdr:row>96</xdr:row>
      <xdr:rowOff>27915</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9588500" y="163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44442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39795" y="16160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33277</xdr:rowOff>
    </xdr:from>
    <xdr:to>
      <xdr:col>46</xdr:col>
      <xdr:colOff>38100</xdr:colOff>
      <xdr:row>95</xdr:row>
      <xdr:rowOff>134877</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8699500" y="1632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151404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09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88731</xdr:rowOff>
    </xdr:from>
    <xdr:to>
      <xdr:col>41</xdr:col>
      <xdr:colOff>101600</xdr:colOff>
      <xdr:row>96</xdr:row>
      <xdr:rowOff>18881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7810500" y="1637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35408</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15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60092</xdr:rowOff>
    </xdr:from>
    <xdr:to>
      <xdr:col>36</xdr:col>
      <xdr:colOff>165100</xdr:colOff>
      <xdr:row>96</xdr:row>
      <xdr:rowOff>161692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921500" y="1651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152819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61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a:extLst>
            <a:ext uri="{FF2B5EF4-FFF2-40B4-BE49-F238E27FC236}">
              <a16:creationId xmlns:a16="http://schemas.microsoft.com/office/drawing/2014/main" id="{00000000-0008-0000-0700-0000F4010000}"/>
            </a:ext>
          </a:extLst>
        </xdr:cNvPr>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a:extLst>
            <a:ext uri="{FF2B5EF4-FFF2-40B4-BE49-F238E27FC236}">
              <a16:creationId xmlns:a16="http://schemas.microsoft.com/office/drawing/2014/main" id="{00000000-0008-0000-0700-0000F6010000}"/>
            </a:ext>
          </a:extLst>
        </xdr:cNvPr>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32912</xdr:rowOff>
    </xdr:from>
    <xdr:to>
      <xdr:col>85</xdr:col>
      <xdr:colOff>127000</xdr:colOff>
      <xdr:row>38</xdr:row>
      <xdr:rowOff>33680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5481300" y="6548012"/>
          <a:ext cx="8382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a:extLst>
            <a:ext uri="{FF2B5EF4-FFF2-40B4-BE49-F238E27FC236}">
              <a16:creationId xmlns:a16="http://schemas.microsoft.com/office/drawing/2014/main" id="{00000000-0008-0000-0700-0000F9010000}"/>
            </a:ext>
          </a:extLst>
        </xdr:cNvPr>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a:extLst>
            <a:ext uri="{FF2B5EF4-FFF2-40B4-BE49-F238E27FC236}">
              <a16:creationId xmlns:a16="http://schemas.microsoft.com/office/drawing/2014/main" id="{00000000-0008-0000-0700-0000FA010000}"/>
            </a:ext>
          </a:extLst>
        </xdr:cNvPr>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28029</xdr:rowOff>
    </xdr:from>
    <xdr:to>
      <xdr:col>81</xdr:col>
      <xdr:colOff>50800</xdr:colOff>
      <xdr:row>38</xdr:row>
      <xdr:rowOff>32912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4592300" y="6543129"/>
          <a:ext cx="889000" cy="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169573</xdr:rowOff>
    </xdr:from>
    <xdr:ext cx="534377"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5214111" y="61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28029</xdr:rowOff>
    </xdr:from>
    <xdr:to>
      <xdr:col>76</xdr:col>
      <xdr:colOff>114300</xdr:colOff>
      <xdr:row>38</xdr:row>
      <xdr:rowOff>30914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3703300" y="6543129"/>
          <a:ext cx="889000" cy="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16841</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4325111" y="61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30914</xdr:rowOff>
    </xdr:from>
    <xdr:to>
      <xdr:col>71</xdr:col>
      <xdr:colOff>177800</xdr:colOff>
      <xdr:row>38</xdr:row>
      <xdr:rowOff>41018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2814300" y="6546014"/>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19209</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3436111" y="61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8396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2547111" y="61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154330</xdr:rowOff>
    </xdr:from>
    <xdr:to>
      <xdr:col>85</xdr:col>
      <xdr:colOff>177800</xdr:colOff>
      <xdr:row>38</xdr:row>
      <xdr:rowOff>84480</xdr:rowOff>
    </xdr:to>
    <xdr:sp macro="" textlink="">
      <xdr:nvSpPr>
        <xdr:cNvPr id="523" name="楕円 522">
          <a:extLst>
            <a:ext uri="{FF2B5EF4-FFF2-40B4-BE49-F238E27FC236}">
              <a16:creationId xmlns:a16="http://schemas.microsoft.com/office/drawing/2014/main" id="{00000000-0008-0000-0700-00000B020000}"/>
            </a:ext>
          </a:extLst>
        </xdr:cNvPr>
        <xdr:cNvSpPr/>
      </xdr:nvSpPr>
      <xdr:spPr>
        <a:xfrm>
          <a:off x="16268700" y="64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69257</xdr:rowOff>
    </xdr:from>
    <xdr:ext cx="534377" cy="259045"/>
    <xdr:sp macro="" textlink="">
      <xdr:nvSpPr>
        <xdr:cNvPr id="524" name="消防費該当値テキスト">
          <a:extLst>
            <a:ext uri="{FF2B5EF4-FFF2-40B4-BE49-F238E27FC236}">
              <a16:creationId xmlns:a16="http://schemas.microsoft.com/office/drawing/2014/main" id="{00000000-0008-0000-0700-00000C020000}"/>
            </a:ext>
          </a:extLst>
        </xdr:cNvPr>
        <xdr:cNvSpPr txBox="1"/>
      </xdr:nvSpPr>
      <xdr:spPr>
        <a:xfrm>
          <a:off x="16370300" y="641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153562</xdr:rowOff>
    </xdr:from>
    <xdr:to>
      <xdr:col>81</xdr:col>
      <xdr:colOff>101600</xdr:colOff>
      <xdr:row>38</xdr:row>
      <xdr:rowOff>83712</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5430500" y="649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74839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58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148679</xdr:rowOff>
    </xdr:from>
    <xdr:to>
      <xdr:col>76</xdr:col>
      <xdr:colOff>165100</xdr:colOff>
      <xdr:row>38</xdr:row>
      <xdr:rowOff>78829</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4541500" y="649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69956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58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151564</xdr:rowOff>
    </xdr:from>
    <xdr:to>
      <xdr:col>72</xdr:col>
      <xdr:colOff>38100</xdr:colOff>
      <xdr:row>38</xdr:row>
      <xdr:rowOff>81714</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3652500" y="649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72841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8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161668</xdr:rowOff>
    </xdr:from>
    <xdr:to>
      <xdr:col>67</xdr:col>
      <xdr:colOff>101600</xdr:colOff>
      <xdr:row>38</xdr:row>
      <xdr:rowOff>91818</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2763500" y="650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82945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9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a:extLst>
            <a:ext uri="{FF2B5EF4-FFF2-40B4-BE49-F238E27FC236}">
              <a16:creationId xmlns:a16="http://schemas.microsoft.com/office/drawing/2014/main" id="{00000000-0008-0000-0700-00002B020000}"/>
            </a:ext>
          </a:extLst>
        </xdr:cNvPr>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a:extLst>
            <a:ext uri="{FF2B5EF4-FFF2-40B4-BE49-F238E27FC236}">
              <a16:creationId xmlns:a16="http://schemas.microsoft.com/office/drawing/2014/main" id="{00000000-0008-0000-0700-00002D020000}"/>
            </a:ext>
          </a:extLst>
        </xdr:cNvPr>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170319</xdr:rowOff>
    </xdr:from>
    <xdr:to>
      <xdr:col>85</xdr:col>
      <xdr:colOff>127000</xdr:colOff>
      <xdr:row>57</xdr:row>
      <xdr:rowOff>44191</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5481300" y="9771519"/>
          <a:ext cx="838200" cy="4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163335</xdr:rowOff>
    </xdr:from>
    <xdr:ext cx="599010" cy="259045"/>
    <xdr:sp macro="" textlink="">
      <xdr:nvSpPr>
        <xdr:cNvPr id="560" name="教育費平均値テキスト">
          <a:extLst>
            <a:ext uri="{FF2B5EF4-FFF2-40B4-BE49-F238E27FC236}">
              <a16:creationId xmlns:a16="http://schemas.microsoft.com/office/drawing/2014/main" id="{00000000-0008-0000-0700-000030020000}"/>
            </a:ext>
          </a:extLst>
        </xdr:cNvPr>
        <xdr:cNvSpPr txBox="1"/>
      </xdr:nvSpPr>
      <xdr:spPr>
        <a:xfrm>
          <a:off x="16370300" y="9421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a:extLst>
            <a:ext uri="{FF2B5EF4-FFF2-40B4-BE49-F238E27FC236}">
              <a16:creationId xmlns:a16="http://schemas.microsoft.com/office/drawing/2014/main" id="{00000000-0008-0000-0700-000031020000}"/>
            </a:ext>
          </a:extLst>
        </xdr:cNvPr>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44191</xdr:rowOff>
    </xdr:from>
    <xdr:to>
      <xdr:col>81</xdr:col>
      <xdr:colOff>50800</xdr:colOff>
      <xdr:row>57</xdr:row>
      <xdr:rowOff>60641</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4592300" y="9816841"/>
          <a:ext cx="889000" cy="1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a:extLst>
            <a:ext uri="{FF2B5EF4-FFF2-40B4-BE49-F238E27FC236}">
              <a16:creationId xmlns:a16="http://schemas.microsoft.com/office/drawing/2014/main" id="{00000000-0008-0000-0700-000033020000}"/>
            </a:ext>
          </a:extLst>
        </xdr:cNvPr>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95680</xdr:rowOff>
    </xdr:from>
    <xdr:ext cx="534377"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5214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60641</xdr:rowOff>
    </xdr:from>
    <xdr:to>
      <xdr:col>76</xdr:col>
      <xdr:colOff>114300</xdr:colOff>
      <xdr:row>57</xdr:row>
      <xdr:rowOff>95018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3703300" y="9833291"/>
          <a:ext cx="889000" cy="3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119346</xdr:rowOff>
    </xdr:from>
    <xdr:ext cx="534377"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4325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91781</xdr:rowOff>
    </xdr:from>
    <xdr:to>
      <xdr:col>71</xdr:col>
      <xdr:colOff>177800</xdr:colOff>
      <xdr:row>57</xdr:row>
      <xdr:rowOff>95018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814300" y="9864431"/>
          <a:ext cx="889000" cy="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106841</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3436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123593</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547111" y="93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119519</xdr:rowOff>
    </xdr:from>
    <xdr:to>
      <xdr:col>85</xdr:col>
      <xdr:colOff>177800</xdr:colOff>
      <xdr:row>57</xdr:row>
      <xdr:rowOff>49669</xdr:rowOff>
    </xdr:to>
    <xdr:sp macro="" textlink="">
      <xdr:nvSpPr>
        <xdr:cNvPr id="578" name="楕円 577">
          <a:extLst>
            <a:ext uri="{FF2B5EF4-FFF2-40B4-BE49-F238E27FC236}">
              <a16:creationId xmlns:a16="http://schemas.microsoft.com/office/drawing/2014/main" id="{00000000-0008-0000-0700-000042020000}"/>
            </a:ext>
          </a:extLst>
        </xdr:cNvPr>
        <xdr:cNvSpPr/>
      </xdr:nvSpPr>
      <xdr:spPr>
        <a:xfrm>
          <a:off x="16268700" y="972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34446</xdr:rowOff>
    </xdr:from>
    <xdr:ext cx="534377" cy="259045"/>
    <xdr:sp macro="" textlink="">
      <xdr:nvSpPr>
        <xdr:cNvPr id="579" name="教育費該当値テキスト">
          <a:extLst>
            <a:ext uri="{FF2B5EF4-FFF2-40B4-BE49-F238E27FC236}">
              <a16:creationId xmlns:a16="http://schemas.microsoft.com/office/drawing/2014/main" id="{00000000-0008-0000-0700-000043020000}"/>
            </a:ext>
          </a:extLst>
        </xdr:cNvPr>
        <xdr:cNvSpPr txBox="1"/>
      </xdr:nvSpPr>
      <xdr:spPr>
        <a:xfrm>
          <a:off x="16370300" y="963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164841</xdr:rowOff>
    </xdr:from>
    <xdr:to>
      <xdr:col>81</xdr:col>
      <xdr:colOff>101600</xdr:colOff>
      <xdr:row>57</xdr:row>
      <xdr:rowOff>94991</xdr:rowOff>
    </xdr:to>
    <xdr:sp macro="" textlink="">
      <xdr:nvSpPr>
        <xdr:cNvPr id="580" name="楕円 579">
          <a:extLst>
            <a:ext uri="{FF2B5EF4-FFF2-40B4-BE49-F238E27FC236}">
              <a16:creationId xmlns:a16="http://schemas.microsoft.com/office/drawing/2014/main" id="{00000000-0008-0000-0700-000044020000}"/>
            </a:ext>
          </a:extLst>
        </xdr:cNvPr>
        <xdr:cNvSpPr/>
      </xdr:nvSpPr>
      <xdr:spPr>
        <a:xfrm>
          <a:off x="15430500" y="976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86118</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85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9841</xdr:rowOff>
    </xdr:from>
    <xdr:to>
      <xdr:col>76</xdr:col>
      <xdr:colOff>165100</xdr:colOff>
      <xdr:row>57</xdr:row>
      <xdr:rowOff>111441</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4541500" y="978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102568</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87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44218</xdr:rowOff>
    </xdr:from>
    <xdr:to>
      <xdr:col>72</xdr:col>
      <xdr:colOff>38100</xdr:colOff>
      <xdr:row>57</xdr:row>
      <xdr:rowOff>145818</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3652500" y="981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136945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90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40981</xdr:rowOff>
    </xdr:from>
    <xdr:to>
      <xdr:col>67</xdr:col>
      <xdr:colOff>101600</xdr:colOff>
      <xdr:row>57</xdr:row>
      <xdr:rowOff>142581</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2763500" y="981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133708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0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7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a:extLst>
            <a:ext uri="{FF2B5EF4-FFF2-40B4-BE49-F238E27FC236}">
              <a16:creationId xmlns:a16="http://schemas.microsoft.com/office/drawing/2014/main" id="{00000000-0008-0000-0700-00006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a:extLst>
            <a:ext uri="{FF2B5EF4-FFF2-40B4-BE49-F238E27FC236}">
              <a16:creationId xmlns:a16="http://schemas.microsoft.com/office/drawing/2014/main" id="{00000000-0008-0000-0700-000062020000}"/>
            </a:ext>
          </a:extLst>
        </xdr:cNvPr>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80407</xdr:rowOff>
    </xdr:from>
    <xdr:to>
      <xdr:col>85</xdr:col>
      <xdr:colOff>127000</xdr:colOff>
      <xdr:row>78</xdr:row>
      <xdr:rowOff>16016</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flipV="1">
          <a:off x="15481300" y="13282057"/>
          <a:ext cx="838200" cy="10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19304</xdr:rowOff>
    </xdr:from>
    <xdr:ext cx="534377" cy="259045"/>
    <xdr:sp macro="" textlink="">
      <xdr:nvSpPr>
        <xdr:cNvPr id="613" name="災害復旧費平均値テキスト">
          <a:extLst>
            <a:ext uri="{FF2B5EF4-FFF2-40B4-BE49-F238E27FC236}">
              <a16:creationId xmlns:a16="http://schemas.microsoft.com/office/drawing/2014/main" id="{00000000-0008-0000-0700-000065020000}"/>
            </a:ext>
          </a:extLst>
        </xdr:cNvPr>
        <xdr:cNvSpPr txBox="1"/>
      </xdr:nvSpPr>
      <xdr:spPr>
        <a:xfrm>
          <a:off x="16370300" y="13220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a:extLst>
            <a:ext uri="{FF2B5EF4-FFF2-40B4-BE49-F238E27FC236}">
              <a16:creationId xmlns:a16="http://schemas.microsoft.com/office/drawing/2014/main" id="{00000000-0008-0000-0700-000066020000}"/>
            </a:ext>
          </a:extLst>
        </xdr:cNvPr>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167024</xdr:rowOff>
    </xdr:from>
    <xdr:to>
      <xdr:col>81</xdr:col>
      <xdr:colOff>50800</xdr:colOff>
      <xdr:row>78</xdr:row>
      <xdr:rowOff>16016</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4592300" y="13368674"/>
          <a:ext cx="889000" cy="2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a:extLst>
            <a:ext uri="{FF2B5EF4-FFF2-40B4-BE49-F238E27FC236}">
              <a16:creationId xmlns:a16="http://schemas.microsoft.com/office/drawing/2014/main" id="{00000000-0008-0000-0700-000068020000}"/>
            </a:ext>
          </a:extLst>
        </xdr:cNvPr>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169925</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5214111" y="1302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167024</xdr:rowOff>
    </xdr:from>
    <xdr:to>
      <xdr:col>76</xdr:col>
      <xdr:colOff>114300</xdr:colOff>
      <xdr:row>78</xdr:row>
      <xdr:rowOff>19171</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3703300" y="13368674"/>
          <a:ext cx="889000" cy="2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a:extLst>
            <a:ext uri="{FF2B5EF4-FFF2-40B4-BE49-F238E27FC236}">
              <a16:creationId xmlns:a16="http://schemas.microsoft.com/office/drawing/2014/main" id="{00000000-0008-0000-0700-00006B020000}"/>
            </a:ext>
          </a:extLst>
        </xdr:cNvPr>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1813</xdr:rowOff>
    </xdr:from>
    <xdr:ext cx="534377"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4325111" y="130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12467</xdr:rowOff>
    </xdr:from>
    <xdr:to>
      <xdr:col>71</xdr:col>
      <xdr:colOff>177800</xdr:colOff>
      <xdr:row>78</xdr:row>
      <xdr:rowOff>19171</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814300" y="13385567"/>
          <a:ext cx="889000" cy="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2607</xdr:rowOff>
    </xdr:from>
    <xdr:ext cx="534377"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3436111" y="130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20517</xdr:rowOff>
    </xdr:from>
    <xdr:ext cx="534377"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547111" y="130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29607</xdr:rowOff>
    </xdr:from>
    <xdr:to>
      <xdr:col>85</xdr:col>
      <xdr:colOff>177800</xdr:colOff>
      <xdr:row>77</xdr:row>
      <xdr:rowOff>131207</xdr:rowOff>
    </xdr:to>
    <xdr:sp macro="" textlink="">
      <xdr:nvSpPr>
        <xdr:cNvPr id="631" name="楕円 630">
          <a:extLst>
            <a:ext uri="{FF2B5EF4-FFF2-40B4-BE49-F238E27FC236}">
              <a16:creationId xmlns:a16="http://schemas.microsoft.com/office/drawing/2014/main" id="{00000000-0008-0000-0700-000077020000}"/>
            </a:ext>
          </a:extLst>
        </xdr:cNvPr>
        <xdr:cNvSpPr/>
      </xdr:nvSpPr>
      <xdr:spPr>
        <a:xfrm>
          <a:off x="16268700" y="1323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160434</xdr:rowOff>
    </xdr:from>
    <xdr:ext cx="534377" cy="259045"/>
    <xdr:sp macro="" textlink="">
      <xdr:nvSpPr>
        <xdr:cNvPr id="632" name="災害復旧費該当値テキスト">
          <a:extLst>
            <a:ext uri="{FF2B5EF4-FFF2-40B4-BE49-F238E27FC236}">
              <a16:creationId xmlns:a16="http://schemas.microsoft.com/office/drawing/2014/main" id="{00000000-0008-0000-0700-000078020000}"/>
            </a:ext>
          </a:extLst>
        </xdr:cNvPr>
        <xdr:cNvSpPr txBox="1"/>
      </xdr:nvSpPr>
      <xdr:spPr>
        <a:xfrm>
          <a:off x="16370300" y="1301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136666</xdr:rowOff>
    </xdr:from>
    <xdr:to>
      <xdr:col>81</xdr:col>
      <xdr:colOff>101600</xdr:colOff>
      <xdr:row>78</xdr:row>
      <xdr:rowOff>66816</xdr:rowOff>
    </xdr:to>
    <xdr:sp macro="" textlink="">
      <xdr:nvSpPr>
        <xdr:cNvPr id="633" name="楕円 632">
          <a:extLst>
            <a:ext uri="{FF2B5EF4-FFF2-40B4-BE49-F238E27FC236}">
              <a16:creationId xmlns:a16="http://schemas.microsoft.com/office/drawing/2014/main" id="{00000000-0008-0000-0700-000079020000}"/>
            </a:ext>
          </a:extLst>
        </xdr:cNvPr>
        <xdr:cNvSpPr/>
      </xdr:nvSpPr>
      <xdr:spPr>
        <a:xfrm>
          <a:off x="15430500" y="1333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57943</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43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116224</xdr:rowOff>
    </xdr:from>
    <xdr:to>
      <xdr:col>76</xdr:col>
      <xdr:colOff>165100</xdr:colOff>
      <xdr:row>78</xdr:row>
      <xdr:rowOff>46374</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4541500" y="1331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37501</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41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139821</xdr:rowOff>
    </xdr:from>
    <xdr:to>
      <xdr:col>72</xdr:col>
      <xdr:colOff>38100</xdr:colOff>
      <xdr:row>78</xdr:row>
      <xdr:rowOff>69971</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3652500" y="1334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61098</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43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133117</xdr:rowOff>
    </xdr:from>
    <xdr:to>
      <xdr:col>67</xdr:col>
      <xdr:colOff>101600</xdr:colOff>
      <xdr:row>78</xdr:row>
      <xdr:rowOff>63267</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2763500" y="1333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54394</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42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7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a:extLst>
            <a:ext uri="{FF2B5EF4-FFF2-40B4-BE49-F238E27FC236}">
              <a16:creationId xmlns:a16="http://schemas.microsoft.com/office/drawing/2014/main" id="{00000000-0008-0000-0700-000095020000}"/>
            </a:ext>
          </a:extLst>
        </xdr:cNvPr>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a:extLst>
            <a:ext uri="{FF2B5EF4-FFF2-40B4-BE49-F238E27FC236}">
              <a16:creationId xmlns:a16="http://schemas.microsoft.com/office/drawing/2014/main" id="{00000000-0008-0000-0700-000097020000}"/>
            </a:ext>
          </a:extLst>
        </xdr:cNvPr>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11627</xdr:rowOff>
    </xdr:from>
    <xdr:to>
      <xdr:col>85</xdr:col>
      <xdr:colOff>127000</xdr:colOff>
      <xdr:row>96</xdr:row>
      <xdr:rowOff>55113</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flipV="1">
          <a:off x="15481300" y="16470827"/>
          <a:ext cx="838200" cy="4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47986</xdr:rowOff>
    </xdr:from>
    <xdr:ext cx="599010" cy="259045"/>
    <xdr:sp macro="" textlink="">
      <xdr:nvSpPr>
        <xdr:cNvPr id="666" name="公債費平均値テキスト">
          <a:extLst>
            <a:ext uri="{FF2B5EF4-FFF2-40B4-BE49-F238E27FC236}">
              <a16:creationId xmlns:a16="http://schemas.microsoft.com/office/drawing/2014/main" id="{00000000-0008-0000-0700-00009A020000}"/>
            </a:ext>
          </a:extLst>
        </xdr:cNvPr>
        <xdr:cNvSpPr txBox="1"/>
      </xdr:nvSpPr>
      <xdr:spPr>
        <a:xfrm>
          <a:off x="16370300" y="1599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a:extLst>
            <a:ext uri="{FF2B5EF4-FFF2-40B4-BE49-F238E27FC236}">
              <a16:creationId xmlns:a16="http://schemas.microsoft.com/office/drawing/2014/main" id="{00000000-0008-0000-0700-00009B020000}"/>
            </a:ext>
          </a:extLst>
        </xdr:cNvPr>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19120</xdr:rowOff>
    </xdr:from>
    <xdr:to>
      <xdr:col>81</xdr:col>
      <xdr:colOff>50800</xdr:colOff>
      <xdr:row>96</xdr:row>
      <xdr:rowOff>55113</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4592300" y="16478320"/>
          <a:ext cx="889000" cy="3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a:extLst>
            <a:ext uri="{FF2B5EF4-FFF2-40B4-BE49-F238E27FC236}">
              <a16:creationId xmlns:a16="http://schemas.microsoft.com/office/drawing/2014/main" id="{00000000-0008-0000-0700-00009D020000}"/>
            </a:ext>
          </a:extLst>
        </xdr:cNvPr>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141453</xdr:rowOff>
    </xdr:from>
    <xdr:ext cx="599010"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181795" y="1591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19120</xdr:rowOff>
    </xdr:from>
    <xdr:to>
      <xdr:col>76</xdr:col>
      <xdr:colOff>114300</xdr:colOff>
      <xdr:row>96</xdr:row>
      <xdr:rowOff>26657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3703300" y="16478320"/>
          <a:ext cx="889000" cy="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a:extLst>
            <a:ext uri="{FF2B5EF4-FFF2-40B4-BE49-F238E27FC236}">
              <a16:creationId xmlns:a16="http://schemas.microsoft.com/office/drawing/2014/main" id="{00000000-0008-0000-0700-0000A0020000}"/>
            </a:ext>
          </a:extLst>
        </xdr:cNvPr>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132743</xdr:rowOff>
    </xdr:from>
    <xdr:ext cx="599010"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4292795" y="1590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26657</xdr:rowOff>
    </xdr:from>
    <xdr:to>
      <xdr:col>71</xdr:col>
      <xdr:colOff>177800</xdr:colOff>
      <xdr:row>96</xdr:row>
      <xdr:rowOff>32738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2814300" y="16485857"/>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155878</xdr:rowOff>
    </xdr:from>
    <xdr:ext cx="599010"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3403795" y="1592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9568</xdr:rowOff>
    </xdr:from>
    <xdr:ext cx="599010"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514795" y="15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132277</xdr:rowOff>
    </xdr:from>
    <xdr:to>
      <xdr:col>85</xdr:col>
      <xdr:colOff>177800</xdr:colOff>
      <xdr:row>96</xdr:row>
      <xdr:rowOff>62427</xdr:rowOff>
    </xdr:to>
    <xdr:sp macro="" textlink="">
      <xdr:nvSpPr>
        <xdr:cNvPr id="684" name="楕円 683">
          <a:extLst>
            <a:ext uri="{FF2B5EF4-FFF2-40B4-BE49-F238E27FC236}">
              <a16:creationId xmlns:a16="http://schemas.microsoft.com/office/drawing/2014/main" id="{00000000-0008-0000-0700-0000AC020000}"/>
            </a:ext>
          </a:extLst>
        </xdr:cNvPr>
        <xdr:cNvSpPr/>
      </xdr:nvSpPr>
      <xdr:spPr>
        <a:xfrm>
          <a:off x="16268700" y="1642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110704</xdr:rowOff>
    </xdr:from>
    <xdr:ext cx="534377" cy="259045"/>
    <xdr:sp macro="" textlink="">
      <xdr:nvSpPr>
        <xdr:cNvPr id="685" name="公債費該当値テキスト">
          <a:extLst>
            <a:ext uri="{FF2B5EF4-FFF2-40B4-BE49-F238E27FC236}">
              <a16:creationId xmlns:a16="http://schemas.microsoft.com/office/drawing/2014/main" id="{00000000-0008-0000-0700-0000AD020000}"/>
            </a:ext>
          </a:extLst>
        </xdr:cNvPr>
        <xdr:cNvSpPr txBox="1"/>
      </xdr:nvSpPr>
      <xdr:spPr>
        <a:xfrm>
          <a:off x="16370300" y="1639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4313</xdr:rowOff>
    </xdr:from>
    <xdr:to>
      <xdr:col>81</xdr:col>
      <xdr:colOff>101600</xdr:colOff>
      <xdr:row>96</xdr:row>
      <xdr:rowOff>105913</xdr:rowOff>
    </xdr:to>
    <xdr:sp macro="" textlink="">
      <xdr:nvSpPr>
        <xdr:cNvPr id="686" name="楕円 685">
          <a:extLst>
            <a:ext uri="{FF2B5EF4-FFF2-40B4-BE49-F238E27FC236}">
              <a16:creationId xmlns:a16="http://schemas.microsoft.com/office/drawing/2014/main" id="{00000000-0008-0000-0700-0000AE020000}"/>
            </a:ext>
          </a:extLst>
        </xdr:cNvPr>
        <xdr:cNvSpPr/>
      </xdr:nvSpPr>
      <xdr:spPr>
        <a:xfrm>
          <a:off x="15430500" y="164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97040</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5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139770</xdr:rowOff>
    </xdr:from>
    <xdr:to>
      <xdr:col>76</xdr:col>
      <xdr:colOff>165100</xdr:colOff>
      <xdr:row>96</xdr:row>
      <xdr:rowOff>69920</xdr:rowOff>
    </xdr:to>
    <xdr:sp macro="" textlink="">
      <xdr:nvSpPr>
        <xdr:cNvPr id="688" name="楕円 687">
          <a:extLst>
            <a:ext uri="{FF2B5EF4-FFF2-40B4-BE49-F238E27FC236}">
              <a16:creationId xmlns:a16="http://schemas.microsoft.com/office/drawing/2014/main" id="{00000000-0008-0000-0700-0000B0020000}"/>
            </a:ext>
          </a:extLst>
        </xdr:cNvPr>
        <xdr:cNvSpPr/>
      </xdr:nvSpPr>
      <xdr:spPr>
        <a:xfrm>
          <a:off x="14541500" y="164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61047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52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147307</xdr:rowOff>
    </xdr:from>
    <xdr:to>
      <xdr:col>72</xdr:col>
      <xdr:colOff>38100</xdr:colOff>
      <xdr:row>96</xdr:row>
      <xdr:rowOff>77457</xdr:rowOff>
    </xdr:to>
    <xdr:sp macro="" textlink="">
      <xdr:nvSpPr>
        <xdr:cNvPr id="690" name="楕円 689">
          <a:extLst>
            <a:ext uri="{FF2B5EF4-FFF2-40B4-BE49-F238E27FC236}">
              <a16:creationId xmlns:a16="http://schemas.microsoft.com/office/drawing/2014/main" id="{00000000-0008-0000-0700-0000B2020000}"/>
            </a:ext>
          </a:extLst>
        </xdr:cNvPr>
        <xdr:cNvSpPr/>
      </xdr:nvSpPr>
      <xdr:spPr>
        <a:xfrm>
          <a:off x="13652500" y="164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68584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36111" y="1652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153388</xdr:rowOff>
    </xdr:from>
    <xdr:to>
      <xdr:col>67</xdr:col>
      <xdr:colOff>101600</xdr:colOff>
      <xdr:row>96</xdr:row>
      <xdr:rowOff>83538</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2763500" y="1644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74665</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7111" y="1653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id="{00000000-0008-0000-0700-0000B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a:extLst>
            <a:ext uri="{FF2B5EF4-FFF2-40B4-BE49-F238E27FC236}">
              <a16:creationId xmlns:a16="http://schemas.microsoft.com/office/drawing/2014/main" id="{00000000-0008-0000-0700-0000B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a:extLst>
            <a:ext uri="{FF2B5EF4-FFF2-40B4-BE49-F238E27FC236}">
              <a16:creationId xmlns:a16="http://schemas.microsoft.com/office/drawing/2014/main" id="{00000000-0008-0000-0700-0000B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a:extLst>
            <a:ext uri="{FF2B5EF4-FFF2-40B4-BE49-F238E27FC236}">
              <a16:creationId xmlns:a16="http://schemas.microsoft.com/office/drawing/2014/main" id="{00000000-0008-0000-0700-0000B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a:extLst>
            <a:ext uri="{FF2B5EF4-FFF2-40B4-BE49-F238E27FC236}">
              <a16:creationId xmlns:a16="http://schemas.microsoft.com/office/drawing/2014/main" id="{00000000-0008-0000-0700-0000C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a:extLst>
            <a:ext uri="{FF2B5EF4-FFF2-40B4-BE49-F238E27FC236}">
              <a16:creationId xmlns:a16="http://schemas.microsoft.com/office/drawing/2014/main" id="{00000000-0008-0000-0700-0000CC020000}"/>
            </a:ext>
          </a:extLst>
        </xdr:cNvPr>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a:extLst>
            <a:ext uri="{FF2B5EF4-FFF2-40B4-BE49-F238E27FC236}">
              <a16:creationId xmlns:a16="http://schemas.microsoft.com/office/drawing/2014/main" id="{00000000-0008-0000-0700-0000CE020000}"/>
            </a:ext>
          </a:extLst>
        </xdr:cNvPr>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a:extLst>
            <a:ext uri="{FF2B5EF4-FFF2-40B4-BE49-F238E27FC236}">
              <a16:creationId xmlns:a16="http://schemas.microsoft.com/office/drawing/2014/main" id="{00000000-0008-0000-0700-0000D1020000}"/>
            </a:ext>
          </a:extLst>
        </xdr:cNvPr>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a:extLst>
            <a:ext uri="{FF2B5EF4-FFF2-40B4-BE49-F238E27FC236}">
              <a16:creationId xmlns:a16="http://schemas.microsoft.com/office/drawing/2014/main" id="{00000000-0008-0000-0700-0000D2020000}"/>
            </a:ext>
          </a:extLst>
        </xdr:cNvPr>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a:extLst>
            <a:ext uri="{FF2B5EF4-FFF2-40B4-BE49-F238E27FC236}">
              <a16:creationId xmlns:a16="http://schemas.microsoft.com/office/drawing/2014/main" id="{00000000-0008-0000-0700-0000D4020000}"/>
            </a:ext>
          </a:extLst>
        </xdr:cNvPr>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a:extLst>
            <a:ext uri="{FF2B5EF4-FFF2-40B4-BE49-F238E27FC236}">
              <a16:creationId xmlns:a16="http://schemas.microsoft.com/office/drawing/2014/main" id="{00000000-0008-0000-0700-0000D7020000}"/>
            </a:ext>
          </a:extLst>
        </xdr:cNvPr>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a:extLst>
            <a:ext uri="{FF2B5EF4-FFF2-40B4-BE49-F238E27FC236}">
              <a16:creationId xmlns:a16="http://schemas.microsoft.com/office/drawing/2014/main" id="{00000000-0008-0000-0700-0000E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a:extLst>
            <a:ext uri="{FF2B5EF4-FFF2-40B4-BE49-F238E27FC236}">
              <a16:creationId xmlns:a16="http://schemas.microsoft.com/office/drawing/2014/main" id="{00000000-0008-0000-0700-0000E4020000}"/>
            </a:ext>
          </a:extLst>
        </xdr:cNvPr>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a:extLst>
            <a:ext uri="{FF2B5EF4-FFF2-40B4-BE49-F238E27FC236}">
              <a16:creationId xmlns:a16="http://schemas.microsoft.com/office/drawing/2014/main" id="{00000000-0008-0000-0700-0000E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a:extLst>
            <a:ext uri="{FF2B5EF4-FFF2-40B4-BE49-F238E27FC236}">
              <a16:creationId xmlns:a16="http://schemas.microsoft.com/office/drawing/2014/main" id="{00000000-0008-0000-0700-0000E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id="{00000000-0008-0000-0700-0000E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a:extLst>
            <a:ext uri="{FF2B5EF4-FFF2-40B4-BE49-F238E27FC236}">
              <a16:creationId xmlns:a16="http://schemas.microsoft.com/office/drawing/2014/main" id="{00000000-0008-0000-0700-0000E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a:extLst>
            <a:ext uri="{FF2B5EF4-FFF2-40B4-BE49-F238E27FC236}">
              <a16:creationId xmlns:a16="http://schemas.microsoft.com/office/drawing/2014/main" id="{00000000-0008-0000-0700-0000E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a:extLst>
            <a:ext uri="{FF2B5EF4-FFF2-40B4-BE49-F238E27FC236}">
              <a16:creationId xmlns:a16="http://schemas.microsoft.com/office/drawing/2014/main" id="{00000000-0008-0000-0700-0000F0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a:extLst>
            <a:ext uri="{FF2B5EF4-FFF2-40B4-BE49-F238E27FC236}">
              <a16:creationId xmlns:a16="http://schemas.microsoft.com/office/drawing/2014/main" id="{00000000-0008-0000-0700-0000F1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a:extLst>
            <a:ext uri="{FF2B5EF4-FFF2-40B4-BE49-F238E27FC236}">
              <a16:creationId xmlns:a16="http://schemas.microsoft.com/office/drawing/2014/main" id="{00000000-0008-0000-0700-0000F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a:extLst>
            <a:ext uri="{FF2B5EF4-FFF2-40B4-BE49-F238E27FC236}">
              <a16:creationId xmlns:a16="http://schemas.microsoft.com/office/drawing/2014/main" id="{00000000-0008-0000-0700-0000FD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a:extLst>
            <a:ext uri="{FF2B5EF4-FFF2-40B4-BE49-F238E27FC236}">
              <a16:creationId xmlns:a16="http://schemas.microsoft.com/office/drawing/2014/main" id="{00000000-0008-0000-0700-0000FF02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a:extLst>
            <a:ext uri="{FF2B5EF4-FFF2-40B4-BE49-F238E27FC236}">
              <a16:creationId xmlns:a16="http://schemas.microsoft.com/office/drawing/2014/main" id="{00000000-0008-0000-0700-00000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a:extLst>
            <a:ext uri="{FF2B5EF4-FFF2-40B4-BE49-F238E27FC236}">
              <a16:creationId xmlns:a16="http://schemas.microsoft.com/office/drawing/2014/main" id="{00000000-0008-0000-0700-00001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商工費、土木費、災害復旧費のみ類似団体平均を上回っており、他の費目は類似団体平均より低くなっている。土木費が相対的に多いのは、国・県補助事業や起債事業を活用して主要村道の拡幅改良工事や老朽化が進む農業用水路の改修工事等を行っていることもあるが、村単独事業として行う道路改良・補修事業等の事業量が他団体に比べて多いことも一因となっている。</a:t>
          </a:r>
        </a:p>
        <a:p>
          <a:r>
            <a:rPr kumimoji="1" lang="ja-JP" altLang="en-US" sz="1300">
              <a:latin typeface="ＭＳ Ｐゴシック" panose="020B0600070205080204" pitchFamily="50" charset="-128"/>
              <a:ea typeface="ＭＳ Ｐゴシック" panose="020B0600070205080204" pitchFamily="50" charset="-128"/>
            </a:rPr>
            <a:t>　その他、商工費は地方創生臨時交付金を活用、新型コロナウイルスで影響を受けた事業者の支援に多額の事業費を費やしたため、また災害復旧事業費は令和２年７月豪雨災害の復旧工事を実施したことにより、類似団体平均を上回った。</a:t>
          </a:r>
        </a:p>
        <a:p>
          <a:r>
            <a:rPr kumimoji="1" lang="ja-JP" altLang="en-US" sz="1300">
              <a:latin typeface="ＭＳ Ｐゴシック" panose="020B0600070205080204" pitchFamily="50" charset="-128"/>
              <a:ea typeface="ＭＳ Ｐゴシック" panose="020B0600070205080204" pitchFamily="50" charset="-128"/>
            </a:rPr>
            <a:t>　他の費目については類似団体平均を下回っており、住民１人当たりのコストが低く、効率的な行政運営ができていると分析できる。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長野県豊丘村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ふるさと納税寄附金、国・県補助事業や交付税措置率の高い起債の活用により積極的な特定財源確保を図ることで、実質収支額は標準財政規模比で</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％の黒字を確保している。</a:t>
          </a:r>
        </a:p>
        <a:p>
          <a:r>
            <a:rPr kumimoji="1" lang="ja-JP" altLang="en-US" sz="1400">
              <a:latin typeface="ＭＳ ゴシック" pitchFamily="49" charset="-128"/>
              <a:ea typeface="ＭＳ ゴシック" pitchFamily="49" charset="-128"/>
            </a:rPr>
            <a:t>　財政調整基金については、一般的には「標準財政規模の</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％」が適正規模と言われているが、災害等の不測の事態を想定する中で、標準財政規模の</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％の額を保有している。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長野県豊丘村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一般会計については、国・県補助金及び交付税措置率の高い有利な起債を活用することで村一般財源の負担軽減を図っているほか、ふるさと納税寄附金による収入も大きく、標準財政規模比で約</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％の黒字となっている。しかし、同規模の市町村に比べ黒字の規模が大きすぎるため、今後は年度末に基金への積立を行い適正な水準に近づける必要がある。</a:t>
          </a:r>
        </a:p>
        <a:p>
          <a:r>
            <a:rPr kumimoji="1" lang="ja-JP" altLang="en-US" sz="1400">
              <a:latin typeface="ＭＳ ゴシック" pitchFamily="49" charset="-128"/>
              <a:ea typeface="ＭＳ ゴシック" pitchFamily="49" charset="-128"/>
            </a:rPr>
            <a:t>　特別会計・企業会計についても全会計において黒字となっている。しかし、水道事業会計では今後</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年間をかけて実施する老朽化した管路の更新、下水道事業会計では処理場の老朽化による機器改修等に今後大きな支出が見込まれることから、使用料水準の見直しによる経営基盤の強化が必要になっている。</a:t>
          </a:r>
        </a:p>
        <a:p>
          <a:r>
            <a:rPr kumimoji="1" lang="ja-JP" altLang="en-US" sz="1400">
              <a:latin typeface="ＭＳ ゴシック" pitchFamily="49" charset="-128"/>
              <a:ea typeface="ＭＳ ゴシック" pitchFamily="49" charset="-128"/>
            </a:rPr>
            <a:t>　その他の特別会計においても、独立採算の原則に立ち返った保険料水準の適正化、生活習慣病予防・介護予防事業の強化により、長期的な見地から医療・介護給付費の抑制を図っていく必要がある。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5"/>
      <c r="DK3" s="185"/>
      <c r="DL3" s="185"/>
      <c r="DM3" s="185"/>
      <c r="DN3" s="185"/>
      <c r="DO3" s="185"/>
    </row>
    <row r="4" spans="1:119" ht="18.75" customHeight="1" x14ac:dyDescent="0.15">
      <c r="A4" s="186"/>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7304288</v>
      </c>
      <c r="BO4" s="464"/>
      <c r="BP4" s="464"/>
      <c r="BQ4" s="464"/>
      <c r="BR4" s="464"/>
      <c r="BS4" s="464"/>
      <c r="BT4" s="464"/>
      <c r="BU4" s="465"/>
      <c r="BV4" s="463">
        <v>5349666</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32.5</v>
      </c>
      <c r="CU4" s="648"/>
      <c r="CV4" s="648"/>
      <c r="CW4" s="648"/>
      <c r="CX4" s="648"/>
      <c r="CY4" s="648"/>
      <c r="CZ4" s="648"/>
      <c r="DA4" s="649"/>
      <c r="DB4" s="647">
        <v>24.7</v>
      </c>
      <c r="DC4" s="648"/>
      <c r="DD4" s="648"/>
      <c r="DE4" s="648"/>
      <c r="DF4" s="648"/>
      <c r="DG4" s="648"/>
      <c r="DH4" s="648"/>
      <c r="DI4" s="649"/>
      <c r="DJ4" s="185"/>
      <c r="DK4" s="185"/>
      <c r="DL4" s="185"/>
      <c r="DM4" s="185"/>
      <c r="DN4" s="185"/>
      <c r="DO4" s="185"/>
    </row>
    <row r="5" spans="1:119" ht="18.75" customHeight="1" x14ac:dyDescent="0.15">
      <c r="A5" s="186"/>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6214811</v>
      </c>
      <c r="BO5" s="469"/>
      <c r="BP5" s="469"/>
      <c r="BQ5" s="469"/>
      <c r="BR5" s="469"/>
      <c r="BS5" s="469"/>
      <c r="BT5" s="469"/>
      <c r="BU5" s="470"/>
      <c r="BV5" s="468">
        <v>4431040</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75.900000000000006</v>
      </c>
      <c r="CU5" s="439"/>
      <c r="CV5" s="439"/>
      <c r="CW5" s="439"/>
      <c r="CX5" s="439"/>
      <c r="CY5" s="439"/>
      <c r="CZ5" s="439"/>
      <c r="DA5" s="440"/>
      <c r="DB5" s="438">
        <v>77.8</v>
      </c>
      <c r="DC5" s="439"/>
      <c r="DD5" s="439"/>
      <c r="DE5" s="439"/>
      <c r="DF5" s="439"/>
      <c r="DG5" s="439"/>
      <c r="DH5" s="439"/>
      <c r="DI5" s="440"/>
      <c r="DJ5" s="185"/>
      <c r="DK5" s="185"/>
      <c r="DL5" s="185"/>
      <c r="DM5" s="185"/>
      <c r="DN5" s="185"/>
      <c r="DO5" s="185"/>
    </row>
    <row r="6" spans="1:119" ht="18.75" customHeight="1" x14ac:dyDescent="0.15">
      <c r="A6" s="186"/>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1089477</v>
      </c>
      <c r="BO6" s="469"/>
      <c r="BP6" s="469"/>
      <c r="BQ6" s="469"/>
      <c r="BR6" s="469"/>
      <c r="BS6" s="469"/>
      <c r="BT6" s="469"/>
      <c r="BU6" s="470"/>
      <c r="BV6" s="468">
        <v>918626</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78.400000000000006</v>
      </c>
      <c r="CU6" s="622"/>
      <c r="CV6" s="622"/>
      <c r="CW6" s="622"/>
      <c r="CX6" s="622"/>
      <c r="CY6" s="622"/>
      <c r="CZ6" s="622"/>
      <c r="DA6" s="623"/>
      <c r="DB6" s="621">
        <v>80.5</v>
      </c>
      <c r="DC6" s="622"/>
      <c r="DD6" s="622"/>
      <c r="DE6" s="622"/>
      <c r="DF6" s="622"/>
      <c r="DG6" s="622"/>
      <c r="DH6" s="622"/>
      <c r="DI6" s="623"/>
      <c r="DJ6" s="185"/>
      <c r="DK6" s="185"/>
      <c r="DL6" s="185"/>
      <c r="DM6" s="185"/>
      <c r="DN6" s="185"/>
      <c r="DO6" s="185"/>
    </row>
    <row r="7" spans="1:119" ht="18.75" customHeight="1" x14ac:dyDescent="0.15">
      <c r="A7" s="186"/>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184965</v>
      </c>
      <c r="BO7" s="469"/>
      <c r="BP7" s="469"/>
      <c r="BQ7" s="469"/>
      <c r="BR7" s="469"/>
      <c r="BS7" s="469"/>
      <c r="BT7" s="469"/>
      <c r="BU7" s="470"/>
      <c r="BV7" s="468">
        <v>283243</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2787389</v>
      </c>
      <c r="CU7" s="469"/>
      <c r="CV7" s="469"/>
      <c r="CW7" s="469"/>
      <c r="CX7" s="469"/>
      <c r="CY7" s="469"/>
      <c r="CZ7" s="469"/>
      <c r="DA7" s="470"/>
      <c r="DB7" s="468">
        <v>2572300</v>
      </c>
      <c r="DC7" s="469"/>
      <c r="DD7" s="469"/>
      <c r="DE7" s="469"/>
      <c r="DF7" s="469"/>
      <c r="DG7" s="469"/>
      <c r="DH7" s="469"/>
      <c r="DI7" s="470"/>
      <c r="DJ7" s="185"/>
      <c r="DK7" s="185"/>
      <c r="DL7" s="185"/>
      <c r="DM7" s="185"/>
      <c r="DN7" s="185"/>
      <c r="DO7" s="185"/>
    </row>
    <row r="8" spans="1:119" ht="18.75" customHeight="1" thickBot="1" x14ac:dyDescent="0.2">
      <c r="A8" s="186"/>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94</v>
      </c>
      <c r="AV8" s="526"/>
      <c r="AW8" s="526"/>
      <c r="AX8" s="526"/>
      <c r="AY8" s="448" t="s">
        <v>108</v>
      </c>
      <c r="AZ8" s="449"/>
      <c r="BA8" s="449"/>
      <c r="BB8" s="449"/>
      <c r="BC8" s="449"/>
      <c r="BD8" s="449"/>
      <c r="BE8" s="449"/>
      <c r="BF8" s="449"/>
      <c r="BG8" s="449"/>
      <c r="BH8" s="449"/>
      <c r="BI8" s="449"/>
      <c r="BJ8" s="449"/>
      <c r="BK8" s="449"/>
      <c r="BL8" s="449"/>
      <c r="BM8" s="450"/>
      <c r="BN8" s="468">
        <v>904512</v>
      </c>
      <c r="BO8" s="469"/>
      <c r="BP8" s="469"/>
      <c r="BQ8" s="469"/>
      <c r="BR8" s="469"/>
      <c r="BS8" s="469"/>
      <c r="BT8" s="469"/>
      <c r="BU8" s="470"/>
      <c r="BV8" s="468">
        <v>635383</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0.3</v>
      </c>
      <c r="CU8" s="582"/>
      <c r="CV8" s="582"/>
      <c r="CW8" s="582"/>
      <c r="CX8" s="582"/>
      <c r="CY8" s="582"/>
      <c r="CZ8" s="582"/>
      <c r="DA8" s="583"/>
      <c r="DB8" s="581">
        <v>0.3</v>
      </c>
      <c r="DC8" s="582"/>
      <c r="DD8" s="582"/>
      <c r="DE8" s="582"/>
      <c r="DF8" s="582"/>
      <c r="DG8" s="582"/>
      <c r="DH8" s="582"/>
      <c r="DI8" s="583"/>
      <c r="DJ8" s="185"/>
      <c r="DK8" s="185"/>
      <c r="DL8" s="185"/>
      <c r="DM8" s="185"/>
      <c r="DN8" s="185"/>
      <c r="DO8" s="185"/>
    </row>
    <row r="9" spans="1:119" ht="18.75" customHeight="1" thickBot="1" x14ac:dyDescent="0.2">
      <c r="A9" s="186"/>
      <c r="B9" s="610" t="s">
        <v>110</v>
      </c>
      <c r="C9" s="611"/>
      <c r="D9" s="611"/>
      <c r="E9" s="611"/>
      <c r="F9" s="611"/>
      <c r="G9" s="611"/>
      <c r="H9" s="611"/>
      <c r="I9" s="611"/>
      <c r="J9" s="611"/>
      <c r="K9" s="531"/>
      <c r="L9" s="612" t="s">
        <v>111</v>
      </c>
      <c r="M9" s="613"/>
      <c r="N9" s="613"/>
      <c r="O9" s="613"/>
      <c r="P9" s="613"/>
      <c r="Q9" s="614"/>
      <c r="R9" s="615">
        <v>6426</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114</v>
      </c>
      <c r="AV9" s="526"/>
      <c r="AW9" s="526"/>
      <c r="AX9" s="526"/>
      <c r="AY9" s="448" t="s">
        <v>115</v>
      </c>
      <c r="AZ9" s="449"/>
      <c r="BA9" s="449"/>
      <c r="BB9" s="449"/>
      <c r="BC9" s="449"/>
      <c r="BD9" s="449"/>
      <c r="BE9" s="449"/>
      <c r="BF9" s="449"/>
      <c r="BG9" s="449"/>
      <c r="BH9" s="449"/>
      <c r="BI9" s="449"/>
      <c r="BJ9" s="449"/>
      <c r="BK9" s="449"/>
      <c r="BL9" s="449"/>
      <c r="BM9" s="450"/>
      <c r="BN9" s="468">
        <v>269129</v>
      </c>
      <c r="BO9" s="469"/>
      <c r="BP9" s="469"/>
      <c r="BQ9" s="469"/>
      <c r="BR9" s="469"/>
      <c r="BS9" s="469"/>
      <c r="BT9" s="469"/>
      <c r="BU9" s="470"/>
      <c r="BV9" s="468">
        <v>-117571</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7.9</v>
      </c>
      <c r="CU9" s="439"/>
      <c r="CV9" s="439"/>
      <c r="CW9" s="439"/>
      <c r="CX9" s="439"/>
      <c r="CY9" s="439"/>
      <c r="CZ9" s="439"/>
      <c r="DA9" s="440"/>
      <c r="DB9" s="438">
        <v>8.5</v>
      </c>
      <c r="DC9" s="439"/>
      <c r="DD9" s="439"/>
      <c r="DE9" s="439"/>
      <c r="DF9" s="439"/>
      <c r="DG9" s="439"/>
      <c r="DH9" s="439"/>
      <c r="DI9" s="440"/>
      <c r="DJ9" s="185"/>
      <c r="DK9" s="185"/>
      <c r="DL9" s="185"/>
      <c r="DM9" s="185"/>
      <c r="DN9" s="185"/>
      <c r="DO9" s="185"/>
    </row>
    <row r="10" spans="1:119" ht="18.75" customHeight="1" thickBot="1" x14ac:dyDescent="0.2">
      <c r="A10" s="186"/>
      <c r="B10" s="610"/>
      <c r="C10" s="611"/>
      <c r="D10" s="611"/>
      <c r="E10" s="611"/>
      <c r="F10" s="611"/>
      <c r="G10" s="611"/>
      <c r="H10" s="611"/>
      <c r="I10" s="611"/>
      <c r="J10" s="611"/>
      <c r="K10" s="531"/>
      <c r="L10" s="441" t="s">
        <v>117</v>
      </c>
      <c r="M10" s="442"/>
      <c r="N10" s="442"/>
      <c r="O10" s="442"/>
      <c r="P10" s="442"/>
      <c r="Q10" s="443"/>
      <c r="R10" s="444">
        <v>6592</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94</v>
      </c>
      <c r="AV10" s="526"/>
      <c r="AW10" s="526"/>
      <c r="AX10" s="526"/>
      <c r="AY10" s="448" t="s">
        <v>119</v>
      </c>
      <c r="AZ10" s="449"/>
      <c r="BA10" s="449"/>
      <c r="BB10" s="449"/>
      <c r="BC10" s="449"/>
      <c r="BD10" s="449"/>
      <c r="BE10" s="449"/>
      <c r="BF10" s="449"/>
      <c r="BG10" s="449"/>
      <c r="BH10" s="449"/>
      <c r="BI10" s="449"/>
      <c r="BJ10" s="449"/>
      <c r="BK10" s="449"/>
      <c r="BL10" s="449"/>
      <c r="BM10" s="450"/>
      <c r="BN10" s="468">
        <v>5424</v>
      </c>
      <c r="BO10" s="469"/>
      <c r="BP10" s="469"/>
      <c r="BQ10" s="469"/>
      <c r="BR10" s="469"/>
      <c r="BS10" s="469"/>
      <c r="BT10" s="469"/>
      <c r="BU10" s="470"/>
      <c r="BV10" s="468">
        <v>5386</v>
      </c>
      <c r="BW10" s="469"/>
      <c r="BX10" s="469"/>
      <c r="BY10" s="469"/>
      <c r="BZ10" s="469"/>
      <c r="CA10" s="469"/>
      <c r="CB10" s="469"/>
      <c r="CC10" s="470"/>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124</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128</v>
      </c>
      <c r="DC11" s="582"/>
      <c r="DD11" s="582"/>
      <c r="DE11" s="582"/>
      <c r="DF11" s="582"/>
      <c r="DG11" s="582"/>
      <c r="DH11" s="582"/>
      <c r="DI11" s="583"/>
      <c r="DJ11" s="185"/>
      <c r="DK11" s="185"/>
      <c r="DL11" s="185"/>
      <c r="DM11" s="185"/>
      <c r="DN11" s="185"/>
      <c r="DO11" s="185"/>
    </row>
    <row r="12" spans="1:119" ht="18.75" customHeight="1" x14ac:dyDescent="0.15">
      <c r="A12" s="186"/>
      <c r="B12" s="584" t="s">
        <v>129</v>
      </c>
      <c r="C12" s="585"/>
      <c r="D12" s="585"/>
      <c r="E12" s="585"/>
      <c r="F12" s="585"/>
      <c r="G12" s="585"/>
      <c r="H12" s="585"/>
      <c r="I12" s="585"/>
      <c r="J12" s="585"/>
      <c r="K12" s="586"/>
      <c r="L12" s="593" t="s">
        <v>130</v>
      </c>
      <c r="M12" s="594"/>
      <c r="N12" s="594"/>
      <c r="O12" s="594"/>
      <c r="P12" s="594"/>
      <c r="Q12" s="595"/>
      <c r="R12" s="596">
        <v>6708</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127</v>
      </c>
      <c r="DC12" s="582"/>
      <c r="DD12" s="582"/>
      <c r="DE12" s="582"/>
      <c r="DF12" s="582"/>
      <c r="DG12" s="582"/>
      <c r="DH12" s="582"/>
      <c r="DI12" s="583"/>
      <c r="DJ12" s="185"/>
      <c r="DK12" s="185"/>
      <c r="DL12" s="185"/>
      <c r="DM12" s="185"/>
      <c r="DN12" s="185"/>
      <c r="DO12" s="185"/>
    </row>
    <row r="13" spans="1:119" ht="18.75" customHeight="1" x14ac:dyDescent="0.15">
      <c r="A13" s="186"/>
      <c r="B13" s="587"/>
      <c r="C13" s="588"/>
      <c r="D13" s="588"/>
      <c r="E13" s="588"/>
      <c r="F13" s="588"/>
      <c r="G13" s="588"/>
      <c r="H13" s="588"/>
      <c r="I13" s="588"/>
      <c r="J13" s="588"/>
      <c r="K13" s="589"/>
      <c r="L13" s="196"/>
      <c r="M13" s="568" t="s">
        <v>138</v>
      </c>
      <c r="N13" s="569"/>
      <c r="O13" s="569"/>
      <c r="P13" s="569"/>
      <c r="Q13" s="570"/>
      <c r="R13" s="571">
        <v>6583</v>
      </c>
      <c r="S13" s="572"/>
      <c r="T13" s="572"/>
      <c r="U13" s="572"/>
      <c r="V13" s="573"/>
      <c r="W13" s="559" t="s">
        <v>139</v>
      </c>
      <c r="X13" s="481"/>
      <c r="Y13" s="481"/>
      <c r="Z13" s="481"/>
      <c r="AA13" s="481"/>
      <c r="AB13" s="482"/>
      <c r="AC13" s="444">
        <v>809</v>
      </c>
      <c r="AD13" s="445"/>
      <c r="AE13" s="445"/>
      <c r="AF13" s="445"/>
      <c r="AG13" s="446"/>
      <c r="AH13" s="444">
        <v>844</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274553</v>
      </c>
      <c r="BO13" s="469"/>
      <c r="BP13" s="469"/>
      <c r="BQ13" s="469"/>
      <c r="BR13" s="469"/>
      <c r="BS13" s="469"/>
      <c r="BT13" s="469"/>
      <c r="BU13" s="470"/>
      <c r="BV13" s="468">
        <v>-112185</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8.9</v>
      </c>
      <c r="CU13" s="439"/>
      <c r="CV13" s="439"/>
      <c r="CW13" s="439"/>
      <c r="CX13" s="439"/>
      <c r="CY13" s="439"/>
      <c r="CZ13" s="439"/>
      <c r="DA13" s="440"/>
      <c r="DB13" s="438">
        <v>8.4</v>
      </c>
      <c r="DC13" s="439"/>
      <c r="DD13" s="439"/>
      <c r="DE13" s="439"/>
      <c r="DF13" s="439"/>
      <c r="DG13" s="439"/>
      <c r="DH13" s="439"/>
      <c r="DI13" s="440"/>
      <c r="DJ13" s="185"/>
      <c r="DK13" s="185"/>
      <c r="DL13" s="185"/>
      <c r="DM13" s="185"/>
      <c r="DN13" s="185"/>
      <c r="DO13" s="185"/>
    </row>
    <row r="14" spans="1:119" ht="18.75" customHeight="1" thickBot="1" x14ac:dyDescent="0.2">
      <c r="A14" s="186"/>
      <c r="B14" s="587"/>
      <c r="C14" s="588"/>
      <c r="D14" s="588"/>
      <c r="E14" s="588"/>
      <c r="F14" s="588"/>
      <c r="G14" s="588"/>
      <c r="H14" s="588"/>
      <c r="I14" s="588"/>
      <c r="J14" s="588"/>
      <c r="K14" s="589"/>
      <c r="L14" s="561" t="s">
        <v>144</v>
      </c>
      <c r="M14" s="605"/>
      <c r="N14" s="605"/>
      <c r="O14" s="605"/>
      <c r="P14" s="605"/>
      <c r="Q14" s="606"/>
      <c r="R14" s="571">
        <v>6707</v>
      </c>
      <c r="S14" s="572"/>
      <c r="T14" s="572"/>
      <c r="U14" s="572"/>
      <c r="V14" s="573"/>
      <c r="W14" s="574"/>
      <c r="X14" s="484"/>
      <c r="Y14" s="484"/>
      <c r="Z14" s="484"/>
      <c r="AA14" s="484"/>
      <c r="AB14" s="485"/>
      <c r="AC14" s="564">
        <v>21.6</v>
      </c>
      <c r="AD14" s="565"/>
      <c r="AE14" s="565"/>
      <c r="AF14" s="565"/>
      <c r="AG14" s="566"/>
      <c r="AH14" s="564">
        <v>22.3</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146</v>
      </c>
      <c r="CU14" s="576"/>
      <c r="CV14" s="576"/>
      <c r="CW14" s="576"/>
      <c r="CX14" s="576"/>
      <c r="CY14" s="576"/>
      <c r="CZ14" s="576"/>
      <c r="DA14" s="577"/>
      <c r="DB14" s="575" t="s">
        <v>127</v>
      </c>
      <c r="DC14" s="576"/>
      <c r="DD14" s="576"/>
      <c r="DE14" s="576"/>
      <c r="DF14" s="576"/>
      <c r="DG14" s="576"/>
      <c r="DH14" s="576"/>
      <c r="DI14" s="577"/>
      <c r="DJ14" s="185"/>
      <c r="DK14" s="185"/>
      <c r="DL14" s="185"/>
      <c r="DM14" s="185"/>
      <c r="DN14" s="185"/>
      <c r="DO14" s="185"/>
    </row>
    <row r="15" spans="1:119" ht="18.75" customHeight="1" x14ac:dyDescent="0.15">
      <c r="A15" s="186"/>
      <c r="B15" s="587"/>
      <c r="C15" s="588"/>
      <c r="D15" s="588"/>
      <c r="E15" s="588"/>
      <c r="F15" s="588"/>
      <c r="G15" s="588"/>
      <c r="H15" s="588"/>
      <c r="I15" s="588"/>
      <c r="J15" s="588"/>
      <c r="K15" s="589"/>
      <c r="L15" s="196"/>
      <c r="M15" s="568" t="s">
        <v>147</v>
      </c>
      <c r="N15" s="569"/>
      <c r="O15" s="569"/>
      <c r="P15" s="569"/>
      <c r="Q15" s="570"/>
      <c r="R15" s="571">
        <v>6580</v>
      </c>
      <c r="S15" s="572"/>
      <c r="T15" s="572"/>
      <c r="U15" s="572"/>
      <c r="V15" s="573"/>
      <c r="W15" s="559" t="s">
        <v>148</v>
      </c>
      <c r="X15" s="481"/>
      <c r="Y15" s="481"/>
      <c r="Z15" s="481"/>
      <c r="AA15" s="481"/>
      <c r="AB15" s="482"/>
      <c r="AC15" s="444">
        <v>1208</v>
      </c>
      <c r="AD15" s="445"/>
      <c r="AE15" s="445"/>
      <c r="AF15" s="445"/>
      <c r="AG15" s="446"/>
      <c r="AH15" s="444">
        <v>1283</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759222</v>
      </c>
      <c r="BO15" s="464"/>
      <c r="BP15" s="464"/>
      <c r="BQ15" s="464"/>
      <c r="BR15" s="464"/>
      <c r="BS15" s="464"/>
      <c r="BT15" s="464"/>
      <c r="BU15" s="465"/>
      <c r="BV15" s="463">
        <v>709788</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32.200000000000003</v>
      </c>
      <c r="AD16" s="565"/>
      <c r="AE16" s="565"/>
      <c r="AF16" s="565"/>
      <c r="AG16" s="566"/>
      <c r="AH16" s="564">
        <v>34</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2519081</v>
      </c>
      <c r="BO16" s="469"/>
      <c r="BP16" s="469"/>
      <c r="BQ16" s="469"/>
      <c r="BR16" s="469"/>
      <c r="BS16" s="469"/>
      <c r="BT16" s="469"/>
      <c r="BU16" s="470"/>
      <c r="BV16" s="468">
        <v>2314570</v>
      </c>
      <c r="BW16" s="469"/>
      <c r="BX16" s="469"/>
      <c r="BY16" s="469"/>
      <c r="BZ16" s="469"/>
      <c r="CA16" s="469"/>
      <c r="CB16" s="469"/>
      <c r="CC16" s="470"/>
      <c r="CD16" s="200"/>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5"/>
      <c r="DK16" s="185"/>
      <c r="DL16" s="185"/>
      <c r="DM16" s="185"/>
      <c r="DN16" s="185"/>
      <c r="DO16" s="185"/>
    </row>
    <row r="17" spans="1:119" ht="18.75" customHeight="1" thickBot="1" x14ac:dyDescent="0.2">
      <c r="A17" s="186"/>
      <c r="B17" s="590"/>
      <c r="C17" s="591"/>
      <c r="D17" s="591"/>
      <c r="E17" s="591"/>
      <c r="F17" s="591"/>
      <c r="G17" s="591"/>
      <c r="H17" s="591"/>
      <c r="I17" s="591"/>
      <c r="J17" s="591"/>
      <c r="K17" s="592"/>
      <c r="L17" s="201"/>
      <c r="M17" s="553" t="s">
        <v>154</v>
      </c>
      <c r="N17" s="554"/>
      <c r="O17" s="554"/>
      <c r="P17" s="554"/>
      <c r="Q17" s="555"/>
      <c r="R17" s="556" t="s">
        <v>155</v>
      </c>
      <c r="S17" s="557"/>
      <c r="T17" s="557"/>
      <c r="U17" s="557"/>
      <c r="V17" s="558"/>
      <c r="W17" s="559" t="s">
        <v>156</v>
      </c>
      <c r="X17" s="481"/>
      <c r="Y17" s="481"/>
      <c r="Z17" s="481"/>
      <c r="AA17" s="481"/>
      <c r="AB17" s="482"/>
      <c r="AC17" s="444">
        <v>1732</v>
      </c>
      <c r="AD17" s="445"/>
      <c r="AE17" s="445"/>
      <c r="AF17" s="445"/>
      <c r="AG17" s="446"/>
      <c r="AH17" s="444">
        <v>1650</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938356</v>
      </c>
      <c r="BO17" s="469"/>
      <c r="BP17" s="469"/>
      <c r="BQ17" s="469"/>
      <c r="BR17" s="469"/>
      <c r="BS17" s="469"/>
      <c r="BT17" s="469"/>
      <c r="BU17" s="470"/>
      <c r="BV17" s="468">
        <v>883792</v>
      </c>
      <c r="BW17" s="469"/>
      <c r="BX17" s="469"/>
      <c r="BY17" s="469"/>
      <c r="BZ17" s="469"/>
      <c r="CA17" s="469"/>
      <c r="CB17" s="469"/>
      <c r="CC17" s="470"/>
      <c r="CD17" s="200"/>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5"/>
      <c r="DK17" s="185"/>
      <c r="DL17" s="185"/>
      <c r="DM17" s="185"/>
      <c r="DN17" s="185"/>
      <c r="DO17" s="185"/>
    </row>
    <row r="18" spans="1:119" ht="18.75" customHeight="1" thickBot="1" x14ac:dyDescent="0.2">
      <c r="A18" s="186"/>
      <c r="B18" s="530" t="s">
        <v>158</v>
      </c>
      <c r="C18" s="531"/>
      <c r="D18" s="531"/>
      <c r="E18" s="532"/>
      <c r="F18" s="532"/>
      <c r="G18" s="532"/>
      <c r="H18" s="532"/>
      <c r="I18" s="532"/>
      <c r="J18" s="532"/>
      <c r="K18" s="532"/>
      <c r="L18" s="533">
        <v>76.790000000000006</v>
      </c>
      <c r="M18" s="533"/>
      <c r="N18" s="533"/>
      <c r="O18" s="533"/>
      <c r="P18" s="533"/>
      <c r="Q18" s="533"/>
      <c r="R18" s="534"/>
      <c r="S18" s="534"/>
      <c r="T18" s="534"/>
      <c r="U18" s="534"/>
      <c r="V18" s="535"/>
      <c r="W18" s="549"/>
      <c r="X18" s="550"/>
      <c r="Y18" s="550"/>
      <c r="Z18" s="550"/>
      <c r="AA18" s="550"/>
      <c r="AB18" s="560"/>
      <c r="AC18" s="432">
        <v>46.2</v>
      </c>
      <c r="AD18" s="433"/>
      <c r="AE18" s="433"/>
      <c r="AF18" s="433"/>
      <c r="AG18" s="536"/>
      <c r="AH18" s="432">
        <v>43.7</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2088686</v>
      </c>
      <c r="BO18" s="469"/>
      <c r="BP18" s="469"/>
      <c r="BQ18" s="469"/>
      <c r="BR18" s="469"/>
      <c r="BS18" s="469"/>
      <c r="BT18" s="469"/>
      <c r="BU18" s="470"/>
      <c r="BV18" s="468">
        <v>2013887</v>
      </c>
      <c r="BW18" s="469"/>
      <c r="BX18" s="469"/>
      <c r="BY18" s="469"/>
      <c r="BZ18" s="469"/>
      <c r="CA18" s="469"/>
      <c r="CB18" s="469"/>
      <c r="CC18" s="470"/>
      <c r="CD18" s="200"/>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5"/>
      <c r="DK18" s="185"/>
      <c r="DL18" s="185"/>
      <c r="DM18" s="185"/>
      <c r="DN18" s="185"/>
      <c r="DO18" s="185"/>
    </row>
    <row r="19" spans="1:119" ht="18.75" customHeight="1" thickBot="1" x14ac:dyDescent="0.2">
      <c r="A19" s="186"/>
      <c r="B19" s="530" t="s">
        <v>160</v>
      </c>
      <c r="C19" s="531"/>
      <c r="D19" s="531"/>
      <c r="E19" s="532"/>
      <c r="F19" s="532"/>
      <c r="G19" s="532"/>
      <c r="H19" s="532"/>
      <c r="I19" s="532"/>
      <c r="J19" s="532"/>
      <c r="K19" s="532"/>
      <c r="L19" s="538">
        <v>84</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5275391</v>
      </c>
      <c r="BO19" s="469"/>
      <c r="BP19" s="469"/>
      <c r="BQ19" s="469"/>
      <c r="BR19" s="469"/>
      <c r="BS19" s="469"/>
      <c r="BT19" s="469"/>
      <c r="BU19" s="470"/>
      <c r="BV19" s="468">
        <v>4307415</v>
      </c>
      <c r="BW19" s="469"/>
      <c r="BX19" s="469"/>
      <c r="BY19" s="469"/>
      <c r="BZ19" s="469"/>
      <c r="CA19" s="469"/>
      <c r="CB19" s="469"/>
      <c r="CC19" s="470"/>
      <c r="CD19" s="200"/>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5"/>
      <c r="DK19" s="185"/>
      <c r="DL19" s="185"/>
      <c r="DM19" s="185"/>
      <c r="DN19" s="185"/>
      <c r="DO19" s="185"/>
    </row>
    <row r="20" spans="1:119" ht="18.75" customHeight="1" thickBot="1" x14ac:dyDescent="0.2">
      <c r="A20" s="186"/>
      <c r="B20" s="530" t="s">
        <v>162</v>
      </c>
      <c r="C20" s="531"/>
      <c r="D20" s="531"/>
      <c r="E20" s="532"/>
      <c r="F20" s="532"/>
      <c r="G20" s="532"/>
      <c r="H20" s="532"/>
      <c r="I20" s="532"/>
      <c r="J20" s="532"/>
      <c r="K20" s="532"/>
      <c r="L20" s="538">
        <v>2122</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0"/>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5"/>
      <c r="DK20" s="185"/>
      <c r="DL20" s="185"/>
      <c r="DM20" s="185"/>
      <c r="DN20" s="185"/>
      <c r="DO20" s="185"/>
    </row>
    <row r="21" spans="1:119" ht="18.75" customHeight="1" x14ac:dyDescent="0.15">
      <c r="A21" s="186"/>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0"/>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5"/>
      <c r="DK21" s="185"/>
      <c r="DL21" s="185"/>
      <c r="DM21" s="185"/>
      <c r="DN21" s="185"/>
      <c r="DO21" s="185"/>
    </row>
    <row r="22" spans="1:119" ht="18.75" customHeight="1" thickBot="1" x14ac:dyDescent="0.2">
      <c r="A22" s="186"/>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0"/>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5"/>
      <c r="DK22" s="185"/>
      <c r="DL22" s="185"/>
      <c r="DM22" s="185"/>
      <c r="DN22" s="185"/>
      <c r="DO22" s="185"/>
    </row>
    <row r="23" spans="1:119" ht="18.75" customHeight="1" x14ac:dyDescent="0.15">
      <c r="A23" s="186"/>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3634058</v>
      </c>
      <c r="BO23" s="469"/>
      <c r="BP23" s="469"/>
      <c r="BQ23" s="469"/>
      <c r="BR23" s="469"/>
      <c r="BS23" s="469"/>
      <c r="BT23" s="469"/>
      <c r="BU23" s="470"/>
      <c r="BV23" s="468">
        <v>3602121</v>
      </c>
      <c r="BW23" s="469"/>
      <c r="BX23" s="469"/>
      <c r="BY23" s="469"/>
      <c r="BZ23" s="469"/>
      <c r="CA23" s="469"/>
      <c r="CB23" s="469"/>
      <c r="CC23" s="470"/>
      <c r="CD23" s="200"/>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5"/>
      <c r="DK23" s="185"/>
      <c r="DL23" s="185"/>
      <c r="DM23" s="185"/>
      <c r="DN23" s="185"/>
      <c r="DO23" s="185"/>
    </row>
    <row r="24" spans="1:119" ht="18.75" customHeight="1" thickBot="1" x14ac:dyDescent="0.2">
      <c r="A24" s="186"/>
      <c r="B24" s="500"/>
      <c r="C24" s="501"/>
      <c r="D24" s="502"/>
      <c r="E24" s="441" t="s">
        <v>171</v>
      </c>
      <c r="F24" s="442"/>
      <c r="G24" s="442"/>
      <c r="H24" s="442"/>
      <c r="I24" s="442"/>
      <c r="J24" s="442"/>
      <c r="K24" s="443"/>
      <c r="L24" s="444">
        <v>1</v>
      </c>
      <c r="M24" s="445"/>
      <c r="N24" s="445"/>
      <c r="O24" s="445"/>
      <c r="P24" s="446"/>
      <c r="Q24" s="444">
        <v>6440</v>
      </c>
      <c r="R24" s="445"/>
      <c r="S24" s="445"/>
      <c r="T24" s="445"/>
      <c r="U24" s="445"/>
      <c r="V24" s="446"/>
      <c r="W24" s="510"/>
      <c r="X24" s="501"/>
      <c r="Y24" s="502"/>
      <c r="Z24" s="441" t="s">
        <v>172</v>
      </c>
      <c r="AA24" s="442"/>
      <c r="AB24" s="442"/>
      <c r="AC24" s="442"/>
      <c r="AD24" s="442"/>
      <c r="AE24" s="442"/>
      <c r="AF24" s="442"/>
      <c r="AG24" s="443"/>
      <c r="AH24" s="444">
        <v>67</v>
      </c>
      <c r="AI24" s="445"/>
      <c r="AJ24" s="445"/>
      <c r="AK24" s="445"/>
      <c r="AL24" s="446"/>
      <c r="AM24" s="444">
        <v>203546</v>
      </c>
      <c r="AN24" s="445"/>
      <c r="AO24" s="445"/>
      <c r="AP24" s="445"/>
      <c r="AQ24" s="445"/>
      <c r="AR24" s="446"/>
      <c r="AS24" s="444">
        <v>3038</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3365803</v>
      </c>
      <c r="BO24" s="469"/>
      <c r="BP24" s="469"/>
      <c r="BQ24" s="469"/>
      <c r="BR24" s="469"/>
      <c r="BS24" s="469"/>
      <c r="BT24" s="469"/>
      <c r="BU24" s="470"/>
      <c r="BV24" s="468">
        <v>3439394</v>
      </c>
      <c r="BW24" s="469"/>
      <c r="BX24" s="469"/>
      <c r="BY24" s="469"/>
      <c r="BZ24" s="469"/>
      <c r="CA24" s="469"/>
      <c r="CB24" s="469"/>
      <c r="CC24" s="470"/>
      <c r="CD24" s="200"/>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5"/>
      <c r="DK24" s="185"/>
      <c r="DL24" s="185"/>
      <c r="DM24" s="185"/>
      <c r="DN24" s="185"/>
      <c r="DO24" s="185"/>
    </row>
    <row r="25" spans="1:119" s="185" customFormat="1" ht="18.75" customHeight="1" x14ac:dyDescent="0.15">
      <c r="A25" s="186"/>
      <c r="B25" s="500"/>
      <c r="C25" s="501"/>
      <c r="D25" s="502"/>
      <c r="E25" s="441" t="s">
        <v>174</v>
      </c>
      <c r="F25" s="442"/>
      <c r="G25" s="442"/>
      <c r="H25" s="442"/>
      <c r="I25" s="442"/>
      <c r="J25" s="442"/>
      <c r="K25" s="443"/>
      <c r="L25" s="444">
        <v>1</v>
      </c>
      <c r="M25" s="445"/>
      <c r="N25" s="445"/>
      <c r="O25" s="445"/>
      <c r="P25" s="446"/>
      <c r="Q25" s="444">
        <v>5480</v>
      </c>
      <c r="R25" s="445"/>
      <c r="S25" s="445"/>
      <c r="T25" s="445"/>
      <c r="U25" s="445"/>
      <c r="V25" s="446"/>
      <c r="W25" s="510"/>
      <c r="X25" s="501"/>
      <c r="Y25" s="502"/>
      <c r="Z25" s="441" t="s">
        <v>175</v>
      </c>
      <c r="AA25" s="442"/>
      <c r="AB25" s="442"/>
      <c r="AC25" s="442"/>
      <c r="AD25" s="442"/>
      <c r="AE25" s="442"/>
      <c r="AF25" s="442"/>
      <c r="AG25" s="443"/>
      <c r="AH25" s="444" t="s">
        <v>127</v>
      </c>
      <c r="AI25" s="445"/>
      <c r="AJ25" s="445"/>
      <c r="AK25" s="445"/>
      <c r="AL25" s="446"/>
      <c r="AM25" s="444" t="s">
        <v>137</v>
      </c>
      <c r="AN25" s="445"/>
      <c r="AO25" s="445"/>
      <c r="AP25" s="445"/>
      <c r="AQ25" s="445"/>
      <c r="AR25" s="446"/>
      <c r="AS25" s="444" t="s">
        <v>137</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t="s">
        <v>137</v>
      </c>
      <c r="BO25" s="464"/>
      <c r="BP25" s="464"/>
      <c r="BQ25" s="464"/>
      <c r="BR25" s="464"/>
      <c r="BS25" s="464"/>
      <c r="BT25" s="464"/>
      <c r="BU25" s="465"/>
      <c r="BV25" s="463" t="s">
        <v>137</v>
      </c>
      <c r="BW25" s="464"/>
      <c r="BX25" s="464"/>
      <c r="BY25" s="464"/>
      <c r="BZ25" s="464"/>
      <c r="CA25" s="464"/>
      <c r="CB25" s="464"/>
      <c r="CC25" s="465"/>
      <c r="CD25" s="200"/>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5" customFormat="1" ht="18.75" customHeight="1" x14ac:dyDescent="0.15">
      <c r="A26" s="186"/>
      <c r="B26" s="500"/>
      <c r="C26" s="501"/>
      <c r="D26" s="502"/>
      <c r="E26" s="441" t="s">
        <v>177</v>
      </c>
      <c r="F26" s="442"/>
      <c r="G26" s="442"/>
      <c r="H26" s="442"/>
      <c r="I26" s="442"/>
      <c r="J26" s="442"/>
      <c r="K26" s="443"/>
      <c r="L26" s="444">
        <v>1</v>
      </c>
      <c r="M26" s="445"/>
      <c r="N26" s="445"/>
      <c r="O26" s="445"/>
      <c r="P26" s="446"/>
      <c r="Q26" s="444">
        <v>4840</v>
      </c>
      <c r="R26" s="445"/>
      <c r="S26" s="445"/>
      <c r="T26" s="445"/>
      <c r="U26" s="445"/>
      <c r="V26" s="446"/>
      <c r="W26" s="510"/>
      <c r="X26" s="501"/>
      <c r="Y26" s="502"/>
      <c r="Z26" s="441" t="s">
        <v>178</v>
      </c>
      <c r="AA26" s="523"/>
      <c r="AB26" s="523"/>
      <c r="AC26" s="523"/>
      <c r="AD26" s="523"/>
      <c r="AE26" s="523"/>
      <c r="AF26" s="523"/>
      <c r="AG26" s="524"/>
      <c r="AH26" s="444">
        <v>1</v>
      </c>
      <c r="AI26" s="445"/>
      <c r="AJ26" s="445"/>
      <c r="AK26" s="445"/>
      <c r="AL26" s="446"/>
      <c r="AM26" s="444" t="s">
        <v>179</v>
      </c>
      <c r="AN26" s="445"/>
      <c r="AO26" s="445"/>
      <c r="AP26" s="445"/>
      <c r="AQ26" s="445"/>
      <c r="AR26" s="446"/>
      <c r="AS26" s="444" t="s">
        <v>179</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t="s">
        <v>137</v>
      </c>
      <c r="BO26" s="469"/>
      <c r="BP26" s="469"/>
      <c r="BQ26" s="469"/>
      <c r="BR26" s="469"/>
      <c r="BS26" s="469"/>
      <c r="BT26" s="469"/>
      <c r="BU26" s="470"/>
      <c r="BV26" s="468" t="s">
        <v>127</v>
      </c>
      <c r="BW26" s="469"/>
      <c r="BX26" s="469"/>
      <c r="BY26" s="469"/>
      <c r="BZ26" s="469"/>
      <c r="CA26" s="469"/>
      <c r="CB26" s="469"/>
      <c r="CC26" s="470"/>
      <c r="CD26" s="200"/>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6"/>
      <c r="B27" s="500"/>
      <c r="C27" s="501"/>
      <c r="D27" s="502"/>
      <c r="E27" s="441" t="s">
        <v>181</v>
      </c>
      <c r="F27" s="442"/>
      <c r="G27" s="442"/>
      <c r="H27" s="442"/>
      <c r="I27" s="442"/>
      <c r="J27" s="442"/>
      <c r="K27" s="443"/>
      <c r="L27" s="444">
        <v>1</v>
      </c>
      <c r="M27" s="445"/>
      <c r="N27" s="445"/>
      <c r="O27" s="445"/>
      <c r="P27" s="446"/>
      <c r="Q27" s="444">
        <v>2550</v>
      </c>
      <c r="R27" s="445"/>
      <c r="S27" s="445"/>
      <c r="T27" s="445"/>
      <c r="U27" s="445"/>
      <c r="V27" s="446"/>
      <c r="W27" s="510"/>
      <c r="X27" s="501"/>
      <c r="Y27" s="502"/>
      <c r="Z27" s="441" t="s">
        <v>182</v>
      </c>
      <c r="AA27" s="442"/>
      <c r="AB27" s="442"/>
      <c r="AC27" s="442"/>
      <c r="AD27" s="442"/>
      <c r="AE27" s="442"/>
      <c r="AF27" s="442"/>
      <c r="AG27" s="443"/>
      <c r="AH27" s="444" t="s">
        <v>137</v>
      </c>
      <c r="AI27" s="445"/>
      <c r="AJ27" s="445"/>
      <c r="AK27" s="445"/>
      <c r="AL27" s="446"/>
      <c r="AM27" s="444" t="s">
        <v>137</v>
      </c>
      <c r="AN27" s="445"/>
      <c r="AO27" s="445"/>
      <c r="AP27" s="445"/>
      <c r="AQ27" s="445"/>
      <c r="AR27" s="446"/>
      <c r="AS27" s="444" t="s">
        <v>137</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v>101056</v>
      </c>
      <c r="BO27" s="472"/>
      <c r="BP27" s="472"/>
      <c r="BQ27" s="472"/>
      <c r="BR27" s="472"/>
      <c r="BS27" s="472"/>
      <c r="BT27" s="472"/>
      <c r="BU27" s="473"/>
      <c r="BV27" s="471">
        <v>361118</v>
      </c>
      <c r="BW27" s="472"/>
      <c r="BX27" s="472"/>
      <c r="BY27" s="472"/>
      <c r="BZ27" s="472"/>
      <c r="CA27" s="472"/>
      <c r="CB27" s="472"/>
      <c r="CC27" s="473"/>
      <c r="CD27" s="202"/>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5"/>
      <c r="DK27" s="185"/>
      <c r="DL27" s="185"/>
      <c r="DM27" s="185"/>
      <c r="DN27" s="185"/>
      <c r="DO27" s="185"/>
    </row>
    <row r="28" spans="1:119" ht="18.75" customHeight="1" x14ac:dyDescent="0.15">
      <c r="A28" s="186"/>
      <c r="B28" s="500"/>
      <c r="C28" s="501"/>
      <c r="D28" s="502"/>
      <c r="E28" s="441" t="s">
        <v>184</v>
      </c>
      <c r="F28" s="442"/>
      <c r="G28" s="442"/>
      <c r="H28" s="442"/>
      <c r="I28" s="442"/>
      <c r="J28" s="442"/>
      <c r="K28" s="443"/>
      <c r="L28" s="444">
        <v>1</v>
      </c>
      <c r="M28" s="445"/>
      <c r="N28" s="445"/>
      <c r="O28" s="445"/>
      <c r="P28" s="446"/>
      <c r="Q28" s="444">
        <v>1900</v>
      </c>
      <c r="R28" s="445"/>
      <c r="S28" s="445"/>
      <c r="T28" s="445"/>
      <c r="U28" s="445"/>
      <c r="V28" s="446"/>
      <c r="W28" s="510"/>
      <c r="X28" s="501"/>
      <c r="Y28" s="502"/>
      <c r="Z28" s="441" t="s">
        <v>185</v>
      </c>
      <c r="AA28" s="442"/>
      <c r="AB28" s="442"/>
      <c r="AC28" s="442"/>
      <c r="AD28" s="442"/>
      <c r="AE28" s="442"/>
      <c r="AF28" s="442"/>
      <c r="AG28" s="443"/>
      <c r="AH28" s="444" t="s">
        <v>127</v>
      </c>
      <c r="AI28" s="445"/>
      <c r="AJ28" s="445"/>
      <c r="AK28" s="445"/>
      <c r="AL28" s="446"/>
      <c r="AM28" s="444" t="s">
        <v>127</v>
      </c>
      <c r="AN28" s="445"/>
      <c r="AO28" s="445"/>
      <c r="AP28" s="445"/>
      <c r="AQ28" s="445"/>
      <c r="AR28" s="446"/>
      <c r="AS28" s="444" t="s">
        <v>137</v>
      </c>
      <c r="AT28" s="445"/>
      <c r="AU28" s="445"/>
      <c r="AV28" s="445"/>
      <c r="AW28" s="445"/>
      <c r="AX28" s="447"/>
      <c r="AY28" s="451" t="s">
        <v>186</v>
      </c>
      <c r="AZ28" s="452"/>
      <c r="BA28" s="452"/>
      <c r="BB28" s="453"/>
      <c r="BC28" s="460" t="s">
        <v>48</v>
      </c>
      <c r="BD28" s="461"/>
      <c r="BE28" s="461"/>
      <c r="BF28" s="461"/>
      <c r="BG28" s="461"/>
      <c r="BH28" s="461"/>
      <c r="BI28" s="461"/>
      <c r="BJ28" s="461"/>
      <c r="BK28" s="461"/>
      <c r="BL28" s="461"/>
      <c r="BM28" s="462"/>
      <c r="BN28" s="463">
        <v>1207642</v>
      </c>
      <c r="BO28" s="464"/>
      <c r="BP28" s="464"/>
      <c r="BQ28" s="464"/>
      <c r="BR28" s="464"/>
      <c r="BS28" s="464"/>
      <c r="BT28" s="464"/>
      <c r="BU28" s="465"/>
      <c r="BV28" s="463">
        <v>1202218</v>
      </c>
      <c r="BW28" s="464"/>
      <c r="BX28" s="464"/>
      <c r="BY28" s="464"/>
      <c r="BZ28" s="464"/>
      <c r="CA28" s="464"/>
      <c r="CB28" s="464"/>
      <c r="CC28" s="465"/>
      <c r="CD28" s="200"/>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5"/>
      <c r="DK28" s="185"/>
      <c r="DL28" s="185"/>
      <c r="DM28" s="185"/>
      <c r="DN28" s="185"/>
      <c r="DO28" s="185"/>
    </row>
    <row r="29" spans="1:119" ht="18.75" customHeight="1" x14ac:dyDescent="0.15">
      <c r="A29" s="186"/>
      <c r="B29" s="500"/>
      <c r="C29" s="501"/>
      <c r="D29" s="502"/>
      <c r="E29" s="441" t="s">
        <v>187</v>
      </c>
      <c r="F29" s="442"/>
      <c r="G29" s="442"/>
      <c r="H29" s="442"/>
      <c r="I29" s="442"/>
      <c r="J29" s="442"/>
      <c r="K29" s="443"/>
      <c r="L29" s="444">
        <v>12</v>
      </c>
      <c r="M29" s="445"/>
      <c r="N29" s="445"/>
      <c r="O29" s="445"/>
      <c r="P29" s="446"/>
      <c r="Q29" s="444">
        <v>1558</v>
      </c>
      <c r="R29" s="445"/>
      <c r="S29" s="445"/>
      <c r="T29" s="445"/>
      <c r="U29" s="445"/>
      <c r="V29" s="446"/>
      <c r="W29" s="511"/>
      <c r="X29" s="512"/>
      <c r="Y29" s="513"/>
      <c r="Z29" s="441" t="s">
        <v>188</v>
      </c>
      <c r="AA29" s="442"/>
      <c r="AB29" s="442"/>
      <c r="AC29" s="442"/>
      <c r="AD29" s="442"/>
      <c r="AE29" s="442"/>
      <c r="AF29" s="442"/>
      <c r="AG29" s="443"/>
      <c r="AH29" s="444">
        <v>67</v>
      </c>
      <c r="AI29" s="445"/>
      <c r="AJ29" s="445"/>
      <c r="AK29" s="445"/>
      <c r="AL29" s="446"/>
      <c r="AM29" s="444">
        <v>203546</v>
      </c>
      <c r="AN29" s="445"/>
      <c r="AO29" s="445"/>
      <c r="AP29" s="445"/>
      <c r="AQ29" s="445"/>
      <c r="AR29" s="446"/>
      <c r="AS29" s="444">
        <v>3038</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756219</v>
      </c>
      <c r="BO29" s="469"/>
      <c r="BP29" s="469"/>
      <c r="BQ29" s="469"/>
      <c r="BR29" s="469"/>
      <c r="BS29" s="469"/>
      <c r="BT29" s="469"/>
      <c r="BU29" s="470"/>
      <c r="BV29" s="468">
        <v>604964</v>
      </c>
      <c r="BW29" s="469"/>
      <c r="BX29" s="469"/>
      <c r="BY29" s="469"/>
      <c r="BZ29" s="469"/>
      <c r="CA29" s="469"/>
      <c r="CB29" s="469"/>
      <c r="CC29" s="470"/>
      <c r="CD29" s="202"/>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5"/>
      <c r="DK29" s="185"/>
      <c r="DL29" s="185"/>
      <c r="DM29" s="185"/>
      <c r="DN29" s="185"/>
      <c r="DO29" s="185"/>
    </row>
    <row r="30" spans="1:119" ht="18.75" customHeight="1" thickBot="1" x14ac:dyDescent="0.2">
      <c r="A30" s="186"/>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96.5</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192652</v>
      </c>
      <c r="BO30" s="472"/>
      <c r="BP30" s="472"/>
      <c r="BQ30" s="472"/>
      <c r="BR30" s="472"/>
      <c r="BS30" s="472"/>
      <c r="BT30" s="472"/>
      <c r="BU30" s="473"/>
      <c r="BV30" s="471">
        <v>188729</v>
      </c>
      <c r="BW30" s="472"/>
      <c r="BX30" s="472"/>
      <c r="BY30" s="472"/>
      <c r="BZ30" s="472"/>
      <c r="CA30" s="472"/>
      <c r="CB30" s="472"/>
      <c r="CC30" s="47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31" t="s">
        <v>197</v>
      </c>
      <c r="D33" s="431"/>
      <c r="E33" s="430" t="s">
        <v>198</v>
      </c>
      <c r="F33" s="430"/>
      <c r="G33" s="430"/>
      <c r="H33" s="430"/>
      <c r="I33" s="430"/>
      <c r="J33" s="430"/>
      <c r="K33" s="430"/>
      <c r="L33" s="430"/>
      <c r="M33" s="430"/>
      <c r="N33" s="430"/>
      <c r="O33" s="430"/>
      <c r="P33" s="430"/>
      <c r="Q33" s="430"/>
      <c r="R33" s="430"/>
      <c r="S33" s="430"/>
      <c r="T33" s="215"/>
      <c r="U33" s="431" t="s">
        <v>199</v>
      </c>
      <c r="V33" s="431"/>
      <c r="W33" s="430" t="s">
        <v>198</v>
      </c>
      <c r="X33" s="430"/>
      <c r="Y33" s="430"/>
      <c r="Z33" s="430"/>
      <c r="AA33" s="430"/>
      <c r="AB33" s="430"/>
      <c r="AC33" s="430"/>
      <c r="AD33" s="430"/>
      <c r="AE33" s="430"/>
      <c r="AF33" s="430"/>
      <c r="AG33" s="430"/>
      <c r="AH33" s="430"/>
      <c r="AI33" s="430"/>
      <c r="AJ33" s="430"/>
      <c r="AK33" s="430"/>
      <c r="AL33" s="215"/>
      <c r="AM33" s="431" t="s">
        <v>197</v>
      </c>
      <c r="AN33" s="431"/>
      <c r="AO33" s="430" t="s">
        <v>200</v>
      </c>
      <c r="AP33" s="430"/>
      <c r="AQ33" s="430"/>
      <c r="AR33" s="430"/>
      <c r="AS33" s="430"/>
      <c r="AT33" s="430"/>
      <c r="AU33" s="430"/>
      <c r="AV33" s="430"/>
      <c r="AW33" s="430"/>
      <c r="AX33" s="430"/>
      <c r="AY33" s="430"/>
      <c r="AZ33" s="430"/>
      <c r="BA33" s="430"/>
      <c r="BB33" s="430"/>
      <c r="BC33" s="430"/>
      <c r="BD33" s="216"/>
      <c r="BE33" s="430" t="s">
        <v>201</v>
      </c>
      <c r="BF33" s="430"/>
      <c r="BG33" s="430" t="s">
        <v>202</v>
      </c>
      <c r="BH33" s="430"/>
      <c r="BI33" s="430"/>
      <c r="BJ33" s="430"/>
      <c r="BK33" s="430"/>
      <c r="BL33" s="430"/>
      <c r="BM33" s="430"/>
      <c r="BN33" s="430"/>
      <c r="BO33" s="430"/>
      <c r="BP33" s="430"/>
      <c r="BQ33" s="430"/>
      <c r="BR33" s="430"/>
      <c r="BS33" s="430"/>
      <c r="BT33" s="430"/>
      <c r="BU33" s="430"/>
      <c r="BV33" s="216"/>
      <c r="BW33" s="431" t="s">
        <v>201</v>
      </c>
      <c r="BX33" s="431"/>
      <c r="BY33" s="430" t="s">
        <v>203</v>
      </c>
      <c r="BZ33" s="430"/>
      <c r="CA33" s="430"/>
      <c r="CB33" s="430"/>
      <c r="CC33" s="430"/>
      <c r="CD33" s="430"/>
      <c r="CE33" s="430"/>
      <c r="CF33" s="430"/>
      <c r="CG33" s="430"/>
      <c r="CH33" s="430"/>
      <c r="CI33" s="430"/>
      <c r="CJ33" s="430"/>
      <c r="CK33" s="430"/>
      <c r="CL33" s="430"/>
      <c r="CM33" s="430"/>
      <c r="CN33" s="215"/>
      <c r="CO33" s="431" t="s">
        <v>197</v>
      </c>
      <c r="CP33" s="431"/>
      <c r="CQ33" s="430" t="s">
        <v>204</v>
      </c>
      <c r="CR33" s="430"/>
      <c r="CS33" s="430"/>
      <c r="CT33" s="430"/>
      <c r="CU33" s="430"/>
      <c r="CV33" s="430"/>
      <c r="CW33" s="430"/>
      <c r="CX33" s="430"/>
      <c r="CY33" s="430"/>
      <c r="CZ33" s="430"/>
      <c r="DA33" s="430"/>
      <c r="DB33" s="430"/>
      <c r="DC33" s="430"/>
      <c r="DD33" s="430"/>
      <c r="DE33" s="430"/>
      <c r="DF33" s="215"/>
      <c r="DG33" s="429" t="s">
        <v>205</v>
      </c>
      <c r="DH33" s="429"/>
      <c r="DI33" s="217"/>
      <c r="DJ33" s="185"/>
      <c r="DK33" s="185"/>
      <c r="DL33" s="185"/>
      <c r="DM33" s="185"/>
      <c r="DN33" s="185"/>
      <c r="DO33" s="185"/>
    </row>
    <row r="34" spans="1:119" ht="32.25" customHeight="1" x14ac:dyDescent="0.15">
      <c r="A34" s="186"/>
      <c r="B34" s="212"/>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3"/>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3"/>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3"/>
      <c r="BE34" s="427" t="str">
        <f>IF(BG34="","",MAX(C34:D43,U34:V43,AM34:AN43)+1)</f>
        <v/>
      </c>
      <c r="BF34" s="427"/>
      <c r="BG34" s="426"/>
      <c r="BH34" s="426"/>
      <c r="BI34" s="426"/>
      <c r="BJ34" s="426"/>
      <c r="BK34" s="426"/>
      <c r="BL34" s="426"/>
      <c r="BM34" s="426"/>
      <c r="BN34" s="426"/>
      <c r="BO34" s="426"/>
      <c r="BP34" s="426"/>
      <c r="BQ34" s="426"/>
      <c r="BR34" s="426"/>
      <c r="BS34" s="426"/>
      <c r="BT34" s="426"/>
      <c r="BU34" s="426"/>
      <c r="BV34" s="213"/>
      <c r="BW34" s="427">
        <f>IF(BY34="","",MAX(C34:D43,U34:V43,AM34:AN43,BE34:BF43)+1)</f>
        <v>7</v>
      </c>
      <c r="BX34" s="427"/>
      <c r="BY34" s="426" t="str">
        <f>IF('各会計、関係団体の財政状況及び健全化判断比率'!B68="","",'各会計、関係団体の財政状況及び健全化判断比率'!B68)</f>
        <v>南信州広域連合（一般会計）</v>
      </c>
      <c r="BZ34" s="426"/>
      <c r="CA34" s="426"/>
      <c r="CB34" s="426"/>
      <c r="CC34" s="426"/>
      <c r="CD34" s="426"/>
      <c r="CE34" s="426"/>
      <c r="CF34" s="426"/>
      <c r="CG34" s="426"/>
      <c r="CH34" s="426"/>
      <c r="CI34" s="426"/>
      <c r="CJ34" s="426"/>
      <c r="CK34" s="426"/>
      <c r="CL34" s="426"/>
      <c r="CM34" s="426"/>
      <c r="CN34" s="213"/>
      <c r="CO34" s="427">
        <f>IF(CQ34="","",MAX(C34:D43,U34:V43,AM34:AN43,BE34:BF43,BW34:BX43)+1)</f>
        <v>17</v>
      </c>
      <c r="CP34" s="427"/>
      <c r="CQ34" s="426" t="str">
        <f>IF('各会計、関係団体の財政状況及び健全化判断比率'!BS7="","",'各会計、関係団体の財政状況及び健全化判断比率'!BS7)</f>
        <v>株式会社　豊かな丘</v>
      </c>
      <c r="CR34" s="426"/>
      <c r="CS34" s="426"/>
      <c r="CT34" s="426"/>
      <c r="CU34" s="426"/>
      <c r="CV34" s="426"/>
      <c r="CW34" s="426"/>
      <c r="CX34" s="426"/>
      <c r="CY34" s="426"/>
      <c r="CZ34" s="426"/>
      <c r="DA34" s="426"/>
      <c r="DB34" s="426"/>
      <c r="DC34" s="426"/>
      <c r="DD34" s="426"/>
      <c r="DE34" s="426"/>
      <c r="DF34" s="210"/>
      <c r="DG34" s="428" t="str">
        <f>IF('各会計、関係団体の財政状況及び健全化判断比率'!BR7="","",'各会計、関係団体の財政状況及び健全化判断比率'!BR7)</f>
        <v/>
      </c>
      <c r="DH34" s="428"/>
      <c r="DI34" s="217"/>
      <c r="DJ34" s="185"/>
      <c r="DK34" s="185"/>
      <c r="DL34" s="185"/>
      <c r="DM34" s="185"/>
      <c r="DN34" s="185"/>
      <c r="DO34" s="185"/>
    </row>
    <row r="35" spans="1:119" ht="32.25" customHeight="1" x14ac:dyDescent="0.15">
      <c r="A35" s="186"/>
      <c r="B35" s="212"/>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3"/>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3"/>
      <c r="AM35" s="427">
        <f t="shared" ref="AM35:AM43" si="0">IF(AO35="","",AM34+1)</f>
        <v>6</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3"/>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3"/>
      <c r="BW35" s="427">
        <f t="shared" ref="BW35:BW43" si="2">IF(BY35="","",BW34+1)</f>
        <v>8</v>
      </c>
      <c r="BX35" s="427"/>
      <c r="BY35" s="426" t="str">
        <f>IF('各会計、関係団体の財政状況及び健全化判断比率'!B69="","",'各会計、関係団体の財政状況及び健全化判断比率'!B69)</f>
        <v>南信州広域連合（南信州広域振興基金特別会計）</v>
      </c>
      <c r="BZ35" s="426"/>
      <c r="CA35" s="426"/>
      <c r="CB35" s="426"/>
      <c r="CC35" s="426"/>
      <c r="CD35" s="426"/>
      <c r="CE35" s="426"/>
      <c r="CF35" s="426"/>
      <c r="CG35" s="426"/>
      <c r="CH35" s="426"/>
      <c r="CI35" s="426"/>
      <c r="CJ35" s="426"/>
      <c r="CK35" s="426"/>
      <c r="CL35" s="426"/>
      <c r="CM35" s="426"/>
      <c r="CN35" s="213"/>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0"/>
      <c r="DG35" s="428" t="str">
        <f>IF('各会計、関係団体の財政状況及び健全化判断比率'!BR8="","",'各会計、関係団体の財政状況及び健全化判断比率'!BR8)</f>
        <v/>
      </c>
      <c r="DH35" s="428"/>
      <c r="DI35" s="217"/>
      <c r="DJ35" s="185"/>
      <c r="DK35" s="185"/>
      <c r="DL35" s="185"/>
      <c r="DM35" s="185"/>
      <c r="DN35" s="185"/>
      <c r="DO35" s="185"/>
    </row>
    <row r="36" spans="1:119" ht="32.25" customHeight="1" x14ac:dyDescent="0.15">
      <c r="A36" s="186"/>
      <c r="B36" s="212"/>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3"/>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3"/>
      <c r="AM36" s="427" t="str">
        <f t="shared" si="0"/>
        <v/>
      </c>
      <c r="AN36" s="427"/>
      <c r="AO36" s="426"/>
      <c r="AP36" s="426"/>
      <c r="AQ36" s="426"/>
      <c r="AR36" s="426"/>
      <c r="AS36" s="426"/>
      <c r="AT36" s="426"/>
      <c r="AU36" s="426"/>
      <c r="AV36" s="426"/>
      <c r="AW36" s="426"/>
      <c r="AX36" s="426"/>
      <c r="AY36" s="426"/>
      <c r="AZ36" s="426"/>
      <c r="BA36" s="426"/>
      <c r="BB36" s="426"/>
      <c r="BC36" s="426"/>
      <c r="BD36" s="213"/>
      <c r="BE36" s="427" t="str">
        <f t="shared" si="1"/>
        <v/>
      </c>
      <c r="BF36" s="427"/>
      <c r="BG36" s="426"/>
      <c r="BH36" s="426"/>
      <c r="BI36" s="426"/>
      <c r="BJ36" s="426"/>
      <c r="BK36" s="426"/>
      <c r="BL36" s="426"/>
      <c r="BM36" s="426"/>
      <c r="BN36" s="426"/>
      <c r="BO36" s="426"/>
      <c r="BP36" s="426"/>
      <c r="BQ36" s="426"/>
      <c r="BR36" s="426"/>
      <c r="BS36" s="426"/>
      <c r="BT36" s="426"/>
      <c r="BU36" s="426"/>
      <c r="BV36" s="213"/>
      <c r="BW36" s="427">
        <f t="shared" si="2"/>
        <v>9</v>
      </c>
      <c r="BX36" s="427"/>
      <c r="BY36" s="426" t="str">
        <f>IF('各会計、関係団体の財政状況及び健全化判断比率'!B70="","",'各会計、関係団体の財政状況及び健全化判断比率'!B70)</f>
        <v>南信州広域連合（飯田広域消防特別会計）</v>
      </c>
      <c r="BZ36" s="426"/>
      <c r="CA36" s="426"/>
      <c r="CB36" s="426"/>
      <c r="CC36" s="426"/>
      <c r="CD36" s="426"/>
      <c r="CE36" s="426"/>
      <c r="CF36" s="426"/>
      <c r="CG36" s="426"/>
      <c r="CH36" s="426"/>
      <c r="CI36" s="426"/>
      <c r="CJ36" s="426"/>
      <c r="CK36" s="426"/>
      <c r="CL36" s="426"/>
      <c r="CM36" s="426"/>
      <c r="CN36" s="213"/>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0"/>
      <c r="DG36" s="428" t="str">
        <f>IF('各会計、関係団体の財政状況及び健全化判断比率'!BR9="","",'各会計、関係団体の財政状況及び健全化判断比率'!BR9)</f>
        <v/>
      </c>
      <c r="DH36" s="428"/>
      <c r="DI36" s="217"/>
      <c r="DJ36" s="185"/>
      <c r="DK36" s="185"/>
      <c r="DL36" s="185"/>
      <c r="DM36" s="185"/>
      <c r="DN36" s="185"/>
      <c r="DO36" s="185"/>
    </row>
    <row r="37" spans="1:119" ht="32.25" customHeight="1" x14ac:dyDescent="0.15">
      <c r="A37" s="186"/>
      <c r="B37" s="212"/>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3"/>
      <c r="U37" s="427" t="str">
        <f t="shared" si="4"/>
        <v/>
      </c>
      <c r="V37" s="427"/>
      <c r="W37" s="426"/>
      <c r="X37" s="426"/>
      <c r="Y37" s="426"/>
      <c r="Z37" s="426"/>
      <c r="AA37" s="426"/>
      <c r="AB37" s="426"/>
      <c r="AC37" s="426"/>
      <c r="AD37" s="426"/>
      <c r="AE37" s="426"/>
      <c r="AF37" s="426"/>
      <c r="AG37" s="426"/>
      <c r="AH37" s="426"/>
      <c r="AI37" s="426"/>
      <c r="AJ37" s="426"/>
      <c r="AK37" s="426"/>
      <c r="AL37" s="213"/>
      <c r="AM37" s="427" t="str">
        <f t="shared" si="0"/>
        <v/>
      </c>
      <c r="AN37" s="427"/>
      <c r="AO37" s="426"/>
      <c r="AP37" s="426"/>
      <c r="AQ37" s="426"/>
      <c r="AR37" s="426"/>
      <c r="AS37" s="426"/>
      <c r="AT37" s="426"/>
      <c r="AU37" s="426"/>
      <c r="AV37" s="426"/>
      <c r="AW37" s="426"/>
      <c r="AX37" s="426"/>
      <c r="AY37" s="426"/>
      <c r="AZ37" s="426"/>
      <c r="BA37" s="426"/>
      <c r="BB37" s="426"/>
      <c r="BC37" s="426"/>
      <c r="BD37" s="213"/>
      <c r="BE37" s="427" t="str">
        <f t="shared" si="1"/>
        <v/>
      </c>
      <c r="BF37" s="427"/>
      <c r="BG37" s="426"/>
      <c r="BH37" s="426"/>
      <c r="BI37" s="426"/>
      <c r="BJ37" s="426"/>
      <c r="BK37" s="426"/>
      <c r="BL37" s="426"/>
      <c r="BM37" s="426"/>
      <c r="BN37" s="426"/>
      <c r="BO37" s="426"/>
      <c r="BP37" s="426"/>
      <c r="BQ37" s="426"/>
      <c r="BR37" s="426"/>
      <c r="BS37" s="426"/>
      <c r="BT37" s="426"/>
      <c r="BU37" s="426"/>
      <c r="BV37" s="213"/>
      <c r="BW37" s="427">
        <f t="shared" si="2"/>
        <v>10</v>
      </c>
      <c r="BX37" s="427"/>
      <c r="BY37" s="426" t="str">
        <f>IF('各会計、関係団体の財政状況及び健全化判断比率'!B71="","",'各会計、関係団体の財政状況及び健全化判断比率'!B71)</f>
        <v>南信州広域連合（稲葉クリーンセンター特別会計）</v>
      </c>
      <c r="BZ37" s="426"/>
      <c r="CA37" s="426"/>
      <c r="CB37" s="426"/>
      <c r="CC37" s="426"/>
      <c r="CD37" s="426"/>
      <c r="CE37" s="426"/>
      <c r="CF37" s="426"/>
      <c r="CG37" s="426"/>
      <c r="CH37" s="426"/>
      <c r="CI37" s="426"/>
      <c r="CJ37" s="426"/>
      <c r="CK37" s="426"/>
      <c r="CL37" s="426"/>
      <c r="CM37" s="426"/>
      <c r="CN37" s="213"/>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0"/>
      <c r="DG37" s="428" t="str">
        <f>IF('各会計、関係団体の財政状況及び健全化判断比率'!BR10="","",'各会計、関係団体の財政状況及び健全化判断比率'!BR10)</f>
        <v/>
      </c>
      <c r="DH37" s="428"/>
      <c r="DI37" s="217"/>
      <c r="DJ37" s="185"/>
      <c r="DK37" s="185"/>
      <c r="DL37" s="185"/>
      <c r="DM37" s="185"/>
      <c r="DN37" s="185"/>
      <c r="DO37" s="185"/>
    </row>
    <row r="38" spans="1:119" ht="32.25" customHeight="1" x14ac:dyDescent="0.15">
      <c r="A38" s="186"/>
      <c r="B38" s="212"/>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3"/>
      <c r="U38" s="427" t="str">
        <f t="shared" si="4"/>
        <v/>
      </c>
      <c r="V38" s="427"/>
      <c r="W38" s="426"/>
      <c r="X38" s="426"/>
      <c r="Y38" s="426"/>
      <c r="Z38" s="426"/>
      <c r="AA38" s="426"/>
      <c r="AB38" s="426"/>
      <c r="AC38" s="426"/>
      <c r="AD38" s="426"/>
      <c r="AE38" s="426"/>
      <c r="AF38" s="426"/>
      <c r="AG38" s="426"/>
      <c r="AH38" s="426"/>
      <c r="AI38" s="426"/>
      <c r="AJ38" s="426"/>
      <c r="AK38" s="426"/>
      <c r="AL38" s="213"/>
      <c r="AM38" s="427" t="str">
        <f t="shared" si="0"/>
        <v/>
      </c>
      <c r="AN38" s="427"/>
      <c r="AO38" s="426"/>
      <c r="AP38" s="426"/>
      <c r="AQ38" s="426"/>
      <c r="AR38" s="426"/>
      <c r="AS38" s="426"/>
      <c r="AT38" s="426"/>
      <c r="AU38" s="426"/>
      <c r="AV38" s="426"/>
      <c r="AW38" s="426"/>
      <c r="AX38" s="426"/>
      <c r="AY38" s="426"/>
      <c r="AZ38" s="426"/>
      <c r="BA38" s="426"/>
      <c r="BB38" s="426"/>
      <c r="BC38" s="426"/>
      <c r="BD38" s="213"/>
      <c r="BE38" s="427" t="str">
        <f t="shared" si="1"/>
        <v/>
      </c>
      <c r="BF38" s="427"/>
      <c r="BG38" s="426"/>
      <c r="BH38" s="426"/>
      <c r="BI38" s="426"/>
      <c r="BJ38" s="426"/>
      <c r="BK38" s="426"/>
      <c r="BL38" s="426"/>
      <c r="BM38" s="426"/>
      <c r="BN38" s="426"/>
      <c r="BO38" s="426"/>
      <c r="BP38" s="426"/>
      <c r="BQ38" s="426"/>
      <c r="BR38" s="426"/>
      <c r="BS38" s="426"/>
      <c r="BT38" s="426"/>
      <c r="BU38" s="426"/>
      <c r="BV38" s="213"/>
      <c r="BW38" s="427">
        <f t="shared" si="2"/>
        <v>11</v>
      </c>
      <c r="BX38" s="427"/>
      <c r="BY38" s="426" t="str">
        <f>IF('各会計、関係団体の財政状況及び健全化判断比率'!B72="","",'各会計、関係団体の財政状況及び健全化判断比率'!B72)</f>
        <v>長野県市町村総合事務組合（一般会計）</v>
      </c>
      <c r="BZ38" s="426"/>
      <c r="CA38" s="426"/>
      <c r="CB38" s="426"/>
      <c r="CC38" s="426"/>
      <c r="CD38" s="426"/>
      <c r="CE38" s="426"/>
      <c r="CF38" s="426"/>
      <c r="CG38" s="426"/>
      <c r="CH38" s="426"/>
      <c r="CI38" s="426"/>
      <c r="CJ38" s="426"/>
      <c r="CK38" s="426"/>
      <c r="CL38" s="426"/>
      <c r="CM38" s="426"/>
      <c r="CN38" s="213"/>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0"/>
      <c r="DG38" s="428" t="str">
        <f>IF('各会計、関係団体の財政状況及び健全化判断比率'!BR11="","",'各会計、関係団体の財政状況及び健全化判断比率'!BR11)</f>
        <v/>
      </c>
      <c r="DH38" s="428"/>
      <c r="DI38" s="217"/>
      <c r="DJ38" s="185"/>
      <c r="DK38" s="185"/>
      <c r="DL38" s="185"/>
      <c r="DM38" s="185"/>
      <c r="DN38" s="185"/>
      <c r="DO38" s="185"/>
    </row>
    <row r="39" spans="1:119" ht="32.25" customHeight="1" x14ac:dyDescent="0.15">
      <c r="A39" s="186"/>
      <c r="B39" s="212"/>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3"/>
      <c r="U39" s="427" t="str">
        <f t="shared" si="4"/>
        <v/>
      </c>
      <c r="V39" s="427"/>
      <c r="W39" s="426"/>
      <c r="X39" s="426"/>
      <c r="Y39" s="426"/>
      <c r="Z39" s="426"/>
      <c r="AA39" s="426"/>
      <c r="AB39" s="426"/>
      <c r="AC39" s="426"/>
      <c r="AD39" s="426"/>
      <c r="AE39" s="426"/>
      <c r="AF39" s="426"/>
      <c r="AG39" s="426"/>
      <c r="AH39" s="426"/>
      <c r="AI39" s="426"/>
      <c r="AJ39" s="426"/>
      <c r="AK39" s="426"/>
      <c r="AL39" s="213"/>
      <c r="AM39" s="427" t="str">
        <f t="shared" si="0"/>
        <v/>
      </c>
      <c r="AN39" s="427"/>
      <c r="AO39" s="426"/>
      <c r="AP39" s="426"/>
      <c r="AQ39" s="426"/>
      <c r="AR39" s="426"/>
      <c r="AS39" s="426"/>
      <c r="AT39" s="426"/>
      <c r="AU39" s="426"/>
      <c r="AV39" s="426"/>
      <c r="AW39" s="426"/>
      <c r="AX39" s="426"/>
      <c r="AY39" s="426"/>
      <c r="AZ39" s="426"/>
      <c r="BA39" s="426"/>
      <c r="BB39" s="426"/>
      <c r="BC39" s="426"/>
      <c r="BD39" s="213"/>
      <c r="BE39" s="427" t="str">
        <f t="shared" si="1"/>
        <v/>
      </c>
      <c r="BF39" s="427"/>
      <c r="BG39" s="426"/>
      <c r="BH39" s="426"/>
      <c r="BI39" s="426"/>
      <c r="BJ39" s="426"/>
      <c r="BK39" s="426"/>
      <c r="BL39" s="426"/>
      <c r="BM39" s="426"/>
      <c r="BN39" s="426"/>
      <c r="BO39" s="426"/>
      <c r="BP39" s="426"/>
      <c r="BQ39" s="426"/>
      <c r="BR39" s="426"/>
      <c r="BS39" s="426"/>
      <c r="BT39" s="426"/>
      <c r="BU39" s="426"/>
      <c r="BV39" s="213"/>
      <c r="BW39" s="427">
        <f t="shared" si="2"/>
        <v>12</v>
      </c>
      <c r="BX39" s="427"/>
      <c r="BY39" s="426" t="str">
        <f>IF('各会計、関係団体の財政状況及び健全化判断比率'!B73="","",'各会計、関係団体の財政状況及び健全化判断比率'!B73)</f>
        <v>長野県市町村総合事務組合（非常勤職員公務災害補償特別会計）</v>
      </c>
      <c r="BZ39" s="426"/>
      <c r="CA39" s="426"/>
      <c r="CB39" s="426"/>
      <c r="CC39" s="426"/>
      <c r="CD39" s="426"/>
      <c r="CE39" s="426"/>
      <c r="CF39" s="426"/>
      <c r="CG39" s="426"/>
      <c r="CH39" s="426"/>
      <c r="CI39" s="426"/>
      <c r="CJ39" s="426"/>
      <c r="CK39" s="426"/>
      <c r="CL39" s="426"/>
      <c r="CM39" s="426"/>
      <c r="CN39" s="213"/>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0"/>
      <c r="DG39" s="428" t="str">
        <f>IF('各会計、関係団体の財政状況及び健全化判断比率'!BR12="","",'各会計、関係団体の財政状況及び健全化判断比率'!BR12)</f>
        <v/>
      </c>
      <c r="DH39" s="428"/>
      <c r="DI39" s="217"/>
      <c r="DJ39" s="185"/>
      <c r="DK39" s="185"/>
      <c r="DL39" s="185"/>
      <c r="DM39" s="185"/>
      <c r="DN39" s="185"/>
      <c r="DO39" s="185"/>
    </row>
    <row r="40" spans="1:119" ht="32.25" customHeight="1" x14ac:dyDescent="0.15">
      <c r="A40" s="186"/>
      <c r="B40" s="212"/>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3"/>
      <c r="U40" s="427" t="str">
        <f t="shared" si="4"/>
        <v/>
      </c>
      <c r="V40" s="427"/>
      <c r="W40" s="426"/>
      <c r="X40" s="426"/>
      <c r="Y40" s="426"/>
      <c r="Z40" s="426"/>
      <c r="AA40" s="426"/>
      <c r="AB40" s="426"/>
      <c r="AC40" s="426"/>
      <c r="AD40" s="426"/>
      <c r="AE40" s="426"/>
      <c r="AF40" s="426"/>
      <c r="AG40" s="426"/>
      <c r="AH40" s="426"/>
      <c r="AI40" s="426"/>
      <c r="AJ40" s="426"/>
      <c r="AK40" s="426"/>
      <c r="AL40" s="213"/>
      <c r="AM40" s="427" t="str">
        <f t="shared" si="0"/>
        <v/>
      </c>
      <c r="AN40" s="427"/>
      <c r="AO40" s="426"/>
      <c r="AP40" s="426"/>
      <c r="AQ40" s="426"/>
      <c r="AR40" s="426"/>
      <c r="AS40" s="426"/>
      <c r="AT40" s="426"/>
      <c r="AU40" s="426"/>
      <c r="AV40" s="426"/>
      <c r="AW40" s="426"/>
      <c r="AX40" s="426"/>
      <c r="AY40" s="426"/>
      <c r="AZ40" s="426"/>
      <c r="BA40" s="426"/>
      <c r="BB40" s="426"/>
      <c r="BC40" s="426"/>
      <c r="BD40" s="213"/>
      <c r="BE40" s="427" t="str">
        <f t="shared" si="1"/>
        <v/>
      </c>
      <c r="BF40" s="427"/>
      <c r="BG40" s="426"/>
      <c r="BH40" s="426"/>
      <c r="BI40" s="426"/>
      <c r="BJ40" s="426"/>
      <c r="BK40" s="426"/>
      <c r="BL40" s="426"/>
      <c r="BM40" s="426"/>
      <c r="BN40" s="426"/>
      <c r="BO40" s="426"/>
      <c r="BP40" s="426"/>
      <c r="BQ40" s="426"/>
      <c r="BR40" s="426"/>
      <c r="BS40" s="426"/>
      <c r="BT40" s="426"/>
      <c r="BU40" s="426"/>
      <c r="BV40" s="213"/>
      <c r="BW40" s="427">
        <f t="shared" si="2"/>
        <v>13</v>
      </c>
      <c r="BX40" s="427"/>
      <c r="BY40" s="426" t="str">
        <f>IF('各会計、関係団体の財政状況及び健全化判断比率'!B74="","",'各会計、関係団体の財政状況及び健全化判断比率'!B74)</f>
        <v>下伊那郡町村総合事務組合</v>
      </c>
      <c r="BZ40" s="426"/>
      <c r="CA40" s="426"/>
      <c r="CB40" s="426"/>
      <c r="CC40" s="426"/>
      <c r="CD40" s="426"/>
      <c r="CE40" s="426"/>
      <c r="CF40" s="426"/>
      <c r="CG40" s="426"/>
      <c r="CH40" s="426"/>
      <c r="CI40" s="426"/>
      <c r="CJ40" s="426"/>
      <c r="CK40" s="426"/>
      <c r="CL40" s="426"/>
      <c r="CM40" s="426"/>
      <c r="CN40" s="213"/>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0"/>
      <c r="DG40" s="428" t="str">
        <f>IF('各会計、関係団体の財政状況及び健全化判断比率'!BR13="","",'各会計、関係団体の財政状況及び健全化判断比率'!BR13)</f>
        <v/>
      </c>
      <c r="DH40" s="428"/>
      <c r="DI40" s="217"/>
      <c r="DJ40" s="185"/>
      <c r="DK40" s="185"/>
      <c r="DL40" s="185"/>
      <c r="DM40" s="185"/>
      <c r="DN40" s="185"/>
      <c r="DO40" s="185"/>
    </row>
    <row r="41" spans="1:119" ht="32.25" customHeight="1" x14ac:dyDescent="0.15">
      <c r="A41" s="186"/>
      <c r="B41" s="212"/>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3"/>
      <c r="U41" s="427" t="str">
        <f t="shared" si="4"/>
        <v/>
      </c>
      <c r="V41" s="427"/>
      <c r="W41" s="426"/>
      <c r="X41" s="426"/>
      <c r="Y41" s="426"/>
      <c r="Z41" s="426"/>
      <c r="AA41" s="426"/>
      <c r="AB41" s="426"/>
      <c r="AC41" s="426"/>
      <c r="AD41" s="426"/>
      <c r="AE41" s="426"/>
      <c r="AF41" s="426"/>
      <c r="AG41" s="426"/>
      <c r="AH41" s="426"/>
      <c r="AI41" s="426"/>
      <c r="AJ41" s="426"/>
      <c r="AK41" s="426"/>
      <c r="AL41" s="213"/>
      <c r="AM41" s="427" t="str">
        <f t="shared" si="0"/>
        <v/>
      </c>
      <c r="AN41" s="427"/>
      <c r="AO41" s="426"/>
      <c r="AP41" s="426"/>
      <c r="AQ41" s="426"/>
      <c r="AR41" s="426"/>
      <c r="AS41" s="426"/>
      <c r="AT41" s="426"/>
      <c r="AU41" s="426"/>
      <c r="AV41" s="426"/>
      <c r="AW41" s="426"/>
      <c r="AX41" s="426"/>
      <c r="AY41" s="426"/>
      <c r="AZ41" s="426"/>
      <c r="BA41" s="426"/>
      <c r="BB41" s="426"/>
      <c r="BC41" s="426"/>
      <c r="BD41" s="213"/>
      <c r="BE41" s="427" t="str">
        <f t="shared" si="1"/>
        <v/>
      </c>
      <c r="BF41" s="427"/>
      <c r="BG41" s="426"/>
      <c r="BH41" s="426"/>
      <c r="BI41" s="426"/>
      <c r="BJ41" s="426"/>
      <c r="BK41" s="426"/>
      <c r="BL41" s="426"/>
      <c r="BM41" s="426"/>
      <c r="BN41" s="426"/>
      <c r="BO41" s="426"/>
      <c r="BP41" s="426"/>
      <c r="BQ41" s="426"/>
      <c r="BR41" s="426"/>
      <c r="BS41" s="426"/>
      <c r="BT41" s="426"/>
      <c r="BU41" s="426"/>
      <c r="BV41" s="213"/>
      <c r="BW41" s="427">
        <f t="shared" si="2"/>
        <v>14</v>
      </c>
      <c r="BX41" s="427"/>
      <c r="BY41" s="426" t="str">
        <f>IF('各会計、関係団体の財政状況及び健全化判断比率'!B75="","",'各会計、関係団体の財政状況及び健全化判断比率'!B75)</f>
        <v>下伊那自治センター組合</v>
      </c>
      <c r="BZ41" s="426"/>
      <c r="CA41" s="426"/>
      <c r="CB41" s="426"/>
      <c r="CC41" s="426"/>
      <c r="CD41" s="426"/>
      <c r="CE41" s="426"/>
      <c r="CF41" s="426"/>
      <c r="CG41" s="426"/>
      <c r="CH41" s="426"/>
      <c r="CI41" s="426"/>
      <c r="CJ41" s="426"/>
      <c r="CK41" s="426"/>
      <c r="CL41" s="426"/>
      <c r="CM41" s="426"/>
      <c r="CN41" s="213"/>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0"/>
      <c r="DG41" s="428" t="str">
        <f>IF('各会計、関係団体の財政状況及び健全化判断比率'!BR14="","",'各会計、関係団体の財政状況及び健全化判断比率'!BR14)</f>
        <v/>
      </c>
      <c r="DH41" s="428"/>
      <c r="DI41" s="217"/>
      <c r="DJ41" s="185"/>
      <c r="DK41" s="185"/>
      <c r="DL41" s="185"/>
      <c r="DM41" s="185"/>
      <c r="DN41" s="185"/>
      <c r="DO41" s="185"/>
    </row>
    <row r="42" spans="1:119" ht="32.25" customHeight="1" x14ac:dyDescent="0.15">
      <c r="A42" s="185"/>
      <c r="B42" s="212"/>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3"/>
      <c r="U42" s="427" t="str">
        <f t="shared" si="4"/>
        <v/>
      </c>
      <c r="V42" s="427"/>
      <c r="W42" s="426"/>
      <c r="X42" s="426"/>
      <c r="Y42" s="426"/>
      <c r="Z42" s="426"/>
      <c r="AA42" s="426"/>
      <c r="AB42" s="426"/>
      <c r="AC42" s="426"/>
      <c r="AD42" s="426"/>
      <c r="AE42" s="426"/>
      <c r="AF42" s="426"/>
      <c r="AG42" s="426"/>
      <c r="AH42" s="426"/>
      <c r="AI42" s="426"/>
      <c r="AJ42" s="426"/>
      <c r="AK42" s="426"/>
      <c r="AL42" s="213"/>
      <c r="AM42" s="427" t="str">
        <f t="shared" si="0"/>
        <v/>
      </c>
      <c r="AN42" s="427"/>
      <c r="AO42" s="426"/>
      <c r="AP42" s="426"/>
      <c r="AQ42" s="426"/>
      <c r="AR42" s="426"/>
      <c r="AS42" s="426"/>
      <c r="AT42" s="426"/>
      <c r="AU42" s="426"/>
      <c r="AV42" s="426"/>
      <c r="AW42" s="426"/>
      <c r="AX42" s="426"/>
      <c r="AY42" s="426"/>
      <c r="AZ42" s="426"/>
      <c r="BA42" s="426"/>
      <c r="BB42" s="426"/>
      <c r="BC42" s="426"/>
      <c r="BD42" s="213"/>
      <c r="BE42" s="427" t="str">
        <f t="shared" si="1"/>
        <v/>
      </c>
      <c r="BF42" s="427"/>
      <c r="BG42" s="426"/>
      <c r="BH42" s="426"/>
      <c r="BI42" s="426"/>
      <c r="BJ42" s="426"/>
      <c r="BK42" s="426"/>
      <c r="BL42" s="426"/>
      <c r="BM42" s="426"/>
      <c r="BN42" s="426"/>
      <c r="BO42" s="426"/>
      <c r="BP42" s="426"/>
      <c r="BQ42" s="426"/>
      <c r="BR42" s="426"/>
      <c r="BS42" s="426"/>
      <c r="BT42" s="426"/>
      <c r="BU42" s="426"/>
      <c r="BV42" s="213"/>
      <c r="BW42" s="427">
        <f t="shared" si="2"/>
        <v>15</v>
      </c>
      <c r="BX42" s="427"/>
      <c r="BY42" s="426" t="str">
        <f>IF('各会計、関係団体の財政状況及び健全化判断比率'!B76="","",'各会計、関係団体の財政状況及び健全化判断比率'!B76)</f>
        <v>下伊那郡土木技術センター組合</v>
      </c>
      <c r="BZ42" s="426"/>
      <c r="CA42" s="426"/>
      <c r="CB42" s="426"/>
      <c r="CC42" s="426"/>
      <c r="CD42" s="426"/>
      <c r="CE42" s="426"/>
      <c r="CF42" s="426"/>
      <c r="CG42" s="426"/>
      <c r="CH42" s="426"/>
      <c r="CI42" s="426"/>
      <c r="CJ42" s="426"/>
      <c r="CK42" s="426"/>
      <c r="CL42" s="426"/>
      <c r="CM42" s="426"/>
      <c r="CN42" s="213"/>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0"/>
      <c r="DG42" s="428" t="str">
        <f>IF('各会計、関係団体の財政状況及び健全化判断比率'!BR15="","",'各会計、関係団体の財政状況及び健全化判断比率'!BR15)</f>
        <v/>
      </c>
      <c r="DH42" s="428"/>
      <c r="DI42" s="217"/>
      <c r="DJ42" s="185"/>
      <c r="DK42" s="185"/>
      <c r="DL42" s="185"/>
      <c r="DM42" s="185"/>
      <c r="DN42" s="185"/>
      <c r="DO42" s="185"/>
    </row>
    <row r="43" spans="1:119" ht="32.25" customHeight="1" x14ac:dyDescent="0.15">
      <c r="A43" s="185"/>
      <c r="B43" s="212"/>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3"/>
      <c r="U43" s="427" t="str">
        <f t="shared" si="4"/>
        <v/>
      </c>
      <c r="V43" s="427"/>
      <c r="W43" s="426"/>
      <c r="X43" s="426"/>
      <c r="Y43" s="426"/>
      <c r="Z43" s="426"/>
      <c r="AA43" s="426"/>
      <c r="AB43" s="426"/>
      <c r="AC43" s="426"/>
      <c r="AD43" s="426"/>
      <c r="AE43" s="426"/>
      <c r="AF43" s="426"/>
      <c r="AG43" s="426"/>
      <c r="AH43" s="426"/>
      <c r="AI43" s="426"/>
      <c r="AJ43" s="426"/>
      <c r="AK43" s="426"/>
      <c r="AL43" s="213"/>
      <c r="AM43" s="427" t="str">
        <f t="shared" si="0"/>
        <v/>
      </c>
      <c r="AN43" s="427"/>
      <c r="AO43" s="426"/>
      <c r="AP43" s="426"/>
      <c r="AQ43" s="426"/>
      <c r="AR43" s="426"/>
      <c r="AS43" s="426"/>
      <c r="AT43" s="426"/>
      <c r="AU43" s="426"/>
      <c r="AV43" s="426"/>
      <c r="AW43" s="426"/>
      <c r="AX43" s="426"/>
      <c r="AY43" s="426"/>
      <c r="AZ43" s="426"/>
      <c r="BA43" s="426"/>
      <c r="BB43" s="426"/>
      <c r="BC43" s="426"/>
      <c r="BD43" s="213"/>
      <c r="BE43" s="427" t="str">
        <f t="shared" si="1"/>
        <v/>
      </c>
      <c r="BF43" s="427"/>
      <c r="BG43" s="426"/>
      <c r="BH43" s="426"/>
      <c r="BI43" s="426"/>
      <c r="BJ43" s="426"/>
      <c r="BK43" s="426"/>
      <c r="BL43" s="426"/>
      <c r="BM43" s="426"/>
      <c r="BN43" s="426"/>
      <c r="BO43" s="426"/>
      <c r="BP43" s="426"/>
      <c r="BQ43" s="426"/>
      <c r="BR43" s="426"/>
      <c r="BS43" s="426"/>
      <c r="BT43" s="426"/>
      <c r="BU43" s="426"/>
      <c r="BV43" s="213"/>
      <c r="BW43" s="427">
        <f t="shared" si="2"/>
        <v>16</v>
      </c>
      <c r="BX43" s="427"/>
      <c r="BY43" s="426" t="str">
        <f>IF('各会計、関係団体の財政状況及び健全化判断比率'!B77="","",'各会計、関係団体の財政状況及び健全化判断比率'!B77)</f>
        <v>南信地域町村交通災害共済事務組合</v>
      </c>
      <c r="BZ43" s="426"/>
      <c r="CA43" s="426"/>
      <c r="CB43" s="426"/>
      <c r="CC43" s="426"/>
      <c r="CD43" s="426"/>
      <c r="CE43" s="426"/>
      <c r="CF43" s="426"/>
      <c r="CG43" s="426"/>
      <c r="CH43" s="426"/>
      <c r="CI43" s="426"/>
      <c r="CJ43" s="426"/>
      <c r="CK43" s="426"/>
      <c r="CL43" s="426"/>
      <c r="CM43" s="426"/>
      <c r="CN43" s="213"/>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0"/>
      <c r="DG43" s="428" t="str">
        <f>IF('各会計、関係団体の財政状況及び健全化判断比率'!BR16="","",'各会計、関係団体の財政状況及び健全化判断比率'!BR16)</f>
        <v/>
      </c>
      <c r="DH43" s="428"/>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sheetData>
  <sheetProtection algorithmName="SHA-512" hashValue="tlX8LfMFLWf3Ipw/4FCMbJZXYkVS426V7mJSyLYCs81LGsvbfgIrHWNCjvkjd2olijkutKGPT7Yi5H+UVr43YQ==" saltValue="BnZKGjzULrnLZ5zDC7tX1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54" t="s">
        <v>568</v>
      </c>
      <c r="D34" s="1254"/>
      <c r="E34" s="1255"/>
      <c r="F34" s="32">
        <v>28.9</v>
      </c>
      <c r="G34" s="33">
        <v>30.27</v>
      </c>
      <c r="H34" s="33">
        <v>29.58</v>
      </c>
      <c r="I34" s="33">
        <v>24.7</v>
      </c>
      <c r="J34" s="34">
        <v>32.450000000000003</v>
      </c>
      <c r="K34" s="22"/>
      <c r="L34" s="22"/>
      <c r="M34" s="22"/>
      <c r="N34" s="22"/>
      <c r="O34" s="22"/>
      <c r="P34" s="22"/>
    </row>
    <row r="35" spans="1:16" ht="39" customHeight="1" x14ac:dyDescent="0.15">
      <c r="A35" s="22"/>
      <c r="B35" s="35"/>
      <c r="C35" s="1248" t="s">
        <v>569</v>
      </c>
      <c r="D35" s="1249"/>
      <c r="E35" s="1250"/>
      <c r="F35" s="36" t="s">
        <v>518</v>
      </c>
      <c r="G35" s="37">
        <v>6.46</v>
      </c>
      <c r="H35" s="37">
        <v>7.43</v>
      </c>
      <c r="I35" s="37">
        <v>8.1</v>
      </c>
      <c r="J35" s="38">
        <v>7.83</v>
      </c>
      <c r="K35" s="22"/>
      <c r="L35" s="22"/>
      <c r="M35" s="22"/>
      <c r="N35" s="22"/>
      <c r="O35" s="22"/>
      <c r="P35" s="22"/>
    </row>
    <row r="36" spans="1:16" ht="39" customHeight="1" x14ac:dyDescent="0.15">
      <c r="A36" s="22"/>
      <c r="B36" s="35"/>
      <c r="C36" s="1248" t="s">
        <v>570</v>
      </c>
      <c r="D36" s="1249"/>
      <c r="E36" s="1250"/>
      <c r="F36" s="36" t="s">
        <v>518</v>
      </c>
      <c r="G36" s="37" t="s">
        <v>518</v>
      </c>
      <c r="H36" s="37" t="s">
        <v>518</v>
      </c>
      <c r="I36" s="37">
        <v>3.03</v>
      </c>
      <c r="J36" s="38">
        <v>4.91</v>
      </c>
      <c r="K36" s="22"/>
      <c r="L36" s="22"/>
      <c r="M36" s="22"/>
      <c r="N36" s="22"/>
      <c r="O36" s="22"/>
      <c r="P36" s="22"/>
    </row>
    <row r="37" spans="1:16" ht="39" customHeight="1" x14ac:dyDescent="0.15">
      <c r="A37" s="22"/>
      <c r="B37" s="35"/>
      <c r="C37" s="1248" t="s">
        <v>571</v>
      </c>
      <c r="D37" s="1249"/>
      <c r="E37" s="1250"/>
      <c r="F37" s="36">
        <v>2.25</v>
      </c>
      <c r="G37" s="37">
        <v>4.3899999999999997</v>
      </c>
      <c r="H37" s="37">
        <v>4.67</v>
      </c>
      <c r="I37" s="37">
        <v>5</v>
      </c>
      <c r="J37" s="38">
        <v>4.57</v>
      </c>
      <c r="K37" s="22"/>
      <c r="L37" s="22"/>
      <c r="M37" s="22"/>
      <c r="N37" s="22"/>
      <c r="O37" s="22"/>
      <c r="P37" s="22"/>
    </row>
    <row r="38" spans="1:16" ht="39" customHeight="1" x14ac:dyDescent="0.15">
      <c r="A38" s="22"/>
      <c r="B38" s="35"/>
      <c r="C38" s="1248" t="s">
        <v>572</v>
      </c>
      <c r="D38" s="1249"/>
      <c r="E38" s="1250"/>
      <c r="F38" s="36">
        <v>2.25</v>
      </c>
      <c r="G38" s="37">
        <v>2.4900000000000002</v>
      </c>
      <c r="H38" s="37">
        <v>2.6</v>
      </c>
      <c r="I38" s="37">
        <v>1.53</v>
      </c>
      <c r="J38" s="38">
        <v>2.1800000000000002</v>
      </c>
      <c r="K38" s="22"/>
      <c r="L38" s="22"/>
      <c r="M38" s="22"/>
      <c r="N38" s="22"/>
      <c r="O38" s="22"/>
      <c r="P38" s="22"/>
    </row>
    <row r="39" spans="1:16" ht="39" customHeight="1" x14ac:dyDescent="0.15">
      <c r="A39" s="22"/>
      <c r="B39" s="35"/>
      <c r="C39" s="1248" t="s">
        <v>573</v>
      </c>
      <c r="D39" s="1249"/>
      <c r="E39" s="1250"/>
      <c r="F39" s="36">
        <v>0</v>
      </c>
      <c r="G39" s="37">
        <v>0</v>
      </c>
      <c r="H39" s="37">
        <v>0</v>
      </c>
      <c r="I39" s="37">
        <v>0</v>
      </c>
      <c r="J39" s="38">
        <v>0</v>
      </c>
      <c r="K39" s="22"/>
      <c r="L39" s="22"/>
      <c r="M39" s="22"/>
      <c r="N39" s="22"/>
      <c r="O39" s="22"/>
      <c r="P39" s="22"/>
    </row>
    <row r="40" spans="1:16" ht="39" customHeight="1" x14ac:dyDescent="0.15">
      <c r="A40" s="22"/>
      <c r="B40" s="35"/>
      <c r="C40" s="1248"/>
      <c r="D40" s="1249"/>
      <c r="E40" s="1250"/>
      <c r="F40" s="36"/>
      <c r="G40" s="37"/>
      <c r="H40" s="37"/>
      <c r="I40" s="37"/>
      <c r="J40" s="38"/>
      <c r="K40" s="22"/>
      <c r="L40" s="22"/>
      <c r="M40" s="22"/>
      <c r="N40" s="22"/>
      <c r="O40" s="22"/>
      <c r="P40" s="22"/>
    </row>
    <row r="41" spans="1:16" ht="39" customHeight="1" x14ac:dyDescent="0.15">
      <c r="A41" s="22"/>
      <c r="B41" s="35"/>
      <c r="C41" s="1248"/>
      <c r="D41" s="1249"/>
      <c r="E41" s="1250"/>
      <c r="F41" s="36"/>
      <c r="G41" s="37"/>
      <c r="H41" s="37"/>
      <c r="I41" s="37"/>
      <c r="J41" s="38"/>
      <c r="K41" s="22"/>
      <c r="L41" s="22"/>
      <c r="M41" s="22"/>
      <c r="N41" s="22"/>
      <c r="O41" s="22"/>
      <c r="P41" s="22"/>
    </row>
    <row r="42" spans="1:16" ht="39" customHeight="1" x14ac:dyDescent="0.15">
      <c r="A42" s="22"/>
      <c r="B42" s="39"/>
      <c r="C42" s="1248" t="s">
        <v>574</v>
      </c>
      <c r="D42" s="1249"/>
      <c r="E42" s="1250"/>
      <c r="F42" s="36" t="s">
        <v>518</v>
      </c>
      <c r="G42" s="37" t="s">
        <v>518</v>
      </c>
      <c r="H42" s="37" t="s">
        <v>518</v>
      </c>
      <c r="I42" s="37" t="s">
        <v>518</v>
      </c>
      <c r="J42" s="38" t="s">
        <v>518</v>
      </c>
      <c r="K42" s="22"/>
      <c r="L42" s="22"/>
      <c r="M42" s="22"/>
      <c r="N42" s="22"/>
      <c r="O42" s="22"/>
      <c r="P42" s="22"/>
    </row>
    <row r="43" spans="1:16" ht="39" customHeight="1" thickBot="1" x14ac:dyDescent="0.2">
      <c r="A43" s="22"/>
      <c r="B43" s="40"/>
      <c r="C43" s="1251" t="s">
        <v>575</v>
      </c>
      <c r="D43" s="1252"/>
      <c r="E43" s="1253"/>
      <c r="F43" s="41">
        <v>5.75</v>
      </c>
      <c r="G43" s="42">
        <v>1.89</v>
      </c>
      <c r="H43" s="42">
        <v>7.02</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reEM40ox/wpMAzJFp/wt4cY904XQsPNdGV5a5EGMTGx9I6S6YjILogxVrdZ/85Fx70hty6TJgtT/1CLu5PJ2A==" saltValue="J3sIswDOmxjUS3ymVZ236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74" t="s">
        <v>11</v>
      </c>
      <c r="C45" s="1275"/>
      <c r="D45" s="58"/>
      <c r="E45" s="1280" t="s">
        <v>12</v>
      </c>
      <c r="F45" s="1280"/>
      <c r="G45" s="1280"/>
      <c r="H45" s="1280"/>
      <c r="I45" s="1280"/>
      <c r="J45" s="1281"/>
      <c r="K45" s="59">
        <v>400</v>
      </c>
      <c r="L45" s="60">
        <v>404</v>
      </c>
      <c r="M45" s="60">
        <v>411</v>
      </c>
      <c r="N45" s="60">
        <v>368</v>
      </c>
      <c r="O45" s="61">
        <v>419</v>
      </c>
      <c r="P45" s="48"/>
      <c r="Q45" s="48"/>
      <c r="R45" s="48"/>
      <c r="S45" s="48"/>
      <c r="T45" s="48"/>
      <c r="U45" s="48"/>
    </row>
    <row r="46" spans="1:21" ht="30.75" customHeight="1" x14ac:dyDescent="0.15">
      <c r="A46" s="48"/>
      <c r="B46" s="1276"/>
      <c r="C46" s="1277"/>
      <c r="D46" s="62"/>
      <c r="E46" s="1258" t="s">
        <v>13</v>
      </c>
      <c r="F46" s="1258"/>
      <c r="G46" s="1258"/>
      <c r="H46" s="1258"/>
      <c r="I46" s="1258"/>
      <c r="J46" s="1259"/>
      <c r="K46" s="63" t="s">
        <v>518</v>
      </c>
      <c r="L46" s="64" t="s">
        <v>518</v>
      </c>
      <c r="M46" s="64" t="s">
        <v>518</v>
      </c>
      <c r="N46" s="64" t="s">
        <v>518</v>
      </c>
      <c r="O46" s="65" t="s">
        <v>518</v>
      </c>
      <c r="P46" s="48"/>
      <c r="Q46" s="48"/>
      <c r="R46" s="48"/>
      <c r="S46" s="48"/>
      <c r="T46" s="48"/>
      <c r="U46" s="48"/>
    </row>
    <row r="47" spans="1:21" ht="30.75" customHeight="1" x14ac:dyDescent="0.15">
      <c r="A47" s="48"/>
      <c r="B47" s="1276"/>
      <c r="C47" s="1277"/>
      <c r="D47" s="62"/>
      <c r="E47" s="1258" t="s">
        <v>14</v>
      </c>
      <c r="F47" s="1258"/>
      <c r="G47" s="1258"/>
      <c r="H47" s="1258"/>
      <c r="I47" s="1258"/>
      <c r="J47" s="1259"/>
      <c r="K47" s="63" t="s">
        <v>518</v>
      </c>
      <c r="L47" s="64" t="s">
        <v>518</v>
      </c>
      <c r="M47" s="64" t="s">
        <v>518</v>
      </c>
      <c r="N47" s="64" t="s">
        <v>518</v>
      </c>
      <c r="O47" s="65" t="s">
        <v>518</v>
      </c>
      <c r="P47" s="48"/>
      <c r="Q47" s="48"/>
      <c r="R47" s="48"/>
      <c r="S47" s="48"/>
      <c r="T47" s="48"/>
      <c r="U47" s="48"/>
    </row>
    <row r="48" spans="1:21" ht="30.75" customHeight="1" x14ac:dyDescent="0.15">
      <c r="A48" s="48"/>
      <c r="B48" s="1276"/>
      <c r="C48" s="1277"/>
      <c r="D48" s="62"/>
      <c r="E48" s="1258" t="s">
        <v>15</v>
      </c>
      <c r="F48" s="1258"/>
      <c r="G48" s="1258"/>
      <c r="H48" s="1258"/>
      <c r="I48" s="1258"/>
      <c r="J48" s="1259"/>
      <c r="K48" s="63">
        <v>192</v>
      </c>
      <c r="L48" s="64">
        <v>195</v>
      </c>
      <c r="M48" s="64">
        <v>198</v>
      </c>
      <c r="N48" s="64">
        <v>202</v>
      </c>
      <c r="O48" s="65">
        <v>207</v>
      </c>
      <c r="P48" s="48"/>
      <c r="Q48" s="48"/>
      <c r="R48" s="48"/>
      <c r="S48" s="48"/>
      <c r="T48" s="48"/>
      <c r="U48" s="48"/>
    </row>
    <row r="49" spans="1:21" ht="30.75" customHeight="1" x14ac:dyDescent="0.15">
      <c r="A49" s="48"/>
      <c r="B49" s="1276"/>
      <c r="C49" s="1277"/>
      <c r="D49" s="62"/>
      <c r="E49" s="1258" t="s">
        <v>16</v>
      </c>
      <c r="F49" s="1258"/>
      <c r="G49" s="1258"/>
      <c r="H49" s="1258"/>
      <c r="I49" s="1258"/>
      <c r="J49" s="1259"/>
      <c r="K49" s="63">
        <v>7</v>
      </c>
      <c r="L49" s="64">
        <v>7</v>
      </c>
      <c r="M49" s="64">
        <v>2</v>
      </c>
      <c r="N49" s="64">
        <v>3</v>
      </c>
      <c r="O49" s="65">
        <v>11</v>
      </c>
      <c r="P49" s="48"/>
      <c r="Q49" s="48"/>
      <c r="R49" s="48"/>
      <c r="S49" s="48"/>
      <c r="T49" s="48"/>
      <c r="U49" s="48"/>
    </row>
    <row r="50" spans="1:21" ht="30.75" customHeight="1" x14ac:dyDescent="0.15">
      <c r="A50" s="48"/>
      <c r="B50" s="1276"/>
      <c r="C50" s="1277"/>
      <c r="D50" s="62"/>
      <c r="E50" s="1258" t="s">
        <v>17</v>
      </c>
      <c r="F50" s="1258"/>
      <c r="G50" s="1258"/>
      <c r="H50" s="1258"/>
      <c r="I50" s="1258"/>
      <c r="J50" s="1259"/>
      <c r="K50" s="63" t="s">
        <v>518</v>
      </c>
      <c r="L50" s="64" t="s">
        <v>518</v>
      </c>
      <c r="M50" s="64" t="s">
        <v>518</v>
      </c>
      <c r="N50" s="64" t="s">
        <v>518</v>
      </c>
      <c r="O50" s="65" t="s">
        <v>518</v>
      </c>
      <c r="P50" s="48"/>
      <c r="Q50" s="48"/>
      <c r="R50" s="48"/>
      <c r="S50" s="48"/>
      <c r="T50" s="48"/>
      <c r="U50" s="48"/>
    </row>
    <row r="51" spans="1:21" ht="30.75" customHeight="1" x14ac:dyDescent="0.15">
      <c r="A51" s="48"/>
      <c r="B51" s="1278"/>
      <c r="C51" s="1279"/>
      <c r="D51" s="66"/>
      <c r="E51" s="1258" t="s">
        <v>18</v>
      </c>
      <c r="F51" s="1258"/>
      <c r="G51" s="1258"/>
      <c r="H51" s="1258"/>
      <c r="I51" s="1258"/>
      <c r="J51" s="1259"/>
      <c r="K51" s="63" t="s">
        <v>518</v>
      </c>
      <c r="L51" s="64" t="s">
        <v>518</v>
      </c>
      <c r="M51" s="64" t="s">
        <v>518</v>
      </c>
      <c r="N51" s="64" t="s">
        <v>518</v>
      </c>
      <c r="O51" s="65" t="s">
        <v>518</v>
      </c>
      <c r="P51" s="48"/>
      <c r="Q51" s="48"/>
      <c r="R51" s="48"/>
      <c r="S51" s="48"/>
      <c r="T51" s="48"/>
      <c r="U51" s="48"/>
    </row>
    <row r="52" spans="1:21" ht="30.75" customHeight="1" x14ac:dyDescent="0.15">
      <c r="A52" s="48"/>
      <c r="B52" s="1256" t="s">
        <v>19</v>
      </c>
      <c r="C52" s="1257"/>
      <c r="D52" s="66"/>
      <c r="E52" s="1258" t="s">
        <v>20</v>
      </c>
      <c r="F52" s="1258"/>
      <c r="G52" s="1258"/>
      <c r="H52" s="1258"/>
      <c r="I52" s="1258"/>
      <c r="J52" s="1259"/>
      <c r="K52" s="63">
        <v>435</v>
      </c>
      <c r="L52" s="64">
        <v>426</v>
      </c>
      <c r="M52" s="64">
        <v>423</v>
      </c>
      <c r="N52" s="64">
        <v>394</v>
      </c>
      <c r="O52" s="65">
        <v>398</v>
      </c>
      <c r="P52" s="48"/>
      <c r="Q52" s="48"/>
      <c r="R52" s="48"/>
      <c r="S52" s="48"/>
      <c r="T52" s="48"/>
      <c r="U52" s="48"/>
    </row>
    <row r="53" spans="1:21" ht="30.75" customHeight="1" thickBot="1" x14ac:dyDescent="0.2">
      <c r="A53" s="48"/>
      <c r="B53" s="1260" t="s">
        <v>21</v>
      </c>
      <c r="C53" s="1261"/>
      <c r="D53" s="67"/>
      <c r="E53" s="1262" t="s">
        <v>22</v>
      </c>
      <c r="F53" s="1262"/>
      <c r="G53" s="1262"/>
      <c r="H53" s="1262"/>
      <c r="I53" s="1262"/>
      <c r="J53" s="1263"/>
      <c r="K53" s="68">
        <v>164</v>
      </c>
      <c r="L53" s="69">
        <v>180</v>
      </c>
      <c r="M53" s="69">
        <v>188</v>
      </c>
      <c r="N53" s="69">
        <v>179</v>
      </c>
      <c r="O53" s="70">
        <v>239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64" t="s">
        <v>25</v>
      </c>
      <c r="C57" s="1265"/>
      <c r="D57" s="1268" t="s">
        <v>26</v>
      </c>
      <c r="E57" s="1269"/>
      <c r="F57" s="1269"/>
      <c r="G57" s="1269"/>
      <c r="H57" s="1269"/>
      <c r="I57" s="1269"/>
      <c r="J57" s="1270"/>
      <c r="K57" s="387" t="s">
        <v>599</v>
      </c>
      <c r="L57" s="83" t="s">
        <v>600</v>
      </c>
      <c r="M57" s="83" t="s">
        <v>600</v>
      </c>
      <c r="N57" s="83" t="s">
        <v>600</v>
      </c>
      <c r="O57" s="84" t="s">
        <v>600</v>
      </c>
    </row>
    <row r="58" spans="1:21" ht="31.5" customHeight="1" thickBot="1" x14ac:dyDescent="0.2">
      <c r="B58" s="1266"/>
      <c r="C58" s="1267"/>
      <c r="D58" s="1271" t="s">
        <v>27</v>
      </c>
      <c r="E58" s="1272"/>
      <c r="F58" s="1272"/>
      <c r="G58" s="1272"/>
      <c r="H58" s="1272"/>
      <c r="I58" s="1272"/>
      <c r="J58" s="1273"/>
      <c r="K58" s="85" t="s">
        <v>600</v>
      </c>
      <c r="L58" s="86" t="s">
        <v>600</v>
      </c>
      <c r="M58" s="86" t="s">
        <v>600</v>
      </c>
      <c r="N58" s="86" t="s">
        <v>600</v>
      </c>
      <c r="O58" s="87" t="s">
        <v>600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N6VHTWsrlPmjRKChfcmsk0QDAhLfrN3OdsH2gj32ZeWBgoo4c6cxwRox2zNVaeg18dNW378Sc9SFThHthqNuA==" saltValue="/zWwX8/orUIm6xVtIRVRd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560</v>
      </c>
      <c r="J40" s="99" t="s">
        <v>561</v>
      </c>
      <c r="K40" s="99" t="s">
        <v>562</v>
      </c>
      <c r="L40" s="99" t="s">
        <v>563</v>
      </c>
      <c r="M40" s="100" t="s">
        <v>564</v>
      </c>
    </row>
    <row r="41" spans="2:13" ht="27.75" customHeight="1" x14ac:dyDescent="0.15">
      <c r="B41" s="1294" t="s">
        <v>30</v>
      </c>
      <c r="C41" s="1295"/>
      <c r="D41" s="101"/>
      <c r="E41" s="1296" t="s">
        <v>31</v>
      </c>
      <c r="F41" s="1296"/>
      <c r="G41" s="1296"/>
      <c r="H41" s="1297"/>
      <c r="I41" s="102">
        <v>3398</v>
      </c>
      <c r="J41" s="103">
        <v>3676</v>
      </c>
      <c r="K41" s="103">
        <v>3645</v>
      </c>
      <c r="L41" s="103">
        <v>3602</v>
      </c>
      <c r="M41" s="104">
        <v>3634</v>
      </c>
    </row>
    <row r="42" spans="2:13" ht="27.75" customHeight="1" x14ac:dyDescent="0.15">
      <c r="B42" s="1284"/>
      <c r="C42" s="1285"/>
      <c r="D42" s="105"/>
      <c r="E42" s="1288" t="s">
        <v>32</v>
      </c>
      <c r="F42" s="1288"/>
      <c r="G42" s="1288"/>
      <c r="H42" s="1289"/>
      <c r="I42" s="106" t="s">
        <v>518</v>
      </c>
      <c r="J42" s="107" t="s">
        <v>518</v>
      </c>
      <c r="K42" s="107" t="s">
        <v>518</v>
      </c>
      <c r="L42" s="107" t="s">
        <v>518</v>
      </c>
      <c r="M42" s="108" t="s">
        <v>518</v>
      </c>
    </row>
    <row r="43" spans="2:13" ht="27.75" customHeight="1" x14ac:dyDescent="0.15">
      <c r="B43" s="1284"/>
      <c r="C43" s="1285"/>
      <c r="D43" s="105"/>
      <c r="E43" s="1288" t="s">
        <v>33</v>
      </c>
      <c r="F43" s="1288"/>
      <c r="G43" s="1288"/>
      <c r="H43" s="1289"/>
      <c r="I43" s="106">
        <v>1374</v>
      </c>
      <c r="J43" s="107">
        <v>1474</v>
      </c>
      <c r="K43" s="107">
        <v>1396</v>
      </c>
      <c r="L43" s="107">
        <v>1267</v>
      </c>
      <c r="M43" s="108">
        <v>1150</v>
      </c>
    </row>
    <row r="44" spans="2:13" ht="27.75" customHeight="1" x14ac:dyDescent="0.15">
      <c r="B44" s="1284"/>
      <c r="C44" s="1285"/>
      <c r="D44" s="105"/>
      <c r="E44" s="1288" t="s">
        <v>34</v>
      </c>
      <c r="F44" s="1288"/>
      <c r="G44" s="1288"/>
      <c r="H44" s="1289"/>
      <c r="I44" s="106">
        <v>86</v>
      </c>
      <c r="J44" s="107">
        <v>179</v>
      </c>
      <c r="K44" s="107">
        <v>142</v>
      </c>
      <c r="L44" s="107">
        <v>140</v>
      </c>
      <c r="M44" s="108">
        <v>131</v>
      </c>
    </row>
    <row r="45" spans="2:13" ht="27.75" customHeight="1" x14ac:dyDescent="0.15">
      <c r="B45" s="1284"/>
      <c r="C45" s="1285"/>
      <c r="D45" s="105"/>
      <c r="E45" s="1288" t="s">
        <v>35</v>
      </c>
      <c r="F45" s="1288"/>
      <c r="G45" s="1288"/>
      <c r="H45" s="1289"/>
      <c r="I45" s="106">
        <v>711</v>
      </c>
      <c r="J45" s="107">
        <v>678</v>
      </c>
      <c r="K45" s="107">
        <v>679</v>
      </c>
      <c r="L45" s="107">
        <v>688</v>
      </c>
      <c r="M45" s="108">
        <v>683</v>
      </c>
    </row>
    <row r="46" spans="2:13" ht="27.75" customHeight="1" x14ac:dyDescent="0.15">
      <c r="B46" s="1284"/>
      <c r="C46" s="1285"/>
      <c r="D46" s="109"/>
      <c r="E46" s="1288" t="s">
        <v>36</v>
      </c>
      <c r="F46" s="1288"/>
      <c r="G46" s="1288"/>
      <c r="H46" s="1289"/>
      <c r="I46" s="106" t="s">
        <v>518</v>
      </c>
      <c r="J46" s="107" t="s">
        <v>518</v>
      </c>
      <c r="K46" s="107" t="s">
        <v>518</v>
      </c>
      <c r="L46" s="107" t="s">
        <v>518</v>
      </c>
      <c r="M46" s="108" t="s">
        <v>518</v>
      </c>
    </row>
    <row r="47" spans="2:13" ht="27.75" customHeight="1" x14ac:dyDescent="0.15">
      <c r="B47" s="1284"/>
      <c r="C47" s="1285"/>
      <c r="D47" s="110"/>
      <c r="E47" s="1298" t="s">
        <v>37</v>
      </c>
      <c r="F47" s="1299"/>
      <c r="G47" s="1299"/>
      <c r="H47" s="1300"/>
      <c r="I47" s="106" t="s">
        <v>518</v>
      </c>
      <c r="J47" s="107" t="s">
        <v>518</v>
      </c>
      <c r="K47" s="107" t="s">
        <v>518</v>
      </c>
      <c r="L47" s="107" t="s">
        <v>518</v>
      </c>
      <c r="M47" s="108" t="s">
        <v>518</v>
      </c>
    </row>
    <row r="48" spans="2:13" ht="27.75" customHeight="1" x14ac:dyDescent="0.15">
      <c r="B48" s="1284"/>
      <c r="C48" s="1285"/>
      <c r="D48" s="105"/>
      <c r="E48" s="1288" t="s">
        <v>38</v>
      </c>
      <c r="F48" s="1288"/>
      <c r="G48" s="1288"/>
      <c r="H48" s="1289"/>
      <c r="I48" s="106" t="s">
        <v>518</v>
      </c>
      <c r="J48" s="107" t="s">
        <v>518</v>
      </c>
      <c r="K48" s="107" t="s">
        <v>518</v>
      </c>
      <c r="L48" s="107" t="s">
        <v>518</v>
      </c>
      <c r="M48" s="108" t="s">
        <v>518</v>
      </c>
    </row>
    <row r="49" spans="2:13" ht="27.75" customHeight="1" x14ac:dyDescent="0.15">
      <c r="B49" s="1286"/>
      <c r="C49" s="1287"/>
      <c r="D49" s="105"/>
      <c r="E49" s="1288" t="s">
        <v>39</v>
      </c>
      <c r="F49" s="1288"/>
      <c r="G49" s="1288"/>
      <c r="H49" s="1289"/>
      <c r="I49" s="106" t="s">
        <v>518</v>
      </c>
      <c r="J49" s="107" t="s">
        <v>518</v>
      </c>
      <c r="K49" s="107" t="s">
        <v>518</v>
      </c>
      <c r="L49" s="107" t="s">
        <v>518</v>
      </c>
      <c r="M49" s="108" t="s">
        <v>518</v>
      </c>
    </row>
    <row r="50" spans="2:13" ht="27.75" customHeight="1" x14ac:dyDescent="0.15">
      <c r="B50" s="1282" t="s">
        <v>40</v>
      </c>
      <c r="C50" s="1283"/>
      <c r="D50" s="111"/>
      <c r="E50" s="1288" t="s">
        <v>41</v>
      </c>
      <c r="F50" s="1288"/>
      <c r="G50" s="1288"/>
      <c r="H50" s="1289"/>
      <c r="I50" s="106">
        <v>2290</v>
      </c>
      <c r="J50" s="107">
        <v>2297</v>
      </c>
      <c r="K50" s="107">
        <v>2305</v>
      </c>
      <c r="L50" s="107">
        <v>2276</v>
      </c>
      <c r="M50" s="108">
        <v>2258</v>
      </c>
    </row>
    <row r="51" spans="2:13" ht="27.75" customHeight="1" x14ac:dyDescent="0.15">
      <c r="B51" s="1284"/>
      <c r="C51" s="1285"/>
      <c r="D51" s="105"/>
      <c r="E51" s="1288" t="s">
        <v>42</v>
      </c>
      <c r="F51" s="1288"/>
      <c r="G51" s="1288"/>
      <c r="H51" s="1289"/>
      <c r="I51" s="106">
        <v>24</v>
      </c>
      <c r="J51" s="107">
        <v>12</v>
      </c>
      <c r="K51" s="107">
        <v>8</v>
      </c>
      <c r="L51" s="107">
        <v>6</v>
      </c>
      <c r="M51" s="108">
        <v>6</v>
      </c>
    </row>
    <row r="52" spans="2:13" ht="27.75" customHeight="1" x14ac:dyDescent="0.15">
      <c r="B52" s="1286"/>
      <c r="C52" s="1287"/>
      <c r="D52" s="105"/>
      <c r="E52" s="1288" t="s">
        <v>43</v>
      </c>
      <c r="F52" s="1288"/>
      <c r="G52" s="1288"/>
      <c r="H52" s="1289"/>
      <c r="I52" s="106">
        <v>3713</v>
      </c>
      <c r="J52" s="107">
        <v>3633</v>
      </c>
      <c r="K52" s="107">
        <v>3519</v>
      </c>
      <c r="L52" s="107">
        <v>3421</v>
      </c>
      <c r="M52" s="108">
        <v>3461</v>
      </c>
    </row>
    <row r="53" spans="2:13" ht="27.75" customHeight="1" thickBot="1" x14ac:dyDescent="0.2">
      <c r="B53" s="1290" t="s">
        <v>44</v>
      </c>
      <c r="C53" s="1291"/>
      <c r="D53" s="112"/>
      <c r="E53" s="1292" t="s">
        <v>45</v>
      </c>
      <c r="F53" s="1292"/>
      <c r="G53" s="1292"/>
      <c r="H53" s="1293"/>
      <c r="I53" s="113">
        <v>-458</v>
      </c>
      <c r="J53" s="114">
        <v>64</v>
      </c>
      <c r="K53" s="114">
        <v>30</v>
      </c>
      <c r="L53" s="114">
        <v>-7</v>
      </c>
      <c r="M53" s="115">
        <v>-126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55kP326K2GZyiXVlfav8TT1ULoffQsUs7hN4rMRXwFKWwDbxosgKC18QgNKcdbMldfJamDzvAVwwm7sihTINGg==" saltValue="nXxuE0iM+DQBekTOeie9c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562</v>
      </c>
      <c r="G54" s="124" t="s">
        <v>563</v>
      </c>
      <c r="H54" s="125" t="s">
        <v>564</v>
      </c>
    </row>
    <row r="55" spans="2:8" ht="52.5" customHeight="1" x14ac:dyDescent="0.15">
      <c r="B55" s="126"/>
      <c r="C55" s="1309" t="s">
        <v>48</v>
      </c>
      <c r="D55" s="1309"/>
      <c r="E55" s="1310"/>
      <c r="F55" s="127">
        <v>1197</v>
      </c>
      <c r="G55" s="127">
        <v>1202</v>
      </c>
      <c r="H55" s="128">
        <v>1208</v>
      </c>
    </row>
    <row r="56" spans="2:8" ht="52.5" customHeight="1" x14ac:dyDescent="0.15">
      <c r="B56" s="129"/>
      <c r="C56" s="1311" t="s">
        <v>49</v>
      </c>
      <c r="D56" s="1311"/>
      <c r="E56" s="1312"/>
      <c r="F56" s="130">
        <v>604</v>
      </c>
      <c r="G56" s="130">
        <v>605</v>
      </c>
      <c r="H56" s="131">
        <v>756</v>
      </c>
    </row>
    <row r="57" spans="2:8" ht="53.25" customHeight="1" x14ac:dyDescent="0.15">
      <c r="B57" s="129"/>
      <c r="C57" s="1313" t="s">
        <v>50</v>
      </c>
      <c r="D57" s="1313"/>
      <c r="E57" s="1314"/>
      <c r="F57" s="132">
        <v>186</v>
      </c>
      <c r="G57" s="132">
        <v>189</v>
      </c>
      <c r="H57" s="133">
        <v>193</v>
      </c>
    </row>
    <row r="58" spans="2:8" ht="45.75" customHeight="1" x14ac:dyDescent="0.15">
      <c r="B58" s="134"/>
      <c r="C58" s="1301" t="s">
        <v>601</v>
      </c>
      <c r="D58" s="1302"/>
      <c r="E58" s="1303"/>
      <c r="F58" s="135">
        <v>162</v>
      </c>
      <c r="G58" s="135">
        <v>162</v>
      </c>
      <c r="H58" s="136">
        <v>162</v>
      </c>
    </row>
    <row r="59" spans="2:8" ht="45.75" customHeight="1" x14ac:dyDescent="0.15">
      <c r="B59" s="134"/>
      <c r="C59" s="1301" t="s">
        <v>602</v>
      </c>
      <c r="D59" s="1302"/>
      <c r="E59" s="1303"/>
      <c r="F59" s="135">
        <v>21</v>
      </c>
      <c r="G59" s="135">
        <v>21</v>
      </c>
      <c r="H59" s="136">
        <v>21</v>
      </c>
    </row>
    <row r="60" spans="2:8" ht="45.75" customHeight="1" x14ac:dyDescent="0.15">
      <c r="B60" s="134"/>
      <c r="C60" s="1301" t="s">
        <v>603</v>
      </c>
      <c r="D60" s="1302"/>
      <c r="E60" s="1303"/>
      <c r="F60" s="135">
        <v>0</v>
      </c>
      <c r="G60" s="135">
        <v>2</v>
      </c>
      <c r="H60" s="136">
        <v>6</v>
      </c>
    </row>
    <row r="61" spans="2:8" ht="45.75" customHeight="1" x14ac:dyDescent="0.15">
      <c r="B61" s="134"/>
      <c r="C61" s="1301" t="s">
        <v>611</v>
      </c>
      <c r="D61" s="1302"/>
      <c r="E61" s="1303"/>
      <c r="F61" s="135">
        <v>3</v>
      </c>
      <c r="G61" s="135">
        <v>3</v>
      </c>
      <c r="H61" s="136">
        <v>3</v>
      </c>
    </row>
    <row r="62" spans="2:8" ht="45.75" customHeight="1" thickBot="1" x14ac:dyDescent="0.2">
      <c r="B62" s="137"/>
      <c r="C62" s="1304"/>
      <c r="D62" s="1305"/>
      <c r="E62" s="1306"/>
      <c r="F62" s="138"/>
      <c r="G62" s="138"/>
      <c r="H62" s="139"/>
    </row>
    <row r="63" spans="2:8" ht="52.5" customHeight="1" thickBot="1" x14ac:dyDescent="0.2">
      <c r="B63" s="140"/>
      <c r="C63" s="1307" t="s">
        <v>51</v>
      </c>
      <c r="D63" s="1307"/>
      <c r="E63" s="1308"/>
      <c r="F63" s="141">
        <v>1987</v>
      </c>
      <c r="G63" s="141">
        <v>1996</v>
      </c>
      <c r="H63" s="142">
        <v>2157</v>
      </c>
    </row>
    <row r="64" spans="2:8" ht="15" customHeight="1" x14ac:dyDescent="0.15"/>
  </sheetData>
  <sheetProtection algorithmName="SHA-512" hashValue="2xdnvTk1Cb0h9RkbClLPim9SyyFgkp39jM+GoHK7rJq06+08DJrYcSilZwUMigFqEWwT6QhWjlo8Qg6rmzbcyg==" saltValue="hU8GtXJbAcTuSkbm5avf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1"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2"/>
      <c r="DG10" s="292"/>
      <c r="DH10" s="292"/>
      <c r="DI10" s="292"/>
      <c r="DJ10" s="292"/>
      <c r="DK10" s="292"/>
      <c r="DL10" s="292"/>
      <c r="DM10" s="292"/>
      <c r="DN10" s="292"/>
      <c r="DO10" s="292"/>
      <c r="DP10" s="292"/>
      <c r="DQ10" s="292"/>
      <c r="DR10" s="292"/>
      <c r="DS10" s="292"/>
      <c r="DT10" s="292"/>
      <c r="DU10" s="292"/>
      <c r="DV10" s="292"/>
      <c r="DW10" s="292"/>
      <c r="EM10" s="291" t="s">
        <v>612</v>
      </c>
    </row>
    <row r="11" spans="1:143" s="291"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2"/>
      <c r="DG12" s="292"/>
      <c r="DH12" s="292"/>
      <c r="DI12" s="292"/>
      <c r="DJ12" s="292"/>
      <c r="DK12" s="292"/>
      <c r="DL12" s="292"/>
      <c r="DM12" s="292"/>
      <c r="DN12" s="292"/>
      <c r="DO12" s="292"/>
      <c r="DP12" s="292"/>
      <c r="DQ12" s="292"/>
      <c r="DR12" s="292"/>
      <c r="DS12" s="292"/>
      <c r="DT12" s="292"/>
      <c r="DU12" s="292"/>
      <c r="DV12" s="292"/>
      <c r="DW12" s="292"/>
      <c r="EM12" s="291" t="s">
        <v>612</v>
      </c>
    </row>
    <row r="13" spans="1:143" s="291"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624</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615</v>
      </c>
    </row>
    <row r="50" spans="1:109" x14ac:dyDescent="0.15">
      <c r="B50" s="397"/>
      <c r="G50" s="1315"/>
      <c r="H50" s="1315"/>
      <c r="I50" s="1315"/>
      <c r="J50" s="1315"/>
      <c r="K50" s="407"/>
      <c r="L50" s="407"/>
      <c r="M50" s="408"/>
      <c r="N50" s="408"/>
      <c r="AN50" s="1333"/>
      <c r="AO50" s="1334"/>
      <c r="AP50" s="1334"/>
      <c r="AQ50" s="1334"/>
      <c r="AR50" s="1334"/>
      <c r="AS50" s="1334"/>
      <c r="AT50" s="1334"/>
      <c r="AU50" s="1334"/>
      <c r="AV50" s="1334"/>
      <c r="AW50" s="1334"/>
      <c r="AX50" s="1334"/>
      <c r="AY50" s="1334"/>
      <c r="AZ50" s="1334"/>
      <c r="BA50" s="1334"/>
      <c r="BB50" s="1334"/>
      <c r="BC50" s="1334"/>
      <c r="BD50" s="1334"/>
      <c r="BE50" s="1334"/>
      <c r="BF50" s="1334"/>
      <c r="BG50" s="1334"/>
      <c r="BH50" s="1334"/>
      <c r="BI50" s="1334"/>
      <c r="BJ50" s="1334"/>
      <c r="BK50" s="1334"/>
      <c r="BL50" s="1334"/>
      <c r="BM50" s="1334"/>
      <c r="BN50" s="1334"/>
      <c r="BO50" s="1335"/>
      <c r="BP50" s="1321" t="s">
        <v>560</v>
      </c>
      <c r="BQ50" s="1321"/>
      <c r="BR50" s="1321"/>
      <c r="BS50" s="1321"/>
      <c r="BT50" s="1321"/>
      <c r="BU50" s="1321"/>
      <c r="BV50" s="1321"/>
      <c r="BW50" s="1321"/>
      <c r="BX50" s="1321" t="s">
        <v>561</v>
      </c>
      <c r="BY50" s="1321"/>
      <c r="BZ50" s="1321"/>
      <c r="CA50" s="1321"/>
      <c r="CB50" s="1321"/>
      <c r="CC50" s="1321"/>
      <c r="CD50" s="1321"/>
      <c r="CE50" s="1321"/>
      <c r="CF50" s="1321" t="s">
        <v>562</v>
      </c>
      <c r="CG50" s="1321"/>
      <c r="CH50" s="1321"/>
      <c r="CI50" s="1321"/>
      <c r="CJ50" s="1321"/>
      <c r="CK50" s="1321"/>
      <c r="CL50" s="1321"/>
      <c r="CM50" s="1321"/>
      <c r="CN50" s="1321" t="s">
        <v>563</v>
      </c>
      <c r="CO50" s="1321"/>
      <c r="CP50" s="1321"/>
      <c r="CQ50" s="1321"/>
      <c r="CR50" s="1321"/>
      <c r="CS50" s="1321"/>
      <c r="CT50" s="1321"/>
      <c r="CU50" s="1321"/>
      <c r="CV50" s="1321" t="s">
        <v>564</v>
      </c>
      <c r="CW50" s="1321"/>
      <c r="CX50" s="1321"/>
      <c r="CY50" s="1321"/>
      <c r="CZ50" s="1321"/>
      <c r="DA50" s="1321"/>
      <c r="DB50" s="1321"/>
      <c r="DC50" s="1321"/>
    </row>
    <row r="51" spans="1:109" ht="13.5" customHeight="1" x14ac:dyDescent="0.15">
      <c r="B51" s="397"/>
      <c r="G51" s="1332"/>
      <c r="H51" s="1332"/>
      <c r="I51" s="1336"/>
      <c r="J51" s="1336"/>
      <c r="K51" s="1322"/>
      <c r="L51" s="1322"/>
      <c r="M51" s="1322"/>
      <c r="N51" s="1322"/>
      <c r="AM51" s="406"/>
      <c r="AN51" s="1320" t="s">
        <v>616</v>
      </c>
      <c r="AO51" s="1320"/>
      <c r="AP51" s="1320"/>
      <c r="AQ51" s="1320"/>
      <c r="AR51" s="1320"/>
      <c r="AS51" s="1320"/>
      <c r="AT51" s="1320"/>
      <c r="AU51" s="1320"/>
      <c r="AV51" s="1320"/>
      <c r="AW51" s="1320"/>
      <c r="AX51" s="1320"/>
      <c r="AY51" s="1320"/>
      <c r="AZ51" s="1320"/>
      <c r="BA51" s="1320"/>
      <c r="BB51" s="1320" t="s">
        <v>617</v>
      </c>
      <c r="BC51" s="1320"/>
      <c r="BD51" s="1320"/>
      <c r="BE51" s="1320"/>
      <c r="BF51" s="1320"/>
      <c r="BG51" s="1320"/>
      <c r="BH51" s="1320"/>
      <c r="BI51" s="1320"/>
      <c r="BJ51" s="1320"/>
      <c r="BK51" s="1320"/>
      <c r="BL51" s="1320"/>
      <c r="BM51" s="1320"/>
      <c r="BN51" s="1320"/>
      <c r="BO51" s="1320"/>
      <c r="BP51" s="1317"/>
      <c r="BQ51" s="1317"/>
      <c r="BR51" s="1317"/>
      <c r="BS51" s="1317"/>
      <c r="BT51" s="1317"/>
      <c r="BU51" s="1317"/>
      <c r="BV51" s="1317"/>
      <c r="BW51" s="1317"/>
      <c r="BX51" s="1317">
        <v>3</v>
      </c>
      <c r="BY51" s="1317"/>
      <c r="BZ51" s="1317"/>
      <c r="CA51" s="1317"/>
      <c r="CB51" s="1317"/>
      <c r="CC51" s="1317"/>
      <c r="CD51" s="1317"/>
      <c r="CE51" s="1317"/>
      <c r="CF51" s="1317">
        <v>1.4</v>
      </c>
      <c r="CG51" s="1317"/>
      <c r="CH51" s="1317"/>
      <c r="CI51" s="1317"/>
      <c r="CJ51" s="1317"/>
      <c r="CK51" s="1317"/>
      <c r="CL51" s="1317"/>
      <c r="CM51" s="1317"/>
      <c r="CN51" s="1317"/>
      <c r="CO51" s="1317"/>
      <c r="CP51" s="1317"/>
      <c r="CQ51" s="1317"/>
      <c r="CR51" s="1317"/>
      <c r="CS51" s="1317"/>
      <c r="CT51" s="1317"/>
      <c r="CU51" s="1317"/>
      <c r="CV51" s="1317"/>
      <c r="CW51" s="1317"/>
      <c r="CX51" s="1317"/>
      <c r="CY51" s="1317"/>
      <c r="CZ51" s="1317"/>
      <c r="DA51" s="1317"/>
      <c r="DB51" s="1317"/>
      <c r="DC51" s="1317"/>
    </row>
    <row r="52" spans="1:109" x14ac:dyDescent="0.15">
      <c r="B52" s="397"/>
      <c r="G52" s="1332"/>
      <c r="H52" s="1332"/>
      <c r="I52" s="1336"/>
      <c r="J52" s="1336"/>
      <c r="K52" s="1322"/>
      <c r="L52" s="1322"/>
      <c r="M52" s="1322"/>
      <c r="N52" s="1322"/>
      <c r="AM52" s="406"/>
      <c r="AN52" s="1320"/>
      <c r="AO52" s="1320"/>
      <c r="AP52" s="1320"/>
      <c r="AQ52" s="1320"/>
      <c r="AR52" s="1320"/>
      <c r="AS52" s="1320"/>
      <c r="AT52" s="1320"/>
      <c r="AU52" s="1320"/>
      <c r="AV52" s="1320"/>
      <c r="AW52" s="1320"/>
      <c r="AX52" s="1320"/>
      <c r="AY52" s="1320"/>
      <c r="AZ52" s="1320"/>
      <c r="BA52" s="1320"/>
      <c r="BB52" s="1320"/>
      <c r="BC52" s="1320"/>
      <c r="BD52" s="1320"/>
      <c r="BE52" s="1320"/>
      <c r="BF52" s="1320"/>
      <c r="BG52" s="1320"/>
      <c r="BH52" s="1320"/>
      <c r="BI52" s="1320"/>
      <c r="BJ52" s="1320"/>
      <c r="BK52" s="1320"/>
      <c r="BL52" s="1320"/>
      <c r="BM52" s="1320"/>
      <c r="BN52" s="1320"/>
      <c r="BO52" s="1320"/>
      <c r="BP52" s="1317"/>
      <c r="BQ52" s="1317"/>
      <c r="BR52" s="1317"/>
      <c r="BS52" s="1317"/>
      <c r="BT52" s="1317"/>
      <c r="BU52" s="1317"/>
      <c r="BV52" s="1317"/>
      <c r="BW52" s="1317"/>
      <c r="BX52" s="1317"/>
      <c r="BY52" s="1317"/>
      <c r="BZ52" s="1317"/>
      <c r="CA52" s="1317"/>
      <c r="CB52" s="1317"/>
      <c r="CC52" s="1317"/>
      <c r="CD52" s="1317"/>
      <c r="CE52" s="1317"/>
      <c r="CF52" s="1317"/>
      <c r="CG52" s="1317"/>
      <c r="CH52" s="1317"/>
      <c r="CI52" s="1317"/>
      <c r="CJ52" s="1317"/>
      <c r="CK52" s="1317"/>
      <c r="CL52" s="1317"/>
      <c r="CM52" s="1317"/>
      <c r="CN52" s="1317"/>
      <c r="CO52" s="1317"/>
      <c r="CP52" s="1317"/>
      <c r="CQ52" s="1317"/>
      <c r="CR52" s="1317"/>
      <c r="CS52" s="1317"/>
      <c r="CT52" s="1317"/>
      <c r="CU52" s="1317"/>
      <c r="CV52" s="1317"/>
      <c r="CW52" s="1317"/>
      <c r="CX52" s="1317"/>
      <c r="CY52" s="1317"/>
      <c r="CZ52" s="1317"/>
      <c r="DA52" s="1317"/>
      <c r="DB52" s="1317"/>
      <c r="DC52" s="1317"/>
    </row>
    <row r="53" spans="1:109" x14ac:dyDescent="0.15">
      <c r="A53" s="405"/>
      <c r="B53" s="397"/>
      <c r="G53" s="1332"/>
      <c r="H53" s="1332"/>
      <c r="I53" s="1315"/>
      <c r="J53" s="1315"/>
      <c r="K53" s="1322"/>
      <c r="L53" s="1322"/>
      <c r="M53" s="1322"/>
      <c r="N53" s="1322"/>
      <c r="AM53" s="406"/>
      <c r="AN53" s="1320"/>
      <c r="AO53" s="1320"/>
      <c r="AP53" s="1320"/>
      <c r="AQ53" s="1320"/>
      <c r="AR53" s="1320"/>
      <c r="AS53" s="1320"/>
      <c r="AT53" s="1320"/>
      <c r="AU53" s="1320"/>
      <c r="AV53" s="1320"/>
      <c r="AW53" s="1320"/>
      <c r="AX53" s="1320"/>
      <c r="AY53" s="1320"/>
      <c r="AZ53" s="1320"/>
      <c r="BA53" s="1320"/>
      <c r="BB53" s="1320" t="s">
        <v>618</v>
      </c>
      <c r="BC53" s="1320"/>
      <c r="BD53" s="1320"/>
      <c r="BE53" s="1320"/>
      <c r="BF53" s="1320"/>
      <c r="BG53" s="1320"/>
      <c r="BH53" s="1320"/>
      <c r="BI53" s="1320"/>
      <c r="BJ53" s="1320"/>
      <c r="BK53" s="1320"/>
      <c r="BL53" s="1320"/>
      <c r="BM53" s="1320"/>
      <c r="BN53" s="1320"/>
      <c r="BO53" s="1320"/>
      <c r="BP53" s="1317">
        <v>46.3</v>
      </c>
      <c r="BQ53" s="1317"/>
      <c r="BR53" s="1317"/>
      <c r="BS53" s="1317"/>
      <c r="BT53" s="1317"/>
      <c r="BU53" s="1317"/>
      <c r="BV53" s="1317"/>
      <c r="BW53" s="1317"/>
      <c r="BX53" s="1317">
        <v>52.9</v>
      </c>
      <c r="BY53" s="1317"/>
      <c r="BZ53" s="1317"/>
      <c r="CA53" s="1317"/>
      <c r="CB53" s="1317"/>
      <c r="CC53" s="1317"/>
      <c r="CD53" s="1317"/>
      <c r="CE53" s="1317"/>
      <c r="CF53" s="1317">
        <v>55.1</v>
      </c>
      <c r="CG53" s="1317"/>
      <c r="CH53" s="1317"/>
      <c r="CI53" s="1317"/>
      <c r="CJ53" s="1317"/>
      <c r="CK53" s="1317"/>
      <c r="CL53" s="1317"/>
      <c r="CM53" s="1317"/>
      <c r="CN53" s="1317">
        <v>56.9</v>
      </c>
      <c r="CO53" s="1317"/>
      <c r="CP53" s="1317"/>
      <c r="CQ53" s="1317"/>
      <c r="CR53" s="1317"/>
      <c r="CS53" s="1317"/>
      <c r="CT53" s="1317"/>
      <c r="CU53" s="1317"/>
      <c r="CV53" s="1317">
        <v>57.7</v>
      </c>
      <c r="CW53" s="1317"/>
      <c r="CX53" s="1317"/>
      <c r="CY53" s="1317"/>
      <c r="CZ53" s="1317"/>
      <c r="DA53" s="1317"/>
      <c r="DB53" s="1317"/>
      <c r="DC53" s="1317"/>
    </row>
    <row r="54" spans="1:109" x14ac:dyDescent="0.15">
      <c r="A54" s="405"/>
      <c r="B54" s="397"/>
      <c r="G54" s="1332"/>
      <c r="H54" s="1332"/>
      <c r="I54" s="1315"/>
      <c r="J54" s="1315"/>
      <c r="K54" s="1322"/>
      <c r="L54" s="1322"/>
      <c r="M54" s="1322"/>
      <c r="N54" s="1322"/>
      <c r="AM54" s="406"/>
      <c r="AN54" s="1320"/>
      <c r="AO54" s="1320"/>
      <c r="AP54" s="1320"/>
      <c r="AQ54" s="1320"/>
      <c r="AR54" s="1320"/>
      <c r="AS54" s="1320"/>
      <c r="AT54" s="1320"/>
      <c r="AU54" s="1320"/>
      <c r="AV54" s="1320"/>
      <c r="AW54" s="1320"/>
      <c r="AX54" s="1320"/>
      <c r="AY54" s="1320"/>
      <c r="AZ54" s="1320"/>
      <c r="BA54" s="1320"/>
      <c r="BB54" s="1320"/>
      <c r="BC54" s="1320"/>
      <c r="BD54" s="1320"/>
      <c r="BE54" s="1320"/>
      <c r="BF54" s="1320"/>
      <c r="BG54" s="1320"/>
      <c r="BH54" s="1320"/>
      <c r="BI54" s="1320"/>
      <c r="BJ54" s="1320"/>
      <c r="BK54" s="1320"/>
      <c r="BL54" s="1320"/>
      <c r="BM54" s="1320"/>
      <c r="BN54" s="1320"/>
      <c r="BO54" s="1320"/>
      <c r="BP54" s="1317"/>
      <c r="BQ54" s="1317"/>
      <c r="BR54" s="1317"/>
      <c r="BS54" s="1317"/>
      <c r="BT54" s="1317"/>
      <c r="BU54" s="1317"/>
      <c r="BV54" s="1317"/>
      <c r="BW54" s="1317"/>
      <c r="BX54" s="1317"/>
      <c r="BY54" s="1317"/>
      <c r="BZ54" s="1317"/>
      <c r="CA54" s="1317"/>
      <c r="CB54" s="1317"/>
      <c r="CC54" s="1317"/>
      <c r="CD54" s="1317"/>
      <c r="CE54" s="1317"/>
      <c r="CF54" s="1317"/>
      <c r="CG54" s="1317"/>
      <c r="CH54" s="1317"/>
      <c r="CI54" s="1317"/>
      <c r="CJ54" s="1317"/>
      <c r="CK54" s="1317"/>
      <c r="CL54" s="1317"/>
      <c r="CM54" s="1317"/>
      <c r="CN54" s="1317"/>
      <c r="CO54" s="1317"/>
      <c r="CP54" s="1317"/>
      <c r="CQ54" s="1317"/>
      <c r="CR54" s="1317"/>
      <c r="CS54" s="1317"/>
      <c r="CT54" s="1317"/>
      <c r="CU54" s="1317"/>
      <c r="CV54" s="1317"/>
      <c r="CW54" s="1317"/>
      <c r="CX54" s="1317"/>
      <c r="CY54" s="1317"/>
      <c r="CZ54" s="1317"/>
      <c r="DA54" s="1317"/>
      <c r="DB54" s="1317"/>
      <c r="DC54" s="1317"/>
    </row>
    <row r="55" spans="1:109" x14ac:dyDescent="0.15">
      <c r="A55" s="405"/>
      <c r="B55" s="397"/>
      <c r="G55" s="1315"/>
      <c r="H55" s="1315"/>
      <c r="I55" s="1315"/>
      <c r="J55" s="1315"/>
      <c r="K55" s="1322"/>
      <c r="L55" s="1322"/>
      <c r="M55" s="1322"/>
      <c r="N55" s="1322"/>
      <c r="AN55" s="1321" t="s">
        <v>619</v>
      </c>
      <c r="AO55" s="1321"/>
      <c r="AP55" s="1321"/>
      <c r="AQ55" s="1321"/>
      <c r="AR55" s="1321"/>
      <c r="AS55" s="1321"/>
      <c r="AT55" s="1321"/>
      <c r="AU55" s="1321"/>
      <c r="AV55" s="1321"/>
      <c r="AW55" s="1321"/>
      <c r="AX55" s="1321"/>
      <c r="AY55" s="1321"/>
      <c r="AZ55" s="1321"/>
      <c r="BA55" s="1321"/>
      <c r="BB55" s="1320" t="s">
        <v>617</v>
      </c>
      <c r="BC55" s="1320"/>
      <c r="BD55" s="1320"/>
      <c r="BE55" s="1320"/>
      <c r="BF55" s="1320"/>
      <c r="BG55" s="1320"/>
      <c r="BH55" s="1320"/>
      <c r="BI55" s="1320"/>
      <c r="BJ55" s="1320"/>
      <c r="BK55" s="1320"/>
      <c r="BL55" s="1320"/>
      <c r="BM55" s="1320"/>
      <c r="BN55" s="1320"/>
      <c r="BO55" s="1320"/>
      <c r="BP55" s="1317">
        <v>0</v>
      </c>
      <c r="BQ55" s="1317"/>
      <c r="BR55" s="1317"/>
      <c r="BS55" s="1317"/>
      <c r="BT55" s="1317"/>
      <c r="BU55" s="1317"/>
      <c r="BV55" s="1317"/>
      <c r="BW55" s="1317"/>
      <c r="BX55" s="1317">
        <v>0</v>
      </c>
      <c r="BY55" s="1317"/>
      <c r="BZ55" s="1317"/>
      <c r="CA55" s="1317"/>
      <c r="CB55" s="1317"/>
      <c r="CC55" s="1317"/>
      <c r="CD55" s="1317"/>
      <c r="CE55" s="1317"/>
      <c r="CF55" s="1317">
        <v>0</v>
      </c>
      <c r="CG55" s="1317"/>
      <c r="CH55" s="1317"/>
      <c r="CI55" s="1317"/>
      <c r="CJ55" s="1317"/>
      <c r="CK55" s="1317"/>
      <c r="CL55" s="1317"/>
      <c r="CM55" s="1317"/>
      <c r="CN55" s="1317">
        <v>0</v>
      </c>
      <c r="CO55" s="1317"/>
      <c r="CP55" s="1317"/>
      <c r="CQ55" s="1317"/>
      <c r="CR55" s="1317"/>
      <c r="CS55" s="1317"/>
      <c r="CT55" s="1317"/>
      <c r="CU55" s="1317"/>
      <c r="CV55" s="1317">
        <v>0</v>
      </c>
      <c r="CW55" s="1317"/>
      <c r="CX55" s="1317"/>
      <c r="CY55" s="1317"/>
      <c r="CZ55" s="1317"/>
      <c r="DA55" s="1317"/>
      <c r="DB55" s="1317"/>
      <c r="DC55" s="1317"/>
    </row>
    <row r="56" spans="1:109" x14ac:dyDescent="0.15">
      <c r="A56" s="405"/>
      <c r="B56" s="397"/>
      <c r="G56" s="1315"/>
      <c r="H56" s="1315"/>
      <c r="I56" s="1315"/>
      <c r="J56" s="1315"/>
      <c r="K56" s="1322"/>
      <c r="L56" s="1322"/>
      <c r="M56" s="1322"/>
      <c r="N56" s="1322"/>
      <c r="AN56" s="1321"/>
      <c r="AO56" s="1321"/>
      <c r="AP56" s="1321"/>
      <c r="AQ56" s="1321"/>
      <c r="AR56" s="1321"/>
      <c r="AS56" s="1321"/>
      <c r="AT56" s="1321"/>
      <c r="AU56" s="1321"/>
      <c r="AV56" s="1321"/>
      <c r="AW56" s="1321"/>
      <c r="AX56" s="1321"/>
      <c r="AY56" s="1321"/>
      <c r="AZ56" s="1321"/>
      <c r="BA56" s="1321"/>
      <c r="BB56" s="1320"/>
      <c r="BC56" s="1320"/>
      <c r="BD56" s="1320"/>
      <c r="BE56" s="1320"/>
      <c r="BF56" s="1320"/>
      <c r="BG56" s="1320"/>
      <c r="BH56" s="1320"/>
      <c r="BI56" s="1320"/>
      <c r="BJ56" s="1320"/>
      <c r="BK56" s="1320"/>
      <c r="BL56" s="1320"/>
      <c r="BM56" s="1320"/>
      <c r="BN56" s="1320"/>
      <c r="BO56" s="1320"/>
      <c r="BP56" s="1317"/>
      <c r="BQ56" s="1317"/>
      <c r="BR56" s="1317"/>
      <c r="BS56" s="1317"/>
      <c r="BT56" s="1317"/>
      <c r="BU56" s="1317"/>
      <c r="BV56" s="1317"/>
      <c r="BW56" s="1317"/>
      <c r="BX56" s="1317"/>
      <c r="BY56" s="1317"/>
      <c r="BZ56" s="1317"/>
      <c r="CA56" s="1317"/>
      <c r="CB56" s="1317"/>
      <c r="CC56" s="1317"/>
      <c r="CD56" s="1317"/>
      <c r="CE56" s="1317"/>
      <c r="CF56" s="1317"/>
      <c r="CG56" s="1317"/>
      <c r="CH56" s="1317"/>
      <c r="CI56" s="1317"/>
      <c r="CJ56" s="1317"/>
      <c r="CK56" s="1317"/>
      <c r="CL56" s="1317"/>
      <c r="CM56" s="1317"/>
      <c r="CN56" s="1317"/>
      <c r="CO56" s="1317"/>
      <c r="CP56" s="1317"/>
      <c r="CQ56" s="1317"/>
      <c r="CR56" s="1317"/>
      <c r="CS56" s="1317"/>
      <c r="CT56" s="1317"/>
      <c r="CU56" s="1317"/>
      <c r="CV56" s="1317"/>
      <c r="CW56" s="1317"/>
      <c r="CX56" s="1317"/>
      <c r="CY56" s="1317"/>
      <c r="CZ56" s="1317"/>
      <c r="DA56" s="1317"/>
      <c r="DB56" s="1317"/>
      <c r="DC56" s="1317"/>
    </row>
    <row r="57" spans="1:109" s="405" customFormat="1" x14ac:dyDescent="0.15">
      <c r="B57" s="409"/>
      <c r="G57" s="1315"/>
      <c r="H57" s="1315"/>
      <c r="I57" s="1318"/>
      <c r="J57" s="1318"/>
      <c r="K57" s="1322"/>
      <c r="L57" s="1322"/>
      <c r="M57" s="1322"/>
      <c r="N57" s="1322"/>
      <c r="AM57" s="390"/>
      <c r="AN57" s="1321"/>
      <c r="AO57" s="1321"/>
      <c r="AP57" s="1321"/>
      <c r="AQ57" s="1321"/>
      <c r="AR57" s="1321"/>
      <c r="AS57" s="1321"/>
      <c r="AT57" s="1321"/>
      <c r="AU57" s="1321"/>
      <c r="AV57" s="1321"/>
      <c r="AW57" s="1321"/>
      <c r="AX57" s="1321"/>
      <c r="AY57" s="1321"/>
      <c r="AZ57" s="1321"/>
      <c r="BA57" s="1321"/>
      <c r="BB57" s="1320" t="s">
        <v>618</v>
      </c>
      <c r="BC57" s="1320"/>
      <c r="BD57" s="1320"/>
      <c r="BE57" s="1320"/>
      <c r="BF57" s="1320"/>
      <c r="BG57" s="1320"/>
      <c r="BH57" s="1320"/>
      <c r="BI57" s="1320"/>
      <c r="BJ57" s="1320"/>
      <c r="BK57" s="1320"/>
      <c r="BL57" s="1320"/>
      <c r="BM57" s="1320"/>
      <c r="BN57" s="1320"/>
      <c r="BO57" s="1320"/>
      <c r="BP57" s="1317">
        <v>56.2</v>
      </c>
      <c r="BQ57" s="1317"/>
      <c r="BR57" s="1317"/>
      <c r="BS57" s="1317"/>
      <c r="BT57" s="1317"/>
      <c r="BU57" s="1317"/>
      <c r="BV57" s="1317"/>
      <c r="BW57" s="1317"/>
      <c r="BX57" s="1317">
        <v>58.2</v>
      </c>
      <c r="BY57" s="1317"/>
      <c r="BZ57" s="1317"/>
      <c r="CA57" s="1317"/>
      <c r="CB57" s="1317"/>
      <c r="CC57" s="1317"/>
      <c r="CD57" s="1317"/>
      <c r="CE57" s="1317"/>
      <c r="CF57" s="1317">
        <v>60.1</v>
      </c>
      <c r="CG57" s="1317"/>
      <c r="CH57" s="1317"/>
      <c r="CI57" s="1317"/>
      <c r="CJ57" s="1317"/>
      <c r="CK57" s="1317"/>
      <c r="CL57" s="1317"/>
      <c r="CM57" s="1317"/>
      <c r="CN57" s="1317">
        <v>61.6</v>
      </c>
      <c r="CO57" s="1317"/>
      <c r="CP57" s="1317"/>
      <c r="CQ57" s="1317"/>
      <c r="CR57" s="1317"/>
      <c r="CS57" s="1317"/>
      <c r="CT57" s="1317"/>
      <c r="CU57" s="1317"/>
      <c r="CV57" s="1317">
        <v>64</v>
      </c>
      <c r="CW57" s="1317"/>
      <c r="CX57" s="1317"/>
      <c r="CY57" s="1317"/>
      <c r="CZ57" s="1317"/>
      <c r="DA57" s="1317"/>
      <c r="DB57" s="1317"/>
      <c r="DC57" s="1317"/>
      <c r="DD57" s="410"/>
      <c r="DE57" s="409"/>
    </row>
    <row r="58" spans="1:109" s="405" customFormat="1" x14ac:dyDescent="0.15">
      <c r="A58" s="390"/>
      <c r="B58" s="409"/>
      <c r="G58" s="1315"/>
      <c r="H58" s="1315"/>
      <c r="I58" s="1318"/>
      <c r="J58" s="1318"/>
      <c r="K58" s="1322"/>
      <c r="L58" s="1322"/>
      <c r="M58" s="1322"/>
      <c r="N58" s="1322"/>
      <c r="AM58" s="390"/>
      <c r="AN58" s="1321"/>
      <c r="AO58" s="1321"/>
      <c r="AP58" s="1321"/>
      <c r="AQ58" s="1321"/>
      <c r="AR58" s="1321"/>
      <c r="AS58" s="1321"/>
      <c r="AT58" s="1321"/>
      <c r="AU58" s="1321"/>
      <c r="AV58" s="1321"/>
      <c r="AW58" s="1321"/>
      <c r="AX58" s="1321"/>
      <c r="AY58" s="1321"/>
      <c r="AZ58" s="1321"/>
      <c r="BA58" s="1321"/>
      <c r="BB58" s="1320"/>
      <c r="BC58" s="1320"/>
      <c r="BD58" s="1320"/>
      <c r="BE58" s="1320"/>
      <c r="BF58" s="1320"/>
      <c r="BG58" s="1320"/>
      <c r="BH58" s="1320"/>
      <c r="BI58" s="1320"/>
      <c r="BJ58" s="1320"/>
      <c r="BK58" s="1320"/>
      <c r="BL58" s="1320"/>
      <c r="BM58" s="1320"/>
      <c r="BN58" s="1320"/>
      <c r="BO58" s="1320"/>
      <c r="BP58" s="1317"/>
      <c r="BQ58" s="1317"/>
      <c r="BR58" s="1317"/>
      <c r="BS58" s="1317"/>
      <c r="BT58" s="1317"/>
      <c r="BU58" s="1317"/>
      <c r="BV58" s="1317"/>
      <c r="BW58" s="1317"/>
      <c r="BX58" s="1317"/>
      <c r="BY58" s="1317"/>
      <c r="BZ58" s="1317"/>
      <c r="CA58" s="1317"/>
      <c r="CB58" s="1317"/>
      <c r="CC58" s="1317"/>
      <c r="CD58" s="1317"/>
      <c r="CE58" s="1317"/>
      <c r="CF58" s="1317"/>
      <c r="CG58" s="1317"/>
      <c r="CH58" s="1317"/>
      <c r="CI58" s="1317"/>
      <c r="CJ58" s="1317"/>
      <c r="CK58" s="1317"/>
      <c r="CL58" s="1317"/>
      <c r="CM58" s="1317"/>
      <c r="CN58" s="1317"/>
      <c r="CO58" s="1317"/>
      <c r="CP58" s="1317"/>
      <c r="CQ58" s="1317"/>
      <c r="CR58" s="1317"/>
      <c r="CS58" s="1317"/>
      <c r="CT58" s="1317"/>
      <c r="CU58" s="1317"/>
      <c r="CV58" s="1317"/>
      <c r="CW58" s="1317"/>
      <c r="CX58" s="1317"/>
      <c r="CY58" s="1317"/>
      <c r="CZ58" s="1317"/>
      <c r="DA58" s="1317"/>
      <c r="DB58" s="1317"/>
      <c r="DC58" s="1317"/>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620</v>
      </c>
    </row>
    <row r="64" spans="1:109" x14ac:dyDescent="0.15">
      <c r="B64" s="397"/>
      <c r="G64" s="404"/>
      <c r="I64" s="417"/>
      <c r="J64" s="417"/>
      <c r="K64" s="417"/>
      <c r="L64" s="417"/>
      <c r="M64" s="417"/>
      <c r="N64" s="418"/>
      <c r="AM64" s="404"/>
      <c r="AN64" s="404" t="s">
        <v>614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625</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615</v>
      </c>
    </row>
    <row r="72" spans="2:107" x14ac:dyDescent="0.15">
      <c r="B72" s="397"/>
      <c r="G72" s="1315"/>
      <c r="H72" s="1315"/>
      <c r="I72" s="1315"/>
      <c r="J72" s="1315"/>
      <c r="K72" s="407"/>
      <c r="L72" s="407"/>
      <c r="M72" s="408"/>
      <c r="N72" s="408"/>
      <c r="AN72" s="1333"/>
      <c r="AO72" s="1334"/>
      <c r="AP72" s="1334"/>
      <c r="AQ72" s="1334"/>
      <c r="AR72" s="1334"/>
      <c r="AS72" s="1334"/>
      <c r="AT72" s="1334"/>
      <c r="AU72" s="1334"/>
      <c r="AV72" s="1334"/>
      <c r="AW72" s="1334"/>
      <c r="AX72" s="1334"/>
      <c r="AY72" s="1334"/>
      <c r="AZ72" s="1334"/>
      <c r="BA72" s="1334"/>
      <c r="BB72" s="1334"/>
      <c r="BC72" s="1334"/>
      <c r="BD72" s="1334"/>
      <c r="BE72" s="1334"/>
      <c r="BF72" s="1334"/>
      <c r="BG72" s="1334"/>
      <c r="BH72" s="1334"/>
      <c r="BI72" s="1334"/>
      <c r="BJ72" s="1334"/>
      <c r="BK72" s="1334"/>
      <c r="BL72" s="1334"/>
      <c r="BM72" s="1334"/>
      <c r="BN72" s="1334"/>
      <c r="BO72" s="1335"/>
      <c r="BP72" s="1321" t="s">
        <v>560</v>
      </c>
      <c r="BQ72" s="1321"/>
      <c r="BR72" s="1321"/>
      <c r="BS72" s="1321"/>
      <c r="BT72" s="1321"/>
      <c r="BU72" s="1321"/>
      <c r="BV72" s="1321"/>
      <c r="BW72" s="1321"/>
      <c r="BX72" s="1321" t="s">
        <v>561</v>
      </c>
      <c r="BY72" s="1321"/>
      <c r="BZ72" s="1321"/>
      <c r="CA72" s="1321"/>
      <c r="CB72" s="1321"/>
      <c r="CC72" s="1321"/>
      <c r="CD72" s="1321"/>
      <c r="CE72" s="1321"/>
      <c r="CF72" s="1321" t="s">
        <v>562</v>
      </c>
      <c r="CG72" s="1321"/>
      <c r="CH72" s="1321"/>
      <c r="CI72" s="1321"/>
      <c r="CJ72" s="1321"/>
      <c r="CK72" s="1321"/>
      <c r="CL72" s="1321"/>
      <c r="CM72" s="1321"/>
      <c r="CN72" s="1321" t="s">
        <v>563</v>
      </c>
      <c r="CO72" s="1321"/>
      <c r="CP72" s="1321"/>
      <c r="CQ72" s="1321"/>
      <c r="CR72" s="1321"/>
      <c r="CS72" s="1321"/>
      <c r="CT72" s="1321"/>
      <c r="CU72" s="1321"/>
      <c r="CV72" s="1321" t="s">
        <v>564</v>
      </c>
      <c r="CW72" s="1321"/>
      <c r="CX72" s="1321"/>
      <c r="CY72" s="1321"/>
      <c r="CZ72" s="1321"/>
      <c r="DA72" s="1321"/>
      <c r="DB72" s="1321"/>
      <c r="DC72" s="1321"/>
    </row>
    <row r="73" spans="2:107" x14ac:dyDescent="0.15">
      <c r="B73" s="397"/>
      <c r="G73" s="1332"/>
      <c r="H73" s="1332"/>
      <c r="I73" s="1332"/>
      <c r="J73" s="1332"/>
      <c r="K73" s="1316"/>
      <c r="L73" s="1316"/>
      <c r="M73" s="1316"/>
      <c r="N73" s="1316"/>
      <c r="AM73" s="406"/>
      <c r="AN73" s="1320" t="s">
        <v>616</v>
      </c>
      <c r="AO73" s="1320"/>
      <c r="AP73" s="1320"/>
      <c r="AQ73" s="1320"/>
      <c r="AR73" s="1320"/>
      <c r="AS73" s="1320"/>
      <c r="AT73" s="1320"/>
      <c r="AU73" s="1320"/>
      <c r="AV73" s="1320"/>
      <c r="AW73" s="1320"/>
      <c r="AX73" s="1320"/>
      <c r="AY73" s="1320"/>
      <c r="AZ73" s="1320"/>
      <c r="BA73" s="1320"/>
      <c r="BB73" s="1320" t="s">
        <v>617</v>
      </c>
      <c r="BC73" s="1320"/>
      <c r="BD73" s="1320"/>
      <c r="BE73" s="1320"/>
      <c r="BF73" s="1320"/>
      <c r="BG73" s="1320"/>
      <c r="BH73" s="1320"/>
      <c r="BI73" s="1320"/>
      <c r="BJ73" s="1320"/>
      <c r="BK73" s="1320"/>
      <c r="BL73" s="1320"/>
      <c r="BM73" s="1320"/>
      <c r="BN73" s="1320"/>
      <c r="BO73" s="1320"/>
      <c r="BP73" s="1317"/>
      <c r="BQ73" s="1317"/>
      <c r="BR73" s="1317"/>
      <c r="BS73" s="1317"/>
      <c r="BT73" s="1317"/>
      <c r="BU73" s="1317"/>
      <c r="BV73" s="1317"/>
      <c r="BW73" s="1317"/>
      <c r="BX73" s="1317">
        <v>3</v>
      </c>
      <c r="BY73" s="1317"/>
      <c r="BZ73" s="1317"/>
      <c r="CA73" s="1317"/>
      <c r="CB73" s="1317"/>
      <c r="CC73" s="1317"/>
      <c r="CD73" s="1317"/>
      <c r="CE73" s="1317"/>
      <c r="CF73" s="1317">
        <v>1.4</v>
      </c>
      <c r="CG73" s="1317"/>
      <c r="CH73" s="1317"/>
      <c r="CI73" s="1317"/>
      <c r="CJ73" s="1317"/>
      <c r="CK73" s="1317"/>
      <c r="CL73" s="1317"/>
      <c r="CM73" s="1317"/>
      <c r="CN73" s="1317"/>
      <c r="CO73" s="1317"/>
      <c r="CP73" s="1317"/>
      <c r="CQ73" s="1317"/>
      <c r="CR73" s="1317"/>
      <c r="CS73" s="1317"/>
      <c r="CT73" s="1317"/>
      <c r="CU73" s="1317"/>
      <c r="CV73" s="1317"/>
      <c r="CW73" s="1317"/>
      <c r="CX73" s="1317"/>
      <c r="CY73" s="1317"/>
      <c r="CZ73" s="1317"/>
      <c r="DA73" s="1317"/>
      <c r="DB73" s="1317"/>
      <c r="DC73" s="1317"/>
    </row>
    <row r="74" spans="2:107" x14ac:dyDescent="0.15">
      <c r="B74" s="397"/>
      <c r="G74" s="1332"/>
      <c r="H74" s="1332"/>
      <c r="I74" s="1332"/>
      <c r="J74" s="1332"/>
      <c r="K74" s="1316"/>
      <c r="L74" s="1316"/>
      <c r="M74" s="1316"/>
      <c r="N74" s="1316"/>
      <c r="AM74" s="406"/>
      <c r="AN74" s="1320"/>
      <c r="AO74" s="1320"/>
      <c r="AP74" s="1320"/>
      <c r="AQ74" s="1320"/>
      <c r="AR74" s="1320"/>
      <c r="AS74" s="1320"/>
      <c r="AT74" s="1320"/>
      <c r="AU74" s="1320"/>
      <c r="AV74" s="1320"/>
      <c r="AW74" s="1320"/>
      <c r="AX74" s="1320"/>
      <c r="AY74" s="1320"/>
      <c r="AZ74" s="1320"/>
      <c r="BA74" s="1320"/>
      <c r="BB74" s="1320"/>
      <c r="BC74" s="1320"/>
      <c r="BD74" s="1320"/>
      <c r="BE74" s="1320"/>
      <c r="BF74" s="1320"/>
      <c r="BG74" s="1320"/>
      <c r="BH74" s="1320"/>
      <c r="BI74" s="1320"/>
      <c r="BJ74" s="1320"/>
      <c r="BK74" s="1320"/>
      <c r="BL74" s="1320"/>
      <c r="BM74" s="1320"/>
      <c r="BN74" s="1320"/>
      <c r="BO74" s="1320"/>
      <c r="BP74" s="1317"/>
      <c r="BQ74" s="1317"/>
      <c r="BR74" s="1317"/>
      <c r="BS74" s="1317"/>
      <c r="BT74" s="1317"/>
      <c r="BU74" s="1317"/>
      <c r="BV74" s="1317"/>
      <c r="BW74" s="1317"/>
      <c r="BX74" s="1317"/>
      <c r="BY74" s="1317"/>
      <c r="BZ74" s="1317"/>
      <c r="CA74" s="1317"/>
      <c r="CB74" s="1317"/>
      <c r="CC74" s="1317"/>
      <c r="CD74" s="1317"/>
      <c r="CE74" s="1317"/>
      <c r="CF74" s="1317"/>
      <c r="CG74" s="1317"/>
      <c r="CH74" s="1317"/>
      <c r="CI74" s="1317"/>
      <c r="CJ74" s="1317"/>
      <c r="CK74" s="1317"/>
      <c r="CL74" s="1317"/>
      <c r="CM74" s="1317"/>
      <c r="CN74" s="1317"/>
      <c r="CO74" s="1317"/>
      <c r="CP74" s="1317"/>
      <c r="CQ74" s="1317"/>
      <c r="CR74" s="1317"/>
      <c r="CS74" s="1317"/>
      <c r="CT74" s="1317"/>
      <c r="CU74" s="1317"/>
      <c r="CV74" s="1317"/>
      <c r="CW74" s="1317"/>
      <c r="CX74" s="1317"/>
      <c r="CY74" s="1317"/>
      <c r="CZ74" s="1317"/>
      <c r="DA74" s="1317"/>
      <c r="DB74" s="1317"/>
      <c r="DC74" s="1317"/>
    </row>
    <row r="75" spans="2:107" x14ac:dyDescent="0.15">
      <c r="B75" s="397"/>
      <c r="G75" s="1332"/>
      <c r="H75" s="1332"/>
      <c r="I75" s="1315"/>
      <c r="J75" s="1315"/>
      <c r="K75" s="1322"/>
      <c r="L75" s="1322"/>
      <c r="M75" s="1322"/>
      <c r="N75" s="1322"/>
      <c r="AM75" s="406"/>
      <c r="AN75" s="1320"/>
      <c r="AO75" s="1320"/>
      <c r="AP75" s="1320"/>
      <c r="AQ75" s="1320"/>
      <c r="AR75" s="1320"/>
      <c r="AS75" s="1320"/>
      <c r="AT75" s="1320"/>
      <c r="AU75" s="1320"/>
      <c r="AV75" s="1320"/>
      <c r="AW75" s="1320"/>
      <c r="AX75" s="1320"/>
      <c r="AY75" s="1320"/>
      <c r="AZ75" s="1320"/>
      <c r="BA75" s="1320"/>
      <c r="BB75" s="1320" t="s">
        <v>621</v>
      </c>
      <c r="BC75" s="1320"/>
      <c r="BD75" s="1320"/>
      <c r="BE75" s="1320"/>
      <c r="BF75" s="1320"/>
      <c r="BG75" s="1320"/>
      <c r="BH75" s="1320"/>
      <c r="BI75" s="1320"/>
      <c r="BJ75" s="1320"/>
      <c r="BK75" s="1320"/>
      <c r="BL75" s="1320"/>
      <c r="BM75" s="1320"/>
      <c r="BN75" s="1320"/>
      <c r="BO75" s="1320"/>
      <c r="BP75" s="1317">
        <v>4.9000000000000004</v>
      </c>
      <c r="BQ75" s="1317"/>
      <c r="BR75" s="1317"/>
      <c r="BS75" s="1317"/>
      <c r="BT75" s="1317"/>
      <c r="BU75" s="1317"/>
      <c r="BV75" s="1317"/>
      <c r="BW75" s="1317"/>
      <c r="BX75" s="1317">
        <v>7</v>
      </c>
      <c r="BY75" s="1317"/>
      <c r="BZ75" s="1317"/>
      <c r="CA75" s="1317"/>
      <c r="CB75" s="1317"/>
      <c r="CC75" s="1317"/>
      <c r="CD75" s="1317"/>
      <c r="CE75" s="1317"/>
      <c r="CF75" s="1317">
        <v>8.3000000000000007</v>
      </c>
      <c r="CG75" s="1317"/>
      <c r="CH75" s="1317"/>
      <c r="CI75" s="1317"/>
      <c r="CJ75" s="1317"/>
      <c r="CK75" s="1317"/>
      <c r="CL75" s="1317"/>
      <c r="CM75" s="1317"/>
      <c r="CN75" s="1317">
        <v>8.4</v>
      </c>
      <c r="CO75" s="1317"/>
      <c r="CP75" s="1317"/>
      <c r="CQ75" s="1317"/>
      <c r="CR75" s="1317"/>
      <c r="CS75" s="1317"/>
      <c r="CT75" s="1317"/>
      <c r="CU75" s="1317"/>
      <c r="CV75" s="1317">
        <v>8.9</v>
      </c>
      <c r="CW75" s="1317"/>
      <c r="CX75" s="1317"/>
      <c r="CY75" s="1317"/>
      <c r="CZ75" s="1317"/>
      <c r="DA75" s="1317"/>
      <c r="DB75" s="1317"/>
      <c r="DC75" s="1317"/>
    </row>
    <row r="76" spans="2:107" x14ac:dyDescent="0.15">
      <c r="B76" s="397"/>
      <c r="G76" s="1332"/>
      <c r="H76" s="1332"/>
      <c r="I76" s="1315"/>
      <c r="J76" s="1315"/>
      <c r="K76" s="1322"/>
      <c r="L76" s="1322"/>
      <c r="M76" s="1322"/>
      <c r="N76" s="1322"/>
      <c r="AM76" s="406"/>
      <c r="AN76" s="1320"/>
      <c r="AO76" s="1320"/>
      <c r="AP76" s="1320"/>
      <c r="AQ76" s="1320"/>
      <c r="AR76" s="1320"/>
      <c r="AS76" s="1320"/>
      <c r="AT76" s="1320"/>
      <c r="AU76" s="1320"/>
      <c r="AV76" s="1320"/>
      <c r="AW76" s="1320"/>
      <c r="AX76" s="1320"/>
      <c r="AY76" s="1320"/>
      <c r="AZ76" s="1320"/>
      <c r="BA76" s="1320"/>
      <c r="BB76" s="1320"/>
      <c r="BC76" s="1320"/>
      <c r="BD76" s="1320"/>
      <c r="BE76" s="1320"/>
      <c r="BF76" s="1320"/>
      <c r="BG76" s="1320"/>
      <c r="BH76" s="1320"/>
      <c r="BI76" s="1320"/>
      <c r="BJ76" s="1320"/>
      <c r="BK76" s="1320"/>
      <c r="BL76" s="1320"/>
      <c r="BM76" s="1320"/>
      <c r="BN76" s="1320"/>
      <c r="BO76" s="1320"/>
      <c r="BP76" s="1317"/>
      <c r="BQ76" s="1317"/>
      <c r="BR76" s="1317"/>
      <c r="BS76" s="1317"/>
      <c r="BT76" s="1317"/>
      <c r="BU76" s="1317"/>
      <c r="BV76" s="1317"/>
      <c r="BW76" s="1317"/>
      <c r="BX76" s="1317"/>
      <c r="BY76" s="1317"/>
      <c r="BZ76" s="1317"/>
      <c r="CA76" s="1317"/>
      <c r="CB76" s="1317"/>
      <c r="CC76" s="1317"/>
      <c r="CD76" s="1317"/>
      <c r="CE76" s="1317"/>
      <c r="CF76" s="1317"/>
      <c r="CG76" s="1317"/>
      <c r="CH76" s="1317"/>
      <c r="CI76" s="1317"/>
      <c r="CJ76" s="1317"/>
      <c r="CK76" s="1317"/>
      <c r="CL76" s="1317"/>
      <c r="CM76" s="1317"/>
      <c r="CN76" s="1317"/>
      <c r="CO76" s="1317"/>
      <c r="CP76" s="1317"/>
      <c r="CQ76" s="1317"/>
      <c r="CR76" s="1317"/>
      <c r="CS76" s="1317"/>
      <c r="CT76" s="1317"/>
      <c r="CU76" s="1317"/>
      <c r="CV76" s="1317"/>
      <c r="CW76" s="1317"/>
      <c r="CX76" s="1317"/>
      <c r="CY76" s="1317"/>
      <c r="CZ76" s="1317"/>
      <c r="DA76" s="1317"/>
      <c r="DB76" s="1317"/>
      <c r="DC76" s="1317"/>
    </row>
    <row r="77" spans="2:107" x14ac:dyDescent="0.15">
      <c r="B77" s="397"/>
      <c r="G77" s="1315"/>
      <c r="H77" s="1315"/>
      <c r="I77" s="1315"/>
      <c r="J77" s="1315"/>
      <c r="K77" s="1316"/>
      <c r="L77" s="1316"/>
      <c r="M77" s="1316"/>
      <c r="N77" s="1316"/>
      <c r="AN77" s="1321" t="s">
        <v>619</v>
      </c>
      <c r="AO77" s="1321"/>
      <c r="AP77" s="1321"/>
      <c r="AQ77" s="1321"/>
      <c r="AR77" s="1321"/>
      <c r="AS77" s="1321"/>
      <c r="AT77" s="1321"/>
      <c r="AU77" s="1321"/>
      <c r="AV77" s="1321"/>
      <c r="AW77" s="1321"/>
      <c r="AX77" s="1321"/>
      <c r="AY77" s="1321"/>
      <c r="AZ77" s="1321"/>
      <c r="BA77" s="1321"/>
      <c r="BB77" s="1320" t="s">
        <v>617</v>
      </c>
      <c r="BC77" s="1320"/>
      <c r="BD77" s="1320"/>
      <c r="BE77" s="1320"/>
      <c r="BF77" s="1320"/>
      <c r="BG77" s="1320"/>
      <c r="BH77" s="1320"/>
      <c r="BI77" s="1320"/>
      <c r="BJ77" s="1320"/>
      <c r="BK77" s="1320"/>
      <c r="BL77" s="1320"/>
      <c r="BM77" s="1320"/>
      <c r="BN77" s="1320"/>
      <c r="BO77" s="1320"/>
      <c r="BP77" s="1317">
        <v>0</v>
      </c>
      <c r="BQ77" s="1317"/>
      <c r="BR77" s="1317"/>
      <c r="BS77" s="1317"/>
      <c r="BT77" s="1317"/>
      <c r="BU77" s="1317"/>
      <c r="BV77" s="1317"/>
      <c r="BW77" s="1317"/>
      <c r="BX77" s="1317">
        <v>0</v>
      </c>
      <c r="BY77" s="1317"/>
      <c r="BZ77" s="1317"/>
      <c r="CA77" s="1317"/>
      <c r="CB77" s="1317"/>
      <c r="CC77" s="1317"/>
      <c r="CD77" s="1317"/>
      <c r="CE77" s="1317"/>
      <c r="CF77" s="1317">
        <v>0</v>
      </c>
      <c r="CG77" s="1317"/>
      <c r="CH77" s="1317"/>
      <c r="CI77" s="1317"/>
      <c r="CJ77" s="1317"/>
      <c r="CK77" s="1317"/>
      <c r="CL77" s="1317"/>
      <c r="CM77" s="1317"/>
      <c r="CN77" s="1317">
        <v>0</v>
      </c>
      <c r="CO77" s="1317"/>
      <c r="CP77" s="1317"/>
      <c r="CQ77" s="1317"/>
      <c r="CR77" s="1317"/>
      <c r="CS77" s="1317"/>
      <c r="CT77" s="1317"/>
      <c r="CU77" s="1317"/>
      <c r="CV77" s="1317">
        <v>0</v>
      </c>
      <c r="CW77" s="1317"/>
      <c r="CX77" s="1317"/>
      <c r="CY77" s="1317"/>
      <c r="CZ77" s="1317"/>
      <c r="DA77" s="1317"/>
      <c r="DB77" s="1317"/>
      <c r="DC77" s="1317"/>
    </row>
    <row r="78" spans="2:107" x14ac:dyDescent="0.15">
      <c r="B78" s="397"/>
      <c r="G78" s="1315"/>
      <c r="H78" s="1315"/>
      <c r="I78" s="1315"/>
      <c r="J78" s="1315"/>
      <c r="K78" s="1316"/>
      <c r="L78" s="1316"/>
      <c r="M78" s="1316"/>
      <c r="N78" s="1316"/>
      <c r="AN78" s="1321"/>
      <c r="AO78" s="1321"/>
      <c r="AP78" s="1321"/>
      <c r="AQ78" s="1321"/>
      <c r="AR78" s="1321"/>
      <c r="AS78" s="1321"/>
      <c r="AT78" s="1321"/>
      <c r="AU78" s="1321"/>
      <c r="AV78" s="1321"/>
      <c r="AW78" s="1321"/>
      <c r="AX78" s="1321"/>
      <c r="AY78" s="1321"/>
      <c r="AZ78" s="1321"/>
      <c r="BA78" s="1321"/>
      <c r="BB78" s="1320"/>
      <c r="BC78" s="1320"/>
      <c r="BD78" s="1320"/>
      <c r="BE78" s="1320"/>
      <c r="BF78" s="1320"/>
      <c r="BG78" s="1320"/>
      <c r="BH78" s="1320"/>
      <c r="BI78" s="1320"/>
      <c r="BJ78" s="1320"/>
      <c r="BK78" s="1320"/>
      <c r="BL78" s="1320"/>
      <c r="BM78" s="1320"/>
      <c r="BN78" s="1320"/>
      <c r="BO78" s="1320"/>
      <c r="BP78" s="1317"/>
      <c r="BQ78" s="1317"/>
      <c r="BR78" s="1317"/>
      <c r="BS78" s="1317"/>
      <c r="BT78" s="1317"/>
      <c r="BU78" s="1317"/>
      <c r="BV78" s="1317"/>
      <c r="BW78" s="1317"/>
      <c r="BX78" s="1317"/>
      <c r="BY78" s="1317"/>
      <c r="BZ78" s="1317"/>
      <c r="CA78" s="1317"/>
      <c r="CB78" s="1317"/>
      <c r="CC78" s="1317"/>
      <c r="CD78" s="1317"/>
      <c r="CE78" s="1317"/>
      <c r="CF78" s="1317"/>
      <c r="CG78" s="1317"/>
      <c r="CH78" s="1317"/>
      <c r="CI78" s="1317"/>
      <c r="CJ78" s="1317"/>
      <c r="CK78" s="1317"/>
      <c r="CL78" s="1317"/>
      <c r="CM78" s="1317"/>
      <c r="CN78" s="1317"/>
      <c r="CO78" s="1317"/>
      <c r="CP78" s="1317"/>
      <c r="CQ78" s="1317"/>
      <c r="CR78" s="1317"/>
      <c r="CS78" s="1317"/>
      <c r="CT78" s="1317"/>
      <c r="CU78" s="1317"/>
      <c r="CV78" s="1317"/>
      <c r="CW78" s="1317"/>
      <c r="CX78" s="1317"/>
      <c r="CY78" s="1317"/>
      <c r="CZ78" s="1317"/>
      <c r="DA78" s="1317"/>
      <c r="DB78" s="1317"/>
      <c r="DC78" s="1317"/>
    </row>
    <row r="79" spans="2:107" x14ac:dyDescent="0.15">
      <c r="B79" s="397"/>
      <c r="G79" s="1315"/>
      <c r="H79" s="1315"/>
      <c r="I79" s="1318"/>
      <c r="J79" s="1318"/>
      <c r="K79" s="1319"/>
      <c r="L79" s="1319"/>
      <c r="M79" s="1319"/>
      <c r="N79" s="1319"/>
      <c r="AN79" s="1321"/>
      <c r="AO79" s="1321"/>
      <c r="AP79" s="1321"/>
      <c r="AQ79" s="1321"/>
      <c r="AR79" s="1321"/>
      <c r="AS79" s="1321"/>
      <c r="AT79" s="1321"/>
      <c r="AU79" s="1321"/>
      <c r="AV79" s="1321"/>
      <c r="AW79" s="1321"/>
      <c r="AX79" s="1321"/>
      <c r="AY79" s="1321"/>
      <c r="AZ79" s="1321"/>
      <c r="BA79" s="1321"/>
      <c r="BB79" s="1320" t="s">
        <v>621</v>
      </c>
      <c r="BC79" s="1320"/>
      <c r="BD79" s="1320"/>
      <c r="BE79" s="1320"/>
      <c r="BF79" s="1320"/>
      <c r="BG79" s="1320"/>
      <c r="BH79" s="1320"/>
      <c r="BI79" s="1320"/>
      <c r="BJ79" s="1320"/>
      <c r="BK79" s="1320"/>
      <c r="BL79" s="1320"/>
      <c r="BM79" s="1320"/>
      <c r="BN79" s="1320"/>
      <c r="BO79" s="1320"/>
      <c r="BP79" s="1317">
        <v>8.5</v>
      </c>
      <c r="BQ79" s="1317"/>
      <c r="BR79" s="1317"/>
      <c r="BS79" s="1317"/>
      <c r="BT79" s="1317"/>
      <c r="BU79" s="1317"/>
      <c r="BV79" s="1317"/>
      <c r="BW79" s="1317"/>
      <c r="BX79" s="1317">
        <v>8.5</v>
      </c>
      <c r="BY79" s="1317"/>
      <c r="BZ79" s="1317"/>
      <c r="CA79" s="1317"/>
      <c r="CB79" s="1317"/>
      <c r="CC79" s="1317"/>
      <c r="CD79" s="1317"/>
      <c r="CE79" s="1317"/>
      <c r="CF79" s="1317">
        <v>8.6</v>
      </c>
      <c r="CG79" s="1317"/>
      <c r="CH79" s="1317"/>
      <c r="CI79" s="1317"/>
      <c r="CJ79" s="1317"/>
      <c r="CK79" s="1317"/>
      <c r="CL79" s="1317"/>
      <c r="CM79" s="1317"/>
      <c r="CN79" s="1317">
        <v>8.6</v>
      </c>
      <c r="CO79" s="1317"/>
      <c r="CP79" s="1317"/>
      <c r="CQ79" s="1317"/>
      <c r="CR79" s="1317"/>
      <c r="CS79" s="1317"/>
      <c r="CT79" s="1317"/>
      <c r="CU79" s="1317"/>
      <c r="CV79" s="1317">
        <v>8.9</v>
      </c>
      <c r="CW79" s="1317"/>
      <c r="CX79" s="1317"/>
      <c r="CY79" s="1317"/>
      <c r="CZ79" s="1317"/>
      <c r="DA79" s="1317"/>
      <c r="DB79" s="1317"/>
      <c r="DC79" s="1317"/>
    </row>
    <row r="80" spans="2:107" x14ac:dyDescent="0.15">
      <c r="B80" s="397"/>
      <c r="G80" s="1315"/>
      <c r="H80" s="1315"/>
      <c r="I80" s="1318"/>
      <c r="J80" s="1318"/>
      <c r="K80" s="1319"/>
      <c r="L80" s="1319"/>
      <c r="M80" s="1319"/>
      <c r="N80" s="1319"/>
      <c r="AN80" s="1321"/>
      <c r="AO80" s="1321"/>
      <c r="AP80" s="1321"/>
      <c r="AQ80" s="1321"/>
      <c r="AR80" s="1321"/>
      <c r="AS80" s="1321"/>
      <c r="AT80" s="1321"/>
      <c r="AU80" s="1321"/>
      <c r="AV80" s="1321"/>
      <c r="AW80" s="1321"/>
      <c r="AX80" s="1321"/>
      <c r="AY80" s="1321"/>
      <c r="AZ80" s="1321"/>
      <c r="BA80" s="1321"/>
      <c r="BB80" s="1320"/>
      <c r="BC80" s="1320"/>
      <c r="BD80" s="1320"/>
      <c r="BE80" s="1320"/>
      <c r="BF80" s="1320"/>
      <c r="BG80" s="1320"/>
      <c r="BH80" s="1320"/>
      <c r="BI80" s="1320"/>
      <c r="BJ80" s="1320"/>
      <c r="BK80" s="1320"/>
      <c r="BL80" s="1320"/>
      <c r="BM80" s="1320"/>
      <c r="BN80" s="1320"/>
      <c r="BO80" s="1320"/>
      <c r="BP80" s="1317"/>
      <c r="BQ80" s="1317"/>
      <c r="BR80" s="1317"/>
      <c r="BS80" s="1317"/>
      <c r="BT80" s="1317"/>
      <c r="BU80" s="1317"/>
      <c r="BV80" s="1317"/>
      <c r="BW80" s="1317"/>
      <c r="BX80" s="1317"/>
      <c r="BY80" s="1317"/>
      <c r="BZ80" s="1317"/>
      <c r="CA80" s="1317"/>
      <c r="CB80" s="1317"/>
      <c r="CC80" s="1317"/>
      <c r="CD80" s="1317"/>
      <c r="CE80" s="1317"/>
      <c r="CF80" s="1317"/>
      <c r="CG80" s="1317"/>
      <c r="CH80" s="1317"/>
      <c r="CI80" s="1317"/>
      <c r="CJ80" s="1317"/>
      <c r="CK80" s="1317"/>
      <c r="CL80" s="1317"/>
      <c r="CM80" s="1317"/>
      <c r="CN80" s="1317"/>
      <c r="CO80" s="1317"/>
      <c r="CP80" s="1317"/>
      <c r="CQ80" s="1317"/>
      <c r="CR80" s="1317"/>
      <c r="CS80" s="1317"/>
      <c r="CT80" s="1317"/>
      <c r="CU80" s="1317"/>
      <c r="CV80" s="1317"/>
      <c r="CW80" s="1317"/>
      <c r="CX80" s="1317"/>
      <c r="CY80" s="1317"/>
      <c r="CZ80" s="1317"/>
      <c r="DA80" s="1317"/>
      <c r="DB80" s="1317"/>
      <c r="DC80" s="1317"/>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cNX5Rt6uor0UhG3q2rHp9QM899tge7vX3VP75brMDMMUICwlmQfj1gf//9lxD5fgMilU6R5WKfu7GgrJrpHOhg==" saltValue="gmFBl6dgI7lQPjrR2pOh+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622</v>
      </c>
    </row>
  </sheetData>
  <sheetProtection algorithmName="SHA-512" hashValue="51+Bfpc13sSTpfzTTJ2drWU5SXSC22l8ING3TDj53MfUZo3rShwUzBp87PGp14IPogKAMCqIhLzDaBXKDWYTzw==" saltValue="mnARQRpzy8jCRb5oloDU5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623</v>
      </c>
    </row>
  </sheetData>
  <sheetProtection algorithmName="SHA-512" hashValue="X2Klcrps9JvqakoLaUYSjfku8tecz1PfCMHZqs3v3MV7WB4/gc4cdyD43NkNOyvD8MHMgAU1MPaQmP9ewb1xxg==" saltValue="vdkm8bDNu2LmVjj3Bcimj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557</v>
      </c>
      <c r="G2" s="156"/>
      <c r="H2" s="157"/>
    </row>
    <row r="3" spans="1:8" x14ac:dyDescent="0.15">
      <c r="A3" s="153" t="s">
        <v>550</v>
      </c>
      <c r="B3" s="158"/>
      <c r="C3" s="159"/>
      <c r="D3" s="160">
        <v>102680</v>
      </c>
      <c r="E3" s="161"/>
      <c r="F3" s="162">
        <v>168868</v>
      </c>
      <c r="G3" s="163"/>
      <c r="H3" s="164"/>
    </row>
    <row r="4" spans="1:8" x14ac:dyDescent="0.15">
      <c r="A4" s="165"/>
      <c r="B4" s="166"/>
      <c r="C4" s="167"/>
      <c r="D4" s="168">
        <v>59189</v>
      </c>
      <c r="E4" s="169"/>
      <c r="F4" s="170">
        <v>79360</v>
      </c>
      <c r="G4" s="171"/>
      <c r="H4" s="172"/>
    </row>
    <row r="5" spans="1:8" x14ac:dyDescent="0.15">
      <c r="A5" s="153" t="s">
        <v>552</v>
      </c>
      <c r="B5" s="158"/>
      <c r="C5" s="159"/>
      <c r="D5" s="160">
        <v>272656</v>
      </c>
      <c r="E5" s="161"/>
      <c r="F5" s="162">
        <v>202870</v>
      </c>
      <c r="G5" s="163"/>
      <c r="H5" s="164"/>
    </row>
    <row r="6" spans="1:8" x14ac:dyDescent="0.15">
      <c r="A6" s="165"/>
      <c r="B6" s="166"/>
      <c r="C6" s="167"/>
      <c r="D6" s="168">
        <v>99023</v>
      </c>
      <c r="E6" s="169"/>
      <c r="F6" s="170">
        <v>79735</v>
      </c>
      <c r="G6" s="171"/>
      <c r="H6" s="172"/>
    </row>
    <row r="7" spans="1:8" x14ac:dyDescent="0.15">
      <c r="A7" s="153" t="s">
        <v>553</v>
      </c>
      <c r="B7" s="158"/>
      <c r="C7" s="159"/>
      <c r="D7" s="160">
        <v>139537</v>
      </c>
      <c r="E7" s="161"/>
      <c r="F7" s="162">
        <v>167497</v>
      </c>
      <c r="G7" s="163"/>
      <c r="H7" s="164"/>
    </row>
    <row r="8" spans="1:8" x14ac:dyDescent="0.15">
      <c r="A8" s="165"/>
      <c r="B8" s="166"/>
      <c r="C8" s="167"/>
      <c r="D8" s="168">
        <v>72248</v>
      </c>
      <c r="E8" s="169"/>
      <c r="F8" s="170">
        <v>82571</v>
      </c>
      <c r="G8" s="171"/>
      <c r="H8" s="172"/>
    </row>
    <row r="9" spans="1:8" x14ac:dyDescent="0.15">
      <c r="A9" s="153" t="s">
        <v>554</v>
      </c>
      <c r="B9" s="158"/>
      <c r="C9" s="159"/>
      <c r="D9" s="160">
        <v>130227</v>
      </c>
      <c r="E9" s="161"/>
      <c r="F9" s="162">
        <v>190274</v>
      </c>
      <c r="G9" s="163"/>
      <c r="H9" s="164"/>
    </row>
    <row r="10" spans="1:8" x14ac:dyDescent="0.15">
      <c r="A10" s="165"/>
      <c r="B10" s="166"/>
      <c r="C10" s="167"/>
      <c r="D10" s="168">
        <v>63768</v>
      </c>
      <c r="E10" s="169"/>
      <c r="F10" s="170">
        <v>88584</v>
      </c>
      <c r="G10" s="171"/>
      <c r="H10" s="172"/>
    </row>
    <row r="11" spans="1:8" x14ac:dyDescent="0.15">
      <c r="A11" s="153" t="s">
        <v>555</v>
      </c>
      <c r="B11" s="158"/>
      <c r="C11" s="159"/>
      <c r="D11" s="160">
        <v>194570</v>
      </c>
      <c r="E11" s="161"/>
      <c r="F11" s="162">
        <v>200194</v>
      </c>
      <c r="G11" s="163"/>
      <c r="H11" s="164"/>
    </row>
    <row r="12" spans="1:8" x14ac:dyDescent="0.15">
      <c r="A12" s="165"/>
      <c r="B12" s="166"/>
      <c r="C12" s="173"/>
      <c r="D12" s="168">
        <v>100834</v>
      </c>
      <c r="E12" s="169"/>
      <c r="F12" s="170">
        <v>106422</v>
      </c>
      <c r="G12" s="171"/>
      <c r="H12" s="172"/>
    </row>
    <row r="13" spans="1:8" x14ac:dyDescent="0.15">
      <c r="A13" s="153"/>
      <c r="B13" s="158"/>
      <c r="C13" s="174"/>
      <c r="D13" s="175">
        <v>167934</v>
      </c>
      <c r="E13" s="176"/>
      <c r="F13" s="177">
        <v>185941</v>
      </c>
      <c r="G13" s="178"/>
      <c r="H13" s="164"/>
    </row>
    <row r="14" spans="1:8" x14ac:dyDescent="0.15">
      <c r="A14" s="165"/>
      <c r="B14" s="166"/>
      <c r="C14" s="167"/>
      <c r="D14" s="168">
        <v>79012</v>
      </c>
      <c r="E14" s="169"/>
      <c r="F14" s="170">
        <v>87334</v>
      </c>
      <c r="G14" s="171"/>
      <c r="H14" s="172"/>
    </row>
    <row r="17" spans="1:11" x14ac:dyDescent="0.15">
      <c r="A17" s="149" t="s">
        <v>53</v>
      </c>
    </row>
    <row r="18" spans="1:11" x14ac:dyDescent="0.15">
      <c r="A18" s="179"/>
      <c r="B18" s="179" t="str">
        <f>実質収支比率等に係る経年分析!F$46</f>
        <v>H28</v>
      </c>
      <c r="C18" s="179" t="str">
        <f>実質収支比率等に係る経年分析!G$46</f>
        <v>H29</v>
      </c>
      <c r="D18" s="179" t="str">
        <f>実質収支比率等に係る経年分析!H$46</f>
        <v>H30</v>
      </c>
      <c r="E18" s="179" t="str">
        <f>実質収支比率等に係る経年分析!I$46</f>
        <v>R01</v>
      </c>
      <c r="F18" s="179" t="str">
        <f>実質収支比率等に係る経年分析!J$46</f>
        <v>R02</v>
      </c>
    </row>
    <row r="19" spans="1:11" x14ac:dyDescent="0.15">
      <c r="A19" s="179" t="s">
        <v>54</v>
      </c>
      <c r="B19" s="179">
        <f>ROUND(VALUE(SUBSTITUTE(実質収支比率等に係る経年分析!F$48,"▲","-")),2)</f>
        <v>28.9</v>
      </c>
      <c r="C19" s="179">
        <f>ROUND(VALUE(SUBSTITUTE(実質収支比率等に係る経年分析!G$48,"▲","-")),2)</f>
        <v>30.28</v>
      </c>
      <c r="D19" s="179">
        <f>ROUND(VALUE(SUBSTITUTE(実質収支比率等に係る経年分析!H$48,"▲","-")),2)</f>
        <v>29.58</v>
      </c>
      <c r="E19" s="179">
        <f>ROUND(VALUE(SUBSTITUTE(実質収支比率等に係る経年分析!I$48,"▲","-")),2)</f>
        <v>24.7</v>
      </c>
      <c r="F19" s="179">
        <f>ROUND(VALUE(SUBSTITUTE(実質収支比率等に係る経年分析!J$48,"▲","-")),2)</f>
        <v>32.450000000000003</v>
      </c>
    </row>
    <row r="20" spans="1:11" x14ac:dyDescent="0.15">
      <c r="A20" s="179" t="s">
        <v>55</v>
      </c>
      <c r="B20" s="179">
        <f>ROUND(VALUE(SUBSTITUTE(実質収支比率等に係る経年分析!F$47,"▲","-")),2)</f>
        <v>46.34</v>
      </c>
      <c r="C20" s="179">
        <f>ROUND(VALUE(SUBSTITUTE(実質収支比率等に係る経年分析!G$47,"▲","-")),2)</f>
        <v>47.04</v>
      </c>
      <c r="D20" s="179">
        <f>ROUND(VALUE(SUBSTITUTE(実質収支比率等に係る経年分析!H$47,"▲","-")),2)</f>
        <v>47.02</v>
      </c>
      <c r="E20" s="179">
        <f>ROUND(VALUE(SUBSTITUTE(実質収支比率等に係る経年分析!I$47,"▲","-")),2)</f>
        <v>46.74</v>
      </c>
      <c r="F20" s="179">
        <f>ROUND(VALUE(SUBSTITUTE(実質収支比率等に係る経年分析!J$47,"▲","-")),2)</f>
        <v>43.33</v>
      </c>
    </row>
    <row r="21" spans="1:11" x14ac:dyDescent="0.15">
      <c r="A21" s="179" t="s">
        <v>56</v>
      </c>
      <c r="B21" s="179">
        <f>IF(ISNUMBER(VALUE(SUBSTITUTE(実質収支比率等に係る経年分析!F$49,"▲","-"))),ROUND(VALUE(SUBSTITUTE(実質収支比率等に係る経年分析!F$49,"▲","-")),2),NA())</f>
        <v>-7.85</v>
      </c>
      <c r="C21" s="179">
        <f>IF(ISNUMBER(VALUE(SUBSTITUTE(実質収支比率等に係る経年分析!G$49,"▲","-"))),ROUND(VALUE(SUBSTITUTE(実質収支比率等に係る経年分析!G$49,"▲","-")),2),NA())</f>
        <v>1.32</v>
      </c>
      <c r="D21" s="179">
        <f>IF(ISNUMBER(VALUE(SUBSTITUTE(実質収支比率等に係る経年分析!H$49,"▲","-"))),ROUND(VALUE(SUBSTITUTE(実質収支比率等に係る経年分析!H$49,"▲","-")),2),NA())</f>
        <v>-0.34</v>
      </c>
      <c r="E21" s="179">
        <f>IF(ISNUMBER(VALUE(SUBSTITUTE(実質収支比率等に係る経年分析!I$49,"▲","-"))),ROUND(VALUE(SUBSTITUTE(実質収支比率等に係る経年分析!I$49,"▲","-")),2),NA())</f>
        <v>-4.3600000000000003</v>
      </c>
      <c r="F21" s="179">
        <f>IF(ISNUMBER(VALUE(SUBSTITUTE(実質収支比率等に係る経年分析!J$49,"▲","-"))),ROUND(VALUE(SUBSTITUTE(実質収支比率等に係る経年分析!J$49,"▲","-")),2),NA())</f>
        <v>9.85</v>
      </c>
    </row>
    <row r="24" spans="1:11" x14ac:dyDescent="0.15">
      <c r="A24" s="149" t="s">
        <v>57</v>
      </c>
    </row>
    <row r="25" spans="1:11" x14ac:dyDescent="0.15">
      <c r="A25" s="180"/>
      <c r="B25" s="180" t="str">
        <f>連結実質赤字比率に係る赤字・黒字の構成分析!F$33</f>
        <v>H28</v>
      </c>
      <c r="C25" s="180"/>
      <c r="D25" s="180" t="str">
        <f>連結実質赤字比率に係る赤字・黒字の構成分析!G$33</f>
        <v>H29</v>
      </c>
      <c r="E25" s="180"/>
      <c r="F25" s="180" t="str">
        <f>連結実質赤字比率に係る赤字・黒字の構成分析!H$33</f>
        <v>H30</v>
      </c>
      <c r="G25" s="180"/>
      <c r="H25" s="180" t="str">
        <f>連結実質赤字比率に係る赤字・黒字の構成分析!I$33</f>
        <v>R01</v>
      </c>
      <c r="I25" s="180"/>
      <c r="J25" s="180" t="str">
        <f>連結実質赤字比率に係る赤字・黒字の構成分析!J$33</f>
        <v>R02</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5.75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1.89</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7.02</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2.25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2.4900000000000002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1.53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2.1800000000000002</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2.25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4.3899999999999997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4.67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4.57</v>
      </c>
    </row>
    <row r="34" spans="1:16" x14ac:dyDescent="0.15">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#VALUE!</v>
      </c>
      <c r="G34" s="180" t="e">
        <f>IF(ROUND(VALUE(SUBSTITUTE(連結実質赤字比率に係る赤字・黒字の構成分析!H$36,"▲", "-")), 2) &gt;= 0, ABS(ROUND(VALUE(SUBSTITUTE(連結実質赤字比率に係る赤字・黒字の構成分析!H$36,"▲", "-")), 2)), NA())</f>
        <v>#VALUE!</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3.03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4.91</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#VALUE!</v>
      </c>
      <c r="C35" s="180" t="e">
        <f>IF(ROUND(VALUE(SUBSTITUTE(連結実質赤字比率に係る赤字・黒字の構成分析!F$35,"▲", "-")), 2) &gt;= 0, ABS(ROUND(VALUE(SUBSTITUTE(連結実質赤字比率に係る赤字・黒字の構成分析!F$35,"▲", "-")), 2)), NA())</f>
        <v>#VALUE!</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6.46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7.43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7.83</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28.9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30.27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29.58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24.7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32.450000000000003</v>
      </c>
    </row>
    <row r="39" spans="1:16" x14ac:dyDescent="0.15">
      <c r="A39" s="149" t="s">
        <v>60</v>
      </c>
    </row>
    <row r="40" spans="1:16" x14ac:dyDescent="0.15">
      <c r="A40" s="181"/>
      <c r="B40" s="181" t="str">
        <f>'実質公債費比率（分子）の構造'!K$44</f>
        <v>H28</v>
      </c>
      <c r="C40" s="181"/>
      <c r="D40" s="181"/>
      <c r="E40" s="181" t="str">
        <f>'実質公債費比率（分子）の構造'!L$44</f>
        <v>H29</v>
      </c>
      <c r="F40" s="181"/>
      <c r="G40" s="181"/>
      <c r="H40" s="181" t="str">
        <f>'実質公債費比率（分子）の構造'!M$44</f>
        <v>H30</v>
      </c>
      <c r="I40" s="181"/>
      <c r="J40" s="181"/>
      <c r="K40" s="181" t="str">
        <f>'実質公債費比率（分子）の構造'!N$44</f>
        <v>R01</v>
      </c>
      <c r="L40" s="181"/>
      <c r="M40" s="181"/>
      <c r="N40" s="181" t="str">
        <f>'実質公債費比率（分子）の構造'!O$44</f>
        <v>R02</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435</v>
      </c>
      <c r="E42" s="181"/>
      <c r="F42" s="181"/>
      <c r="G42" s="181">
        <f>'実質公債費比率（分子）の構造'!L$52</f>
        <v>426</v>
      </c>
      <c r="H42" s="181"/>
      <c r="I42" s="181"/>
      <c r="J42" s="181">
        <f>'実質公債費比率（分子）の構造'!M$52</f>
        <v>423</v>
      </c>
      <c r="K42" s="181"/>
      <c r="L42" s="181"/>
      <c r="M42" s="181">
        <f>'実質公債費比率（分子）の構造'!N$52</f>
        <v>394</v>
      </c>
      <c r="N42" s="181"/>
      <c r="O42" s="181"/>
      <c r="P42" s="181">
        <f>'実質公債費比率（分子）の構造'!O$52</f>
        <v>398</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7</v>
      </c>
      <c r="C45" s="181"/>
      <c r="D45" s="181"/>
      <c r="E45" s="181">
        <f>'実質公債費比率（分子）の構造'!L$49</f>
        <v>7</v>
      </c>
      <c r="F45" s="181"/>
      <c r="G45" s="181"/>
      <c r="H45" s="181">
        <f>'実質公債費比率（分子）の構造'!M$49</f>
        <v>2</v>
      </c>
      <c r="I45" s="181"/>
      <c r="J45" s="181"/>
      <c r="K45" s="181">
        <f>'実質公債費比率（分子）の構造'!N$49</f>
        <v>3</v>
      </c>
      <c r="L45" s="181"/>
      <c r="M45" s="181"/>
      <c r="N45" s="181">
        <f>'実質公債費比率（分子）の構造'!O$49</f>
        <v>11</v>
      </c>
      <c r="O45" s="181"/>
      <c r="P45" s="181"/>
    </row>
    <row r="46" spans="1:16" x14ac:dyDescent="0.15">
      <c r="A46" s="181" t="s">
        <v>67</v>
      </c>
      <c r="B46" s="181">
        <f>'実質公債費比率（分子）の構造'!K$48</f>
        <v>192</v>
      </c>
      <c r="C46" s="181"/>
      <c r="D46" s="181"/>
      <c r="E46" s="181">
        <f>'実質公債費比率（分子）の構造'!L$48</f>
        <v>195</v>
      </c>
      <c r="F46" s="181"/>
      <c r="G46" s="181"/>
      <c r="H46" s="181">
        <f>'実質公債費比率（分子）の構造'!M$48</f>
        <v>198</v>
      </c>
      <c r="I46" s="181"/>
      <c r="J46" s="181"/>
      <c r="K46" s="181">
        <f>'実質公債費比率（分子）の構造'!N$48</f>
        <v>202</v>
      </c>
      <c r="L46" s="181"/>
      <c r="M46" s="181"/>
      <c r="N46" s="181">
        <f>'実質公債費比率（分子）の構造'!O$48</f>
        <v>207</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400</v>
      </c>
      <c r="C49" s="181"/>
      <c r="D49" s="181"/>
      <c r="E49" s="181">
        <f>'実質公債費比率（分子）の構造'!L$45</f>
        <v>404</v>
      </c>
      <c r="F49" s="181"/>
      <c r="G49" s="181"/>
      <c r="H49" s="181">
        <f>'実質公債費比率（分子）の構造'!M$45</f>
        <v>411</v>
      </c>
      <c r="I49" s="181"/>
      <c r="J49" s="181"/>
      <c r="K49" s="181">
        <f>'実質公債費比率（分子）の構造'!N$45</f>
        <v>368</v>
      </c>
      <c r="L49" s="181"/>
      <c r="M49" s="181"/>
      <c r="N49" s="181">
        <f>'実質公債費比率（分子）の構造'!O$45</f>
        <v>419</v>
      </c>
      <c r="O49" s="181"/>
      <c r="P49" s="181"/>
    </row>
    <row r="50" spans="1:16" x14ac:dyDescent="0.15">
      <c r="A50" s="181" t="s">
        <v>71</v>
      </c>
      <c r="B50" s="181" t="e">
        <f>NA()</f>
        <v>#N/A</v>
      </c>
      <c r="C50" s="181">
        <f>IF(ISNUMBER('実質公債費比率（分子）の構造'!K$53),'実質公債費比率（分子）の構造'!K$53,NA())</f>
        <v>164</v>
      </c>
      <c r="D50" s="181" t="e">
        <f>NA()</f>
        <v>#N/A</v>
      </c>
      <c r="E50" s="181" t="e">
        <f>NA()</f>
        <v>#N/A</v>
      </c>
      <c r="F50" s="181">
        <f>IF(ISNUMBER('実質公債費比率（分子）の構造'!L$53),'実質公債費比率（分子）の構造'!L$53,NA())</f>
        <v>180</v>
      </c>
      <c r="G50" s="181" t="e">
        <f>NA()</f>
        <v>#N/A</v>
      </c>
      <c r="H50" s="181" t="e">
        <f>NA()</f>
        <v>#N/A</v>
      </c>
      <c r="I50" s="181">
        <f>IF(ISNUMBER('実質公債費比率（分子）の構造'!M$53),'実質公債費比率（分子）の構造'!M$53,NA())</f>
        <v>188</v>
      </c>
      <c r="J50" s="181" t="e">
        <f>NA()</f>
        <v>#N/A</v>
      </c>
      <c r="K50" s="181" t="e">
        <f>NA()</f>
        <v>#N/A</v>
      </c>
      <c r="L50" s="181">
        <f>IF(ISNUMBER('実質公債費比率（分子）の構造'!N$53),'実質公債費比率（分子）の構造'!N$53,NA())</f>
        <v>179</v>
      </c>
      <c r="M50" s="181" t="e">
        <f>NA()</f>
        <v>#N/A</v>
      </c>
      <c r="N50" s="181" t="e">
        <f>NA()</f>
        <v>#N/A</v>
      </c>
      <c r="O50" s="181">
        <f>IF(ISNUMBER('実質公債費比率（分子）の構造'!O$53),'実質公債費比率（分子）の構造'!O$53,NA())</f>
        <v>239</v>
      </c>
      <c r="P50" s="181" t="e">
        <f>NA()</f>
        <v>#N/A</v>
      </c>
    </row>
    <row r="53" spans="1:16" x14ac:dyDescent="0.15">
      <c r="A53" s="149" t="s">
        <v>72</v>
      </c>
    </row>
    <row r="54" spans="1:16" x14ac:dyDescent="0.15">
      <c r="A54" s="180"/>
      <c r="B54" s="180" t="str">
        <f>'将来負担比率（分子）の構造'!I$40</f>
        <v>H28</v>
      </c>
      <c r="C54" s="180"/>
      <c r="D54" s="180"/>
      <c r="E54" s="180" t="str">
        <f>'将来負担比率（分子）の構造'!J$40</f>
        <v>H29</v>
      </c>
      <c r="F54" s="180"/>
      <c r="G54" s="180"/>
      <c r="H54" s="180" t="str">
        <f>'将来負担比率（分子）の構造'!K$40</f>
        <v>H30</v>
      </c>
      <c r="I54" s="180"/>
      <c r="J54" s="180"/>
      <c r="K54" s="180" t="str">
        <f>'将来負担比率（分子）の構造'!L$40</f>
        <v>R01</v>
      </c>
      <c r="L54" s="180"/>
      <c r="M54" s="180"/>
      <c r="N54" s="180" t="str">
        <f>'将来負担比率（分子）の構造'!M$40</f>
        <v>R02</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3713</v>
      </c>
      <c r="E56" s="180"/>
      <c r="F56" s="180"/>
      <c r="G56" s="180">
        <f>'将来負担比率（分子）の構造'!J$52</f>
        <v>3633</v>
      </c>
      <c r="H56" s="180"/>
      <c r="I56" s="180"/>
      <c r="J56" s="180">
        <f>'将来負担比率（分子）の構造'!K$52</f>
        <v>3519</v>
      </c>
      <c r="K56" s="180"/>
      <c r="L56" s="180"/>
      <c r="M56" s="180">
        <f>'将来負担比率（分子）の構造'!L$52</f>
        <v>3421</v>
      </c>
      <c r="N56" s="180"/>
      <c r="O56" s="180"/>
      <c r="P56" s="180">
        <f>'将来負担比率（分子）の構造'!M$52</f>
        <v>3461</v>
      </c>
    </row>
    <row r="57" spans="1:16" x14ac:dyDescent="0.15">
      <c r="A57" s="180" t="s">
        <v>42</v>
      </c>
      <c r="B57" s="180"/>
      <c r="C57" s="180"/>
      <c r="D57" s="180">
        <f>'将来負担比率（分子）の構造'!I$51</f>
        <v>24</v>
      </c>
      <c r="E57" s="180"/>
      <c r="F57" s="180"/>
      <c r="G57" s="180">
        <f>'将来負担比率（分子）の構造'!J$51</f>
        <v>12</v>
      </c>
      <c r="H57" s="180"/>
      <c r="I57" s="180"/>
      <c r="J57" s="180">
        <f>'将来負担比率（分子）の構造'!K$51</f>
        <v>8</v>
      </c>
      <c r="K57" s="180"/>
      <c r="L57" s="180"/>
      <c r="M57" s="180">
        <f>'将来負担比率（分子）の構造'!L$51</f>
        <v>6</v>
      </c>
      <c r="N57" s="180"/>
      <c r="O57" s="180"/>
      <c r="P57" s="180">
        <f>'将来負担比率（分子）の構造'!M$51</f>
        <v>6</v>
      </c>
    </row>
    <row r="58" spans="1:16" x14ac:dyDescent="0.15">
      <c r="A58" s="180" t="s">
        <v>41</v>
      </c>
      <c r="B58" s="180"/>
      <c r="C58" s="180"/>
      <c r="D58" s="180">
        <f>'将来負担比率（分子）の構造'!I$50</f>
        <v>2290</v>
      </c>
      <c r="E58" s="180"/>
      <c r="F58" s="180"/>
      <c r="G58" s="180">
        <f>'将来負担比率（分子）の構造'!J$50</f>
        <v>2297</v>
      </c>
      <c r="H58" s="180"/>
      <c r="I58" s="180"/>
      <c r="J58" s="180">
        <f>'将来負担比率（分子）の構造'!K$50</f>
        <v>2305</v>
      </c>
      <c r="K58" s="180"/>
      <c r="L58" s="180"/>
      <c r="M58" s="180">
        <f>'将来負担比率（分子）の構造'!L$50</f>
        <v>2276</v>
      </c>
      <c r="N58" s="180"/>
      <c r="O58" s="180"/>
      <c r="P58" s="180">
        <f>'将来負担比率（分子）の構造'!M$50</f>
        <v>2258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711</v>
      </c>
      <c r="C62" s="180"/>
      <c r="D62" s="180"/>
      <c r="E62" s="180">
        <f>'将来負担比率（分子）の構造'!J$45</f>
        <v>678</v>
      </c>
      <c r="F62" s="180"/>
      <c r="G62" s="180"/>
      <c r="H62" s="180">
        <f>'将来負担比率（分子）の構造'!K$45</f>
        <v>679</v>
      </c>
      <c r="I62" s="180"/>
      <c r="J62" s="180"/>
      <c r="K62" s="180">
        <f>'将来負担比率（分子）の構造'!L$45</f>
        <v>688</v>
      </c>
      <c r="L62" s="180"/>
      <c r="M62" s="180"/>
      <c r="N62" s="180">
        <f>'将来負担比率（分子）の構造'!M$45</f>
        <v>683</v>
      </c>
      <c r="O62" s="180"/>
      <c r="P62" s="180"/>
    </row>
    <row r="63" spans="1:16" x14ac:dyDescent="0.15">
      <c r="A63" s="180" t="s">
        <v>34</v>
      </c>
      <c r="B63" s="180">
        <f>'将来負担比率（分子）の構造'!I$44</f>
        <v>86</v>
      </c>
      <c r="C63" s="180"/>
      <c r="D63" s="180"/>
      <c r="E63" s="180">
        <f>'将来負担比率（分子）の構造'!J$44</f>
        <v>179</v>
      </c>
      <c r="F63" s="180"/>
      <c r="G63" s="180"/>
      <c r="H63" s="180">
        <f>'将来負担比率（分子）の構造'!K$44</f>
        <v>142</v>
      </c>
      <c r="I63" s="180"/>
      <c r="J63" s="180"/>
      <c r="K63" s="180">
        <f>'将来負担比率（分子）の構造'!L$44</f>
        <v>140</v>
      </c>
      <c r="L63" s="180"/>
      <c r="M63" s="180"/>
      <c r="N63" s="180">
        <f>'将来負担比率（分子）の構造'!M$44</f>
        <v>131</v>
      </c>
      <c r="O63" s="180"/>
      <c r="P63" s="180"/>
    </row>
    <row r="64" spans="1:16" x14ac:dyDescent="0.15">
      <c r="A64" s="180" t="s">
        <v>33</v>
      </c>
      <c r="B64" s="180">
        <f>'将来負担比率（分子）の構造'!I$43</f>
        <v>1374</v>
      </c>
      <c r="C64" s="180"/>
      <c r="D64" s="180"/>
      <c r="E64" s="180">
        <f>'将来負担比率（分子）の構造'!J$43</f>
        <v>1474</v>
      </c>
      <c r="F64" s="180"/>
      <c r="G64" s="180"/>
      <c r="H64" s="180">
        <f>'将来負担比率（分子）の構造'!K$43</f>
        <v>1396</v>
      </c>
      <c r="I64" s="180"/>
      <c r="J64" s="180"/>
      <c r="K64" s="180">
        <f>'将来負担比率（分子）の構造'!L$43</f>
        <v>1267</v>
      </c>
      <c r="L64" s="180"/>
      <c r="M64" s="180"/>
      <c r="N64" s="180">
        <f>'将来負担比率（分子）の構造'!M$43</f>
        <v>1150</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3398</v>
      </c>
      <c r="C66" s="180"/>
      <c r="D66" s="180"/>
      <c r="E66" s="180">
        <f>'将来負担比率（分子）の構造'!J$41</f>
        <v>3676</v>
      </c>
      <c r="F66" s="180"/>
      <c r="G66" s="180"/>
      <c r="H66" s="180">
        <f>'将来負担比率（分子）の構造'!K$41</f>
        <v>3645</v>
      </c>
      <c r="I66" s="180"/>
      <c r="J66" s="180"/>
      <c r="K66" s="180">
        <f>'将来負担比率（分子）の構造'!L$41</f>
        <v>3602</v>
      </c>
      <c r="L66" s="180"/>
      <c r="M66" s="180"/>
      <c r="N66" s="180">
        <f>'将来負担比率（分子）の構造'!M$41</f>
        <v>3634</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64</v>
      </c>
      <c r="G67" s="180" t="e">
        <f>NA()</f>
        <v>#N/A</v>
      </c>
      <c r="H67" s="180" t="e">
        <f>NA()</f>
        <v>#N/A</v>
      </c>
      <c r="I67" s="180">
        <f>IF(ISNUMBER('将来負担比率（分子）の構造'!K$53), IF('将来負担比率（分子）の構造'!K$53 &lt; 0, 0, '将来負担比率（分子）の構造'!K$53), NA())</f>
        <v>30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H30</v>
      </c>
      <c r="C71" s="183" t="str">
        <f>基金残高に係る経年分析!G54</f>
        <v>R01</v>
      </c>
      <c r="D71" s="183" t="str">
        <f>基金残高に係る経年分析!H54</f>
        <v>R02</v>
      </c>
    </row>
    <row r="72" spans="1:16" x14ac:dyDescent="0.15">
      <c r="A72" s="183" t="s">
        <v>77</v>
      </c>
      <c r="B72" s="184">
        <f>基金残高に係る経年分析!F55</f>
        <v>1197</v>
      </c>
      <c r="C72" s="184">
        <f>基金残高に係る経年分析!G55</f>
        <v>1202</v>
      </c>
      <c r="D72" s="184">
        <f>基金残高に係る経年分析!H55</f>
        <v>1208</v>
      </c>
    </row>
    <row r="73" spans="1:16" x14ac:dyDescent="0.15">
      <c r="A73" s="183" t="s">
        <v>78</v>
      </c>
      <c r="B73" s="184">
        <f>基金残高に係る経年分析!F56</f>
        <v>604</v>
      </c>
      <c r="C73" s="184">
        <f>基金残高に係る経年分析!G56</f>
        <v>605</v>
      </c>
      <c r="D73" s="184">
        <f>基金残高に係る経年分析!H56</f>
        <v>756</v>
      </c>
    </row>
    <row r="74" spans="1:16" x14ac:dyDescent="0.15">
      <c r="A74" s="183" t="s">
        <v>79</v>
      </c>
      <c r="B74" s="184">
        <f>基金残高に係る経年分析!F57</f>
        <v>186</v>
      </c>
      <c r="C74" s="184">
        <f>基金残高に係る経年分析!G57</f>
        <v>189</v>
      </c>
      <c r="D74" s="184">
        <f>基金残高に係る経年分析!H57</f>
        <v>193</v>
      </c>
    </row>
  </sheetData>
  <sheetProtection algorithmName="SHA-512" hashValue="sr1W//o0RQZondcsRBWTNTfmAZfR/EDY74wwCw8kTXPmwX+TYwZwLEh4IdMCLE7gufPF6QUiWbyKWJn6McI8ng==" saltValue="DsD7pEQE7ZX0mgmQFWXJP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5" customWidth="1"/>
    <col min="96" max="133" width="1.625" style="242"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9" t="s">
        <v>214</v>
      </c>
      <c r="DI1" s="800"/>
      <c r="DJ1" s="800"/>
      <c r="DK1" s="800"/>
      <c r="DL1" s="800"/>
      <c r="DM1" s="800"/>
      <c r="DN1" s="801"/>
      <c r="DO1" s="225"/>
      <c r="DP1" s="799" t="s">
        <v>215</v>
      </c>
      <c r="DQ1" s="800"/>
      <c r="DR1" s="800"/>
      <c r="DS1" s="800"/>
      <c r="DT1" s="800"/>
      <c r="DU1" s="800"/>
      <c r="DV1" s="800"/>
      <c r="DW1" s="800"/>
      <c r="DX1" s="800"/>
      <c r="DY1" s="800"/>
      <c r="DZ1" s="800"/>
      <c r="EA1" s="800"/>
      <c r="EB1" s="800"/>
      <c r="EC1" s="801"/>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41" t="s">
        <v>217</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218</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219</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220</v>
      </c>
      <c r="S4" s="742"/>
      <c r="T4" s="742"/>
      <c r="U4" s="742"/>
      <c r="V4" s="742"/>
      <c r="W4" s="742"/>
      <c r="X4" s="742"/>
      <c r="Y4" s="743"/>
      <c r="Z4" s="741" t="s">
        <v>221</v>
      </c>
      <c r="AA4" s="742"/>
      <c r="AB4" s="742"/>
      <c r="AC4" s="743"/>
      <c r="AD4" s="741" t="s">
        <v>222</v>
      </c>
      <c r="AE4" s="742"/>
      <c r="AF4" s="742"/>
      <c r="AG4" s="742"/>
      <c r="AH4" s="742"/>
      <c r="AI4" s="742"/>
      <c r="AJ4" s="742"/>
      <c r="AK4" s="743"/>
      <c r="AL4" s="741" t="s">
        <v>221</v>
      </c>
      <c r="AM4" s="742"/>
      <c r="AN4" s="742"/>
      <c r="AO4" s="743"/>
      <c r="AP4" s="802" t="s">
        <v>223</v>
      </c>
      <c r="AQ4" s="802"/>
      <c r="AR4" s="802"/>
      <c r="AS4" s="802"/>
      <c r="AT4" s="802"/>
      <c r="AU4" s="802"/>
      <c r="AV4" s="802"/>
      <c r="AW4" s="802"/>
      <c r="AX4" s="802"/>
      <c r="AY4" s="802"/>
      <c r="AZ4" s="802"/>
      <c r="BA4" s="802"/>
      <c r="BB4" s="802"/>
      <c r="BC4" s="802"/>
      <c r="BD4" s="802"/>
      <c r="BE4" s="802"/>
      <c r="BF4" s="802"/>
      <c r="BG4" s="802" t="s">
        <v>224</v>
      </c>
      <c r="BH4" s="802"/>
      <c r="BI4" s="802"/>
      <c r="BJ4" s="802"/>
      <c r="BK4" s="802"/>
      <c r="BL4" s="802"/>
      <c r="BM4" s="802"/>
      <c r="BN4" s="802"/>
      <c r="BO4" s="802" t="s">
        <v>221</v>
      </c>
      <c r="BP4" s="802"/>
      <c r="BQ4" s="802"/>
      <c r="BR4" s="802"/>
      <c r="BS4" s="802" t="s">
        <v>225</v>
      </c>
      <c r="BT4" s="802"/>
      <c r="BU4" s="802"/>
      <c r="BV4" s="802"/>
      <c r="BW4" s="802"/>
      <c r="BX4" s="802"/>
      <c r="BY4" s="802"/>
      <c r="BZ4" s="802"/>
      <c r="CA4" s="802"/>
      <c r="CB4" s="802"/>
      <c r="CD4" s="784" t="s">
        <v>226</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29" customFormat="1" ht="11.25" customHeight="1" x14ac:dyDescent="0.15">
      <c r="B5" s="746" t="s">
        <v>227</v>
      </c>
      <c r="C5" s="747"/>
      <c r="D5" s="747"/>
      <c r="E5" s="747"/>
      <c r="F5" s="747"/>
      <c r="G5" s="747"/>
      <c r="H5" s="747"/>
      <c r="I5" s="747"/>
      <c r="J5" s="747"/>
      <c r="K5" s="747"/>
      <c r="L5" s="747"/>
      <c r="M5" s="747"/>
      <c r="N5" s="747"/>
      <c r="O5" s="747"/>
      <c r="P5" s="747"/>
      <c r="Q5" s="748"/>
      <c r="R5" s="735">
        <v>660523</v>
      </c>
      <c r="S5" s="736"/>
      <c r="T5" s="736"/>
      <c r="U5" s="736"/>
      <c r="V5" s="736"/>
      <c r="W5" s="736"/>
      <c r="X5" s="736"/>
      <c r="Y5" s="779"/>
      <c r="Z5" s="797">
        <v>9</v>
      </c>
      <c r="AA5" s="797"/>
      <c r="AB5" s="797"/>
      <c r="AC5" s="797"/>
      <c r="AD5" s="798">
        <v>660523</v>
      </c>
      <c r="AE5" s="798"/>
      <c r="AF5" s="798"/>
      <c r="AG5" s="798"/>
      <c r="AH5" s="798"/>
      <c r="AI5" s="798"/>
      <c r="AJ5" s="798"/>
      <c r="AK5" s="798"/>
      <c r="AL5" s="780">
        <v>24.8</v>
      </c>
      <c r="AM5" s="751"/>
      <c r="AN5" s="751"/>
      <c r="AO5" s="781"/>
      <c r="AP5" s="746" t="s">
        <v>228</v>
      </c>
      <c r="AQ5" s="747"/>
      <c r="AR5" s="747"/>
      <c r="AS5" s="747"/>
      <c r="AT5" s="747"/>
      <c r="AU5" s="747"/>
      <c r="AV5" s="747"/>
      <c r="AW5" s="747"/>
      <c r="AX5" s="747"/>
      <c r="AY5" s="747"/>
      <c r="AZ5" s="747"/>
      <c r="BA5" s="747"/>
      <c r="BB5" s="747"/>
      <c r="BC5" s="747"/>
      <c r="BD5" s="747"/>
      <c r="BE5" s="747"/>
      <c r="BF5" s="748"/>
      <c r="BG5" s="680">
        <v>660523</v>
      </c>
      <c r="BH5" s="681"/>
      <c r="BI5" s="681"/>
      <c r="BJ5" s="681"/>
      <c r="BK5" s="681"/>
      <c r="BL5" s="681"/>
      <c r="BM5" s="681"/>
      <c r="BN5" s="682"/>
      <c r="BO5" s="713">
        <v>100</v>
      </c>
      <c r="BP5" s="713"/>
      <c r="BQ5" s="713"/>
      <c r="BR5" s="713"/>
      <c r="BS5" s="714" t="s">
        <v>229</v>
      </c>
      <c r="BT5" s="714"/>
      <c r="BU5" s="714"/>
      <c r="BV5" s="714"/>
      <c r="BW5" s="714"/>
      <c r="BX5" s="714"/>
      <c r="BY5" s="714"/>
      <c r="BZ5" s="714"/>
      <c r="CA5" s="714"/>
      <c r="CB5" s="777"/>
      <c r="CD5" s="784" t="s">
        <v>223</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221</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x14ac:dyDescent="0.15">
      <c r="B6" s="677" t="s">
        <v>233</v>
      </c>
      <c r="C6" s="678"/>
      <c r="D6" s="678"/>
      <c r="E6" s="678"/>
      <c r="F6" s="678"/>
      <c r="G6" s="678"/>
      <c r="H6" s="678"/>
      <c r="I6" s="678"/>
      <c r="J6" s="678"/>
      <c r="K6" s="678"/>
      <c r="L6" s="678"/>
      <c r="M6" s="678"/>
      <c r="N6" s="678"/>
      <c r="O6" s="678"/>
      <c r="P6" s="678"/>
      <c r="Q6" s="679"/>
      <c r="R6" s="680">
        <v>65435</v>
      </c>
      <c r="S6" s="681"/>
      <c r="T6" s="681"/>
      <c r="U6" s="681"/>
      <c r="V6" s="681"/>
      <c r="W6" s="681"/>
      <c r="X6" s="681"/>
      <c r="Y6" s="682"/>
      <c r="Z6" s="713">
        <v>0.9</v>
      </c>
      <c r="AA6" s="713"/>
      <c r="AB6" s="713"/>
      <c r="AC6" s="713"/>
      <c r="AD6" s="714">
        <v>65435</v>
      </c>
      <c r="AE6" s="714"/>
      <c r="AF6" s="714"/>
      <c r="AG6" s="714"/>
      <c r="AH6" s="714"/>
      <c r="AI6" s="714"/>
      <c r="AJ6" s="714"/>
      <c r="AK6" s="714"/>
      <c r="AL6" s="683">
        <v>2.5</v>
      </c>
      <c r="AM6" s="684"/>
      <c r="AN6" s="684"/>
      <c r="AO6" s="715"/>
      <c r="AP6" s="677" t="s">
        <v>234</v>
      </c>
      <c r="AQ6" s="678"/>
      <c r="AR6" s="678"/>
      <c r="AS6" s="678"/>
      <c r="AT6" s="678"/>
      <c r="AU6" s="678"/>
      <c r="AV6" s="678"/>
      <c r="AW6" s="678"/>
      <c r="AX6" s="678"/>
      <c r="AY6" s="678"/>
      <c r="AZ6" s="678"/>
      <c r="BA6" s="678"/>
      <c r="BB6" s="678"/>
      <c r="BC6" s="678"/>
      <c r="BD6" s="678"/>
      <c r="BE6" s="678"/>
      <c r="BF6" s="679"/>
      <c r="BG6" s="680">
        <v>660523</v>
      </c>
      <c r="BH6" s="681"/>
      <c r="BI6" s="681"/>
      <c r="BJ6" s="681"/>
      <c r="BK6" s="681"/>
      <c r="BL6" s="681"/>
      <c r="BM6" s="681"/>
      <c r="BN6" s="682"/>
      <c r="BO6" s="713">
        <v>100</v>
      </c>
      <c r="BP6" s="713"/>
      <c r="BQ6" s="713"/>
      <c r="BR6" s="713"/>
      <c r="BS6" s="714" t="s">
        <v>127</v>
      </c>
      <c r="BT6" s="714"/>
      <c r="BU6" s="714"/>
      <c r="BV6" s="714"/>
      <c r="BW6" s="714"/>
      <c r="BX6" s="714"/>
      <c r="BY6" s="714"/>
      <c r="BZ6" s="714"/>
      <c r="CA6" s="714"/>
      <c r="CB6" s="777"/>
      <c r="CD6" s="738" t="s">
        <v>235</v>
      </c>
      <c r="CE6" s="739"/>
      <c r="CF6" s="739"/>
      <c r="CG6" s="739"/>
      <c r="CH6" s="739"/>
      <c r="CI6" s="739"/>
      <c r="CJ6" s="739"/>
      <c r="CK6" s="739"/>
      <c r="CL6" s="739"/>
      <c r="CM6" s="739"/>
      <c r="CN6" s="739"/>
      <c r="CO6" s="739"/>
      <c r="CP6" s="739"/>
      <c r="CQ6" s="740"/>
      <c r="CR6" s="680">
        <v>59196</v>
      </c>
      <c r="CS6" s="681"/>
      <c r="CT6" s="681"/>
      <c r="CU6" s="681"/>
      <c r="CV6" s="681"/>
      <c r="CW6" s="681"/>
      <c r="CX6" s="681"/>
      <c r="CY6" s="682"/>
      <c r="CZ6" s="780">
        <v>1</v>
      </c>
      <c r="DA6" s="751"/>
      <c r="DB6" s="751"/>
      <c r="DC6" s="783"/>
      <c r="DD6" s="686" t="s">
        <v>127</v>
      </c>
      <c r="DE6" s="681"/>
      <c r="DF6" s="681"/>
      <c r="DG6" s="681"/>
      <c r="DH6" s="681"/>
      <c r="DI6" s="681"/>
      <c r="DJ6" s="681"/>
      <c r="DK6" s="681"/>
      <c r="DL6" s="681"/>
      <c r="DM6" s="681"/>
      <c r="DN6" s="681"/>
      <c r="DO6" s="681"/>
      <c r="DP6" s="682"/>
      <c r="DQ6" s="686">
        <v>59196</v>
      </c>
      <c r="DR6" s="681"/>
      <c r="DS6" s="681"/>
      <c r="DT6" s="681"/>
      <c r="DU6" s="681"/>
      <c r="DV6" s="681"/>
      <c r="DW6" s="681"/>
      <c r="DX6" s="681"/>
      <c r="DY6" s="681"/>
      <c r="DZ6" s="681"/>
      <c r="EA6" s="681"/>
      <c r="EB6" s="681"/>
      <c r="EC6" s="727"/>
    </row>
    <row r="7" spans="2:143" ht="11.25" customHeight="1" x14ac:dyDescent="0.15">
      <c r="B7" s="677" t="s">
        <v>236</v>
      </c>
      <c r="C7" s="678"/>
      <c r="D7" s="678"/>
      <c r="E7" s="678"/>
      <c r="F7" s="678"/>
      <c r="G7" s="678"/>
      <c r="H7" s="678"/>
      <c r="I7" s="678"/>
      <c r="J7" s="678"/>
      <c r="K7" s="678"/>
      <c r="L7" s="678"/>
      <c r="M7" s="678"/>
      <c r="N7" s="678"/>
      <c r="O7" s="678"/>
      <c r="P7" s="678"/>
      <c r="Q7" s="679"/>
      <c r="R7" s="680">
        <v>574</v>
      </c>
      <c r="S7" s="681"/>
      <c r="T7" s="681"/>
      <c r="U7" s="681"/>
      <c r="V7" s="681"/>
      <c r="W7" s="681"/>
      <c r="X7" s="681"/>
      <c r="Y7" s="682"/>
      <c r="Z7" s="713">
        <v>0</v>
      </c>
      <c r="AA7" s="713"/>
      <c r="AB7" s="713"/>
      <c r="AC7" s="713"/>
      <c r="AD7" s="714">
        <v>574</v>
      </c>
      <c r="AE7" s="714"/>
      <c r="AF7" s="714"/>
      <c r="AG7" s="714"/>
      <c r="AH7" s="714"/>
      <c r="AI7" s="714"/>
      <c r="AJ7" s="714"/>
      <c r="AK7" s="714"/>
      <c r="AL7" s="683">
        <v>0</v>
      </c>
      <c r="AM7" s="684"/>
      <c r="AN7" s="684"/>
      <c r="AO7" s="715"/>
      <c r="AP7" s="677" t="s">
        <v>237</v>
      </c>
      <c r="AQ7" s="678"/>
      <c r="AR7" s="678"/>
      <c r="AS7" s="678"/>
      <c r="AT7" s="678"/>
      <c r="AU7" s="678"/>
      <c r="AV7" s="678"/>
      <c r="AW7" s="678"/>
      <c r="AX7" s="678"/>
      <c r="AY7" s="678"/>
      <c r="AZ7" s="678"/>
      <c r="BA7" s="678"/>
      <c r="BB7" s="678"/>
      <c r="BC7" s="678"/>
      <c r="BD7" s="678"/>
      <c r="BE7" s="678"/>
      <c r="BF7" s="679"/>
      <c r="BG7" s="680">
        <v>303355</v>
      </c>
      <c r="BH7" s="681"/>
      <c r="BI7" s="681"/>
      <c r="BJ7" s="681"/>
      <c r="BK7" s="681"/>
      <c r="BL7" s="681"/>
      <c r="BM7" s="681"/>
      <c r="BN7" s="682"/>
      <c r="BO7" s="713">
        <v>45.9</v>
      </c>
      <c r="BP7" s="713"/>
      <c r="BQ7" s="713"/>
      <c r="BR7" s="713"/>
      <c r="BS7" s="714" t="s">
        <v>127</v>
      </c>
      <c r="BT7" s="714"/>
      <c r="BU7" s="714"/>
      <c r="BV7" s="714"/>
      <c r="BW7" s="714"/>
      <c r="BX7" s="714"/>
      <c r="BY7" s="714"/>
      <c r="BZ7" s="714"/>
      <c r="CA7" s="714"/>
      <c r="CB7" s="777"/>
      <c r="CD7" s="719" t="s">
        <v>238</v>
      </c>
      <c r="CE7" s="720"/>
      <c r="CF7" s="720"/>
      <c r="CG7" s="720"/>
      <c r="CH7" s="720"/>
      <c r="CI7" s="720"/>
      <c r="CJ7" s="720"/>
      <c r="CK7" s="720"/>
      <c r="CL7" s="720"/>
      <c r="CM7" s="720"/>
      <c r="CN7" s="720"/>
      <c r="CO7" s="720"/>
      <c r="CP7" s="720"/>
      <c r="CQ7" s="721"/>
      <c r="CR7" s="680">
        <v>1991144</v>
      </c>
      <c r="CS7" s="681"/>
      <c r="CT7" s="681"/>
      <c r="CU7" s="681"/>
      <c r="CV7" s="681"/>
      <c r="CW7" s="681"/>
      <c r="CX7" s="681"/>
      <c r="CY7" s="682"/>
      <c r="CZ7" s="713">
        <v>32</v>
      </c>
      <c r="DA7" s="713"/>
      <c r="DB7" s="713"/>
      <c r="DC7" s="713"/>
      <c r="DD7" s="686">
        <v>189785</v>
      </c>
      <c r="DE7" s="681"/>
      <c r="DF7" s="681"/>
      <c r="DG7" s="681"/>
      <c r="DH7" s="681"/>
      <c r="DI7" s="681"/>
      <c r="DJ7" s="681"/>
      <c r="DK7" s="681"/>
      <c r="DL7" s="681"/>
      <c r="DM7" s="681"/>
      <c r="DN7" s="681"/>
      <c r="DO7" s="681"/>
      <c r="DP7" s="682"/>
      <c r="DQ7" s="686">
        <v>1178319</v>
      </c>
      <c r="DR7" s="681"/>
      <c r="DS7" s="681"/>
      <c r="DT7" s="681"/>
      <c r="DU7" s="681"/>
      <c r="DV7" s="681"/>
      <c r="DW7" s="681"/>
      <c r="DX7" s="681"/>
      <c r="DY7" s="681"/>
      <c r="DZ7" s="681"/>
      <c r="EA7" s="681"/>
      <c r="EB7" s="681"/>
      <c r="EC7" s="727"/>
    </row>
    <row r="8" spans="2:143" ht="11.25" customHeight="1" x14ac:dyDescent="0.15">
      <c r="B8" s="677" t="s">
        <v>239</v>
      </c>
      <c r="C8" s="678"/>
      <c r="D8" s="678"/>
      <c r="E8" s="678"/>
      <c r="F8" s="678"/>
      <c r="G8" s="678"/>
      <c r="H8" s="678"/>
      <c r="I8" s="678"/>
      <c r="J8" s="678"/>
      <c r="K8" s="678"/>
      <c r="L8" s="678"/>
      <c r="M8" s="678"/>
      <c r="N8" s="678"/>
      <c r="O8" s="678"/>
      <c r="P8" s="678"/>
      <c r="Q8" s="679"/>
      <c r="R8" s="680">
        <v>2542</v>
      </c>
      <c r="S8" s="681"/>
      <c r="T8" s="681"/>
      <c r="U8" s="681"/>
      <c r="V8" s="681"/>
      <c r="W8" s="681"/>
      <c r="X8" s="681"/>
      <c r="Y8" s="682"/>
      <c r="Z8" s="713">
        <v>0</v>
      </c>
      <c r="AA8" s="713"/>
      <c r="AB8" s="713"/>
      <c r="AC8" s="713"/>
      <c r="AD8" s="714">
        <v>2542</v>
      </c>
      <c r="AE8" s="714"/>
      <c r="AF8" s="714"/>
      <c r="AG8" s="714"/>
      <c r="AH8" s="714"/>
      <c r="AI8" s="714"/>
      <c r="AJ8" s="714"/>
      <c r="AK8" s="714"/>
      <c r="AL8" s="683">
        <v>0.1</v>
      </c>
      <c r="AM8" s="684"/>
      <c r="AN8" s="684"/>
      <c r="AO8" s="715"/>
      <c r="AP8" s="677" t="s">
        <v>240</v>
      </c>
      <c r="AQ8" s="678"/>
      <c r="AR8" s="678"/>
      <c r="AS8" s="678"/>
      <c r="AT8" s="678"/>
      <c r="AU8" s="678"/>
      <c r="AV8" s="678"/>
      <c r="AW8" s="678"/>
      <c r="AX8" s="678"/>
      <c r="AY8" s="678"/>
      <c r="AZ8" s="678"/>
      <c r="BA8" s="678"/>
      <c r="BB8" s="678"/>
      <c r="BC8" s="678"/>
      <c r="BD8" s="678"/>
      <c r="BE8" s="678"/>
      <c r="BF8" s="679"/>
      <c r="BG8" s="680">
        <v>12039</v>
      </c>
      <c r="BH8" s="681"/>
      <c r="BI8" s="681"/>
      <c r="BJ8" s="681"/>
      <c r="BK8" s="681"/>
      <c r="BL8" s="681"/>
      <c r="BM8" s="681"/>
      <c r="BN8" s="682"/>
      <c r="BO8" s="713">
        <v>1.8</v>
      </c>
      <c r="BP8" s="713"/>
      <c r="BQ8" s="713"/>
      <c r="BR8" s="713"/>
      <c r="BS8" s="686" t="s">
        <v>127</v>
      </c>
      <c r="BT8" s="681"/>
      <c r="BU8" s="681"/>
      <c r="BV8" s="681"/>
      <c r="BW8" s="681"/>
      <c r="BX8" s="681"/>
      <c r="BY8" s="681"/>
      <c r="BZ8" s="681"/>
      <c r="CA8" s="681"/>
      <c r="CB8" s="727"/>
      <c r="CD8" s="719" t="s">
        <v>241</v>
      </c>
      <c r="CE8" s="720"/>
      <c r="CF8" s="720"/>
      <c r="CG8" s="720"/>
      <c r="CH8" s="720"/>
      <c r="CI8" s="720"/>
      <c r="CJ8" s="720"/>
      <c r="CK8" s="720"/>
      <c r="CL8" s="720"/>
      <c r="CM8" s="720"/>
      <c r="CN8" s="720"/>
      <c r="CO8" s="720"/>
      <c r="CP8" s="720"/>
      <c r="CQ8" s="721"/>
      <c r="CR8" s="680">
        <v>1108059</v>
      </c>
      <c r="CS8" s="681"/>
      <c r="CT8" s="681"/>
      <c r="CU8" s="681"/>
      <c r="CV8" s="681"/>
      <c r="CW8" s="681"/>
      <c r="CX8" s="681"/>
      <c r="CY8" s="682"/>
      <c r="CZ8" s="713">
        <v>17.8</v>
      </c>
      <c r="DA8" s="713"/>
      <c r="DB8" s="713"/>
      <c r="DC8" s="713"/>
      <c r="DD8" s="686">
        <v>51777</v>
      </c>
      <c r="DE8" s="681"/>
      <c r="DF8" s="681"/>
      <c r="DG8" s="681"/>
      <c r="DH8" s="681"/>
      <c r="DI8" s="681"/>
      <c r="DJ8" s="681"/>
      <c r="DK8" s="681"/>
      <c r="DL8" s="681"/>
      <c r="DM8" s="681"/>
      <c r="DN8" s="681"/>
      <c r="DO8" s="681"/>
      <c r="DP8" s="682"/>
      <c r="DQ8" s="686">
        <v>712619</v>
      </c>
      <c r="DR8" s="681"/>
      <c r="DS8" s="681"/>
      <c r="DT8" s="681"/>
      <c r="DU8" s="681"/>
      <c r="DV8" s="681"/>
      <c r="DW8" s="681"/>
      <c r="DX8" s="681"/>
      <c r="DY8" s="681"/>
      <c r="DZ8" s="681"/>
      <c r="EA8" s="681"/>
      <c r="EB8" s="681"/>
      <c r="EC8" s="727"/>
    </row>
    <row r="9" spans="2:143" ht="11.25" customHeight="1" x14ac:dyDescent="0.15">
      <c r="B9" s="677" t="s">
        <v>242</v>
      </c>
      <c r="C9" s="678"/>
      <c r="D9" s="678"/>
      <c r="E9" s="678"/>
      <c r="F9" s="678"/>
      <c r="G9" s="678"/>
      <c r="H9" s="678"/>
      <c r="I9" s="678"/>
      <c r="J9" s="678"/>
      <c r="K9" s="678"/>
      <c r="L9" s="678"/>
      <c r="M9" s="678"/>
      <c r="N9" s="678"/>
      <c r="O9" s="678"/>
      <c r="P9" s="678"/>
      <c r="Q9" s="679"/>
      <c r="R9" s="680">
        <v>2955</v>
      </c>
      <c r="S9" s="681"/>
      <c r="T9" s="681"/>
      <c r="U9" s="681"/>
      <c r="V9" s="681"/>
      <c r="W9" s="681"/>
      <c r="X9" s="681"/>
      <c r="Y9" s="682"/>
      <c r="Z9" s="713">
        <v>0</v>
      </c>
      <c r="AA9" s="713"/>
      <c r="AB9" s="713"/>
      <c r="AC9" s="713"/>
      <c r="AD9" s="714">
        <v>2955</v>
      </c>
      <c r="AE9" s="714"/>
      <c r="AF9" s="714"/>
      <c r="AG9" s="714"/>
      <c r="AH9" s="714"/>
      <c r="AI9" s="714"/>
      <c r="AJ9" s="714"/>
      <c r="AK9" s="714"/>
      <c r="AL9" s="683">
        <v>0.1</v>
      </c>
      <c r="AM9" s="684"/>
      <c r="AN9" s="684"/>
      <c r="AO9" s="715"/>
      <c r="AP9" s="677" t="s">
        <v>243</v>
      </c>
      <c r="AQ9" s="678"/>
      <c r="AR9" s="678"/>
      <c r="AS9" s="678"/>
      <c r="AT9" s="678"/>
      <c r="AU9" s="678"/>
      <c r="AV9" s="678"/>
      <c r="AW9" s="678"/>
      <c r="AX9" s="678"/>
      <c r="AY9" s="678"/>
      <c r="AZ9" s="678"/>
      <c r="BA9" s="678"/>
      <c r="BB9" s="678"/>
      <c r="BC9" s="678"/>
      <c r="BD9" s="678"/>
      <c r="BE9" s="678"/>
      <c r="BF9" s="679"/>
      <c r="BG9" s="680">
        <v>245350</v>
      </c>
      <c r="BH9" s="681"/>
      <c r="BI9" s="681"/>
      <c r="BJ9" s="681"/>
      <c r="BK9" s="681"/>
      <c r="BL9" s="681"/>
      <c r="BM9" s="681"/>
      <c r="BN9" s="682"/>
      <c r="BO9" s="713">
        <v>37.1</v>
      </c>
      <c r="BP9" s="713"/>
      <c r="BQ9" s="713"/>
      <c r="BR9" s="713"/>
      <c r="BS9" s="686" t="s">
        <v>229</v>
      </c>
      <c r="BT9" s="681"/>
      <c r="BU9" s="681"/>
      <c r="BV9" s="681"/>
      <c r="BW9" s="681"/>
      <c r="BX9" s="681"/>
      <c r="BY9" s="681"/>
      <c r="BZ9" s="681"/>
      <c r="CA9" s="681"/>
      <c r="CB9" s="727"/>
      <c r="CD9" s="719" t="s">
        <v>244</v>
      </c>
      <c r="CE9" s="720"/>
      <c r="CF9" s="720"/>
      <c r="CG9" s="720"/>
      <c r="CH9" s="720"/>
      <c r="CI9" s="720"/>
      <c r="CJ9" s="720"/>
      <c r="CK9" s="720"/>
      <c r="CL9" s="720"/>
      <c r="CM9" s="720"/>
      <c r="CN9" s="720"/>
      <c r="CO9" s="720"/>
      <c r="CP9" s="720"/>
      <c r="CQ9" s="721"/>
      <c r="CR9" s="680">
        <v>266400</v>
      </c>
      <c r="CS9" s="681"/>
      <c r="CT9" s="681"/>
      <c r="CU9" s="681"/>
      <c r="CV9" s="681"/>
      <c r="CW9" s="681"/>
      <c r="CX9" s="681"/>
      <c r="CY9" s="682"/>
      <c r="CZ9" s="713">
        <v>4.3</v>
      </c>
      <c r="DA9" s="713"/>
      <c r="DB9" s="713"/>
      <c r="DC9" s="713"/>
      <c r="DD9" s="686">
        <v>41434</v>
      </c>
      <c r="DE9" s="681"/>
      <c r="DF9" s="681"/>
      <c r="DG9" s="681"/>
      <c r="DH9" s="681"/>
      <c r="DI9" s="681"/>
      <c r="DJ9" s="681"/>
      <c r="DK9" s="681"/>
      <c r="DL9" s="681"/>
      <c r="DM9" s="681"/>
      <c r="DN9" s="681"/>
      <c r="DO9" s="681"/>
      <c r="DP9" s="682"/>
      <c r="DQ9" s="686">
        <v>254893</v>
      </c>
      <c r="DR9" s="681"/>
      <c r="DS9" s="681"/>
      <c r="DT9" s="681"/>
      <c r="DU9" s="681"/>
      <c r="DV9" s="681"/>
      <c r="DW9" s="681"/>
      <c r="DX9" s="681"/>
      <c r="DY9" s="681"/>
      <c r="DZ9" s="681"/>
      <c r="EA9" s="681"/>
      <c r="EB9" s="681"/>
      <c r="EC9" s="727"/>
    </row>
    <row r="10" spans="2:143" ht="11.25" customHeight="1" x14ac:dyDescent="0.15">
      <c r="B10" s="677" t="s">
        <v>245</v>
      </c>
      <c r="C10" s="678"/>
      <c r="D10" s="678"/>
      <c r="E10" s="678"/>
      <c r="F10" s="678"/>
      <c r="G10" s="678"/>
      <c r="H10" s="678"/>
      <c r="I10" s="678"/>
      <c r="J10" s="678"/>
      <c r="K10" s="678"/>
      <c r="L10" s="678"/>
      <c r="M10" s="678"/>
      <c r="N10" s="678"/>
      <c r="O10" s="678"/>
      <c r="P10" s="678"/>
      <c r="Q10" s="679"/>
      <c r="R10" s="680" t="s">
        <v>127</v>
      </c>
      <c r="S10" s="681"/>
      <c r="T10" s="681"/>
      <c r="U10" s="681"/>
      <c r="V10" s="681"/>
      <c r="W10" s="681"/>
      <c r="X10" s="681"/>
      <c r="Y10" s="682"/>
      <c r="Z10" s="713" t="s">
        <v>137</v>
      </c>
      <c r="AA10" s="713"/>
      <c r="AB10" s="713"/>
      <c r="AC10" s="713"/>
      <c r="AD10" s="714" t="s">
        <v>127</v>
      </c>
      <c r="AE10" s="714"/>
      <c r="AF10" s="714"/>
      <c r="AG10" s="714"/>
      <c r="AH10" s="714"/>
      <c r="AI10" s="714"/>
      <c r="AJ10" s="714"/>
      <c r="AK10" s="714"/>
      <c r="AL10" s="683" t="s">
        <v>229</v>
      </c>
      <c r="AM10" s="684"/>
      <c r="AN10" s="684"/>
      <c r="AO10" s="715"/>
      <c r="AP10" s="677" t="s">
        <v>246</v>
      </c>
      <c r="AQ10" s="678"/>
      <c r="AR10" s="678"/>
      <c r="AS10" s="678"/>
      <c r="AT10" s="678"/>
      <c r="AU10" s="678"/>
      <c r="AV10" s="678"/>
      <c r="AW10" s="678"/>
      <c r="AX10" s="678"/>
      <c r="AY10" s="678"/>
      <c r="AZ10" s="678"/>
      <c r="BA10" s="678"/>
      <c r="BB10" s="678"/>
      <c r="BC10" s="678"/>
      <c r="BD10" s="678"/>
      <c r="BE10" s="678"/>
      <c r="BF10" s="679"/>
      <c r="BG10" s="680">
        <v>19681</v>
      </c>
      <c r="BH10" s="681"/>
      <c r="BI10" s="681"/>
      <c r="BJ10" s="681"/>
      <c r="BK10" s="681"/>
      <c r="BL10" s="681"/>
      <c r="BM10" s="681"/>
      <c r="BN10" s="682"/>
      <c r="BO10" s="713">
        <v>3</v>
      </c>
      <c r="BP10" s="713"/>
      <c r="BQ10" s="713"/>
      <c r="BR10" s="713"/>
      <c r="BS10" s="686" t="s">
        <v>229</v>
      </c>
      <c r="BT10" s="681"/>
      <c r="BU10" s="681"/>
      <c r="BV10" s="681"/>
      <c r="BW10" s="681"/>
      <c r="BX10" s="681"/>
      <c r="BY10" s="681"/>
      <c r="BZ10" s="681"/>
      <c r="CA10" s="681"/>
      <c r="CB10" s="727"/>
      <c r="CD10" s="719" t="s">
        <v>247</v>
      </c>
      <c r="CE10" s="720"/>
      <c r="CF10" s="720"/>
      <c r="CG10" s="720"/>
      <c r="CH10" s="720"/>
      <c r="CI10" s="720"/>
      <c r="CJ10" s="720"/>
      <c r="CK10" s="720"/>
      <c r="CL10" s="720"/>
      <c r="CM10" s="720"/>
      <c r="CN10" s="720"/>
      <c r="CO10" s="720"/>
      <c r="CP10" s="720"/>
      <c r="CQ10" s="721"/>
      <c r="CR10" s="680">
        <v>276</v>
      </c>
      <c r="CS10" s="681"/>
      <c r="CT10" s="681"/>
      <c r="CU10" s="681"/>
      <c r="CV10" s="681"/>
      <c r="CW10" s="681"/>
      <c r="CX10" s="681"/>
      <c r="CY10" s="682"/>
      <c r="CZ10" s="713">
        <v>0</v>
      </c>
      <c r="DA10" s="713"/>
      <c r="DB10" s="713"/>
      <c r="DC10" s="713"/>
      <c r="DD10" s="686" t="s">
        <v>127</v>
      </c>
      <c r="DE10" s="681"/>
      <c r="DF10" s="681"/>
      <c r="DG10" s="681"/>
      <c r="DH10" s="681"/>
      <c r="DI10" s="681"/>
      <c r="DJ10" s="681"/>
      <c r="DK10" s="681"/>
      <c r="DL10" s="681"/>
      <c r="DM10" s="681"/>
      <c r="DN10" s="681"/>
      <c r="DO10" s="681"/>
      <c r="DP10" s="682"/>
      <c r="DQ10" s="686">
        <v>276</v>
      </c>
      <c r="DR10" s="681"/>
      <c r="DS10" s="681"/>
      <c r="DT10" s="681"/>
      <c r="DU10" s="681"/>
      <c r="DV10" s="681"/>
      <c r="DW10" s="681"/>
      <c r="DX10" s="681"/>
      <c r="DY10" s="681"/>
      <c r="DZ10" s="681"/>
      <c r="EA10" s="681"/>
      <c r="EB10" s="681"/>
      <c r="EC10" s="727"/>
    </row>
    <row r="11" spans="2:143" ht="11.25" customHeight="1" x14ac:dyDescent="0.15">
      <c r="B11" s="677" t="s">
        <v>248</v>
      </c>
      <c r="C11" s="678"/>
      <c r="D11" s="678"/>
      <c r="E11" s="678"/>
      <c r="F11" s="678"/>
      <c r="G11" s="678"/>
      <c r="H11" s="678"/>
      <c r="I11" s="678"/>
      <c r="J11" s="678"/>
      <c r="K11" s="678"/>
      <c r="L11" s="678"/>
      <c r="M11" s="678"/>
      <c r="N11" s="678"/>
      <c r="O11" s="678"/>
      <c r="P11" s="678"/>
      <c r="Q11" s="679"/>
      <c r="R11" s="680">
        <v>138786</v>
      </c>
      <c r="S11" s="681"/>
      <c r="T11" s="681"/>
      <c r="U11" s="681"/>
      <c r="V11" s="681"/>
      <c r="W11" s="681"/>
      <c r="X11" s="681"/>
      <c r="Y11" s="682"/>
      <c r="Z11" s="683">
        <v>1.9</v>
      </c>
      <c r="AA11" s="684"/>
      <c r="AB11" s="684"/>
      <c r="AC11" s="685"/>
      <c r="AD11" s="686">
        <v>138786</v>
      </c>
      <c r="AE11" s="681"/>
      <c r="AF11" s="681"/>
      <c r="AG11" s="681"/>
      <c r="AH11" s="681"/>
      <c r="AI11" s="681"/>
      <c r="AJ11" s="681"/>
      <c r="AK11" s="682"/>
      <c r="AL11" s="683">
        <v>5.2</v>
      </c>
      <c r="AM11" s="684"/>
      <c r="AN11" s="684"/>
      <c r="AO11" s="715"/>
      <c r="AP11" s="677" t="s">
        <v>249</v>
      </c>
      <c r="AQ11" s="678"/>
      <c r="AR11" s="678"/>
      <c r="AS11" s="678"/>
      <c r="AT11" s="678"/>
      <c r="AU11" s="678"/>
      <c r="AV11" s="678"/>
      <c r="AW11" s="678"/>
      <c r="AX11" s="678"/>
      <c r="AY11" s="678"/>
      <c r="AZ11" s="678"/>
      <c r="BA11" s="678"/>
      <c r="BB11" s="678"/>
      <c r="BC11" s="678"/>
      <c r="BD11" s="678"/>
      <c r="BE11" s="678"/>
      <c r="BF11" s="679"/>
      <c r="BG11" s="680">
        <v>26285</v>
      </c>
      <c r="BH11" s="681"/>
      <c r="BI11" s="681"/>
      <c r="BJ11" s="681"/>
      <c r="BK11" s="681"/>
      <c r="BL11" s="681"/>
      <c r="BM11" s="681"/>
      <c r="BN11" s="682"/>
      <c r="BO11" s="713">
        <v>4</v>
      </c>
      <c r="BP11" s="713"/>
      <c r="BQ11" s="713"/>
      <c r="BR11" s="713"/>
      <c r="BS11" s="686" t="s">
        <v>229</v>
      </c>
      <c r="BT11" s="681"/>
      <c r="BU11" s="681"/>
      <c r="BV11" s="681"/>
      <c r="BW11" s="681"/>
      <c r="BX11" s="681"/>
      <c r="BY11" s="681"/>
      <c r="BZ11" s="681"/>
      <c r="CA11" s="681"/>
      <c r="CB11" s="727"/>
      <c r="CD11" s="719" t="s">
        <v>250</v>
      </c>
      <c r="CE11" s="720"/>
      <c r="CF11" s="720"/>
      <c r="CG11" s="720"/>
      <c r="CH11" s="720"/>
      <c r="CI11" s="720"/>
      <c r="CJ11" s="720"/>
      <c r="CK11" s="720"/>
      <c r="CL11" s="720"/>
      <c r="CM11" s="720"/>
      <c r="CN11" s="720"/>
      <c r="CO11" s="720"/>
      <c r="CP11" s="720"/>
      <c r="CQ11" s="721"/>
      <c r="CR11" s="680">
        <v>441613</v>
      </c>
      <c r="CS11" s="681"/>
      <c r="CT11" s="681"/>
      <c r="CU11" s="681"/>
      <c r="CV11" s="681"/>
      <c r="CW11" s="681"/>
      <c r="CX11" s="681"/>
      <c r="CY11" s="682"/>
      <c r="CZ11" s="713">
        <v>7.1</v>
      </c>
      <c r="DA11" s="713"/>
      <c r="DB11" s="713"/>
      <c r="DC11" s="713"/>
      <c r="DD11" s="686">
        <v>170575</v>
      </c>
      <c r="DE11" s="681"/>
      <c r="DF11" s="681"/>
      <c r="DG11" s="681"/>
      <c r="DH11" s="681"/>
      <c r="DI11" s="681"/>
      <c r="DJ11" s="681"/>
      <c r="DK11" s="681"/>
      <c r="DL11" s="681"/>
      <c r="DM11" s="681"/>
      <c r="DN11" s="681"/>
      <c r="DO11" s="681"/>
      <c r="DP11" s="682"/>
      <c r="DQ11" s="686">
        <v>266892</v>
      </c>
      <c r="DR11" s="681"/>
      <c r="DS11" s="681"/>
      <c r="DT11" s="681"/>
      <c r="DU11" s="681"/>
      <c r="DV11" s="681"/>
      <c r="DW11" s="681"/>
      <c r="DX11" s="681"/>
      <c r="DY11" s="681"/>
      <c r="DZ11" s="681"/>
      <c r="EA11" s="681"/>
      <c r="EB11" s="681"/>
      <c r="EC11" s="727"/>
    </row>
    <row r="12" spans="2:143" ht="11.25" customHeight="1" x14ac:dyDescent="0.15">
      <c r="B12" s="677" t="s">
        <v>251</v>
      </c>
      <c r="C12" s="678"/>
      <c r="D12" s="678"/>
      <c r="E12" s="678"/>
      <c r="F12" s="678"/>
      <c r="G12" s="678"/>
      <c r="H12" s="678"/>
      <c r="I12" s="678"/>
      <c r="J12" s="678"/>
      <c r="K12" s="678"/>
      <c r="L12" s="678"/>
      <c r="M12" s="678"/>
      <c r="N12" s="678"/>
      <c r="O12" s="678"/>
      <c r="P12" s="678"/>
      <c r="Q12" s="679"/>
      <c r="R12" s="680" t="s">
        <v>229</v>
      </c>
      <c r="S12" s="681"/>
      <c r="T12" s="681"/>
      <c r="U12" s="681"/>
      <c r="V12" s="681"/>
      <c r="W12" s="681"/>
      <c r="X12" s="681"/>
      <c r="Y12" s="682"/>
      <c r="Z12" s="713" t="s">
        <v>137</v>
      </c>
      <c r="AA12" s="713"/>
      <c r="AB12" s="713"/>
      <c r="AC12" s="713"/>
      <c r="AD12" s="714" t="s">
        <v>127</v>
      </c>
      <c r="AE12" s="714"/>
      <c r="AF12" s="714"/>
      <c r="AG12" s="714"/>
      <c r="AH12" s="714"/>
      <c r="AI12" s="714"/>
      <c r="AJ12" s="714"/>
      <c r="AK12" s="714"/>
      <c r="AL12" s="683" t="s">
        <v>127</v>
      </c>
      <c r="AM12" s="684"/>
      <c r="AN12" s="684"/>
      <c r="AO12" s="715"/>
      <c r="AP12" s="677" t="s">
        <v>252</v>
      </c>
      <c r="AQ12" s="678"/>
      <c r="AR12" s="678"/>
      <c r="AS12" s="678"/>
      <c r="AT12" s="678"/>
      <c r="AU12" s="678"/>
      <c r="AV12" s="678"/>
      <c r="AW12" s="678"/>
      <c r="AX12" s="678"/>
      <c r="AY12" s="678"/>
      <c r="AZ12" s="678"/>
      <c r="BA12" s="678"/>
      <c r="BB12" s="678"/>
      <c r="BC12" s="678"/>
      <c r="BD12" s="678"/>
      <c r="BE12" s="678"/>
      <c r="BF12" s="679"/>
      <c r="BG12" s="680">
        <v>294950</v>
      </c>
      <c r="BH12" s="681"/>
      <c r="BI12" s="681"/>
      <c r="BJ12" s="681"/>
      <c r="BK12" s="681"/>
      <c r="BL12" s="681"/>
      <c r="BM12" s="681"/>
      <c r="BN12" s="682"/>
      <c r="BO12" s="713">
        <v>44.7</v>
      </c>
      <c r="BP12" s="713"/>
      <c r="BQ12" s="713"/>
      <c r="BR12" s="713"/>
      <c r="BS12" s="686" t="s">
        <v>229</v>
      </c>
      <c r="BT12" s="681"/>
      <c r="BU12" s="681"/>
      <c r="BV12" s="681"/>
      <c r="BW12" s="681"/>
      <c r="BX12" s="681"/>
      <c r="BY12" s="681"/>
      <c r="BZ12" s="681"/>
      <c r="CA12" s="681"/>
      <c r="CB12" s="727"/>
      <c r="CD12" s="719" t="s">
        <v>253</v>
      </c>
      <c r="CE12" s="720"/>
      <c r="CF12" s="720"/>
      <c r="CG12" s="720"/>
      <c r="CH12" s="720"/>
      <c r="CI12" s="720"/>
      <c r="CJ12" s="720"/>
      <c r="CK12" s="720"/>
      <c r="CL12" s="720"/>
      <c r="CM12" s="720"/>
      <c r="CN12" s="720"/>
      <c r="CO12" s="720"/>
      <c r="CP12" s="720"/>
      <c r="CQ12" s="721"/>
      <c r="CR12" s="680">
        <v>314956</v>
      </c>
      <c r="CS12" s="681"/>
      <c r="CT12" s="681"/>
      <c r="CU12" s="681"/>
      <c r="CV12" s="681"/>
      <c r="CW12" s="681"/>
      <c r="CX12" s="681"/>
      <c r="CY12" s="682"/>
      <c r="CZ12" s="713">
        <v>5.0999999999999996</v>
      </c>
      <c r="DA12" s="713"/>
      <c r="DB12" s="713"/>
      <c r="DC12" s="713"/>
      <c r="DD12" s="686">
        <v>119718</v>
      </c>
      <c r="DE12" s="681"/>
      <c r="DF12" s="681"/>
      <c r="DG12" s="681"/>
      <c r="DH12" s="681"/>
      <c r="DI12" s="681"/>
      <c r="DJ12" s="681"/>
      <c r="DK12" s="681"/>
      <c r="DL12" s="681"/>
      <c r="DM12" s="681"/>
      <c r="DN12" s="681"/>
      <c r="DO12" s="681"/>
      <c r="DP12" s="682"/>
      <c r="DQ12" s="686">
        <v>240761</v>
      </c>
      <c r="DR12" s="681"/>
      <c r="DS12" s="681"/>
      <c r="DT12" s="681"/>
      <c r="DU12" s="681"/>
      <c r="DV12" s="681"/>
      <c r="DW12" s="681"/>
      <c r="DX12" s="681"/>
      <c r="DY12" s="681"/>
      <c r="DZ12" s="681"/>
      <c r="EA12" s="681"/>
      <c r="EB12" s="681"/>
      <c r="EC12" s="727"/>
    </row>
    <row r="13" spans="2:143" ht="11.25" customHeight="1" x14ac:dyDescent="0.15">
      <c r="B13" s="677" t="s">
        <v>254</v>
      </c>
      <c r="C13" s="678"/>
      <c r="D13" s="678"/>
      <c r="E13" s="678"/>
      <c r="F13" s="678"/>
      <c r="G13" s="678"/>
      <c r="H13" s="678"/>
      <c r="I13" s="678"/>
      <c r="J13" s="678"/>
      <c r="K13" s="678"/>
      <c r="L13" s="678"/>
      <c r="M13" s="678"/>
      <c r="N13" s="678"/>
      <c r="O13" s="678"/>
      <c r="P13" s="678"/>
      <c r="Q13" s="679"/>
      <c r="R13" s="680" t="s">
        <v>127</v>
      </c>
      <c r="S13" s="681"/>
      <c r="T13" s="681"/>
      <c r="U13" s="681"/>
      <c r="V13" s="681"/>
      <c r="W13" s="681"/>
      <c r="X13" s="681"/>
      <c r="Y13" s="682"/>
      <c r="Z13" s="713" t="s">
        <v>127</v>
      </c>
      <c r="AA13" s="713"/>
      <c r="AB13" s="713"/>
      <c r="AC13" s="713"/>
      <c r="AD13" s="714" t="s">
        <v>137</v>
      </c>
      <c r="AE13" s="714"/>
      <c r="AF13" s="714"/>
      <c r="AG13" s="714"/>
      <c r="AH13" s="714"/>
      <c r="AI13" s="714"/>
      <c r="AJ13" s="714"/>
      <c r="AK13" s="714"/>
      <c r="AL13" s="683" t="s">
        <v>137</v>
      </c>
      <c r="AM13" s="684"/>
      <c r="AN13" s="684"/>
      <c r="AO13" s="715"/>
      <c r="AP13" s="677" t="s">
        <v>255</v>
      </c>
      <c r="AQ13" s="678"/>
      <c r="AR13" s="678"/>
      <c r="AS13" s="678"/>
      <c r="AT13" s="678"/>
      <c r="AU13" s="678"/>
      <c r="AV13" s="678"/>
      <c r="AW13" s="678"/>
      <c r="AX13" s="678"/>
      <c r="AY13" s="678"/>
      <c r="AZ13" s="678"/>
      <c r="BA13" s="678"/>
      <c r="BB13" s="678"/>
      <c r="BC13" s="678"/>
      <c r="BD13" s="678"/>
      <c r="BE13" s="678"/>
      <c r="BF13" s="679"/>
      <c r="BG13" s="680">
        <v>293091</v>
      </c>
      <c r="BH13" s="681"/>
      <c r="BI13" s="681"/>
      <c r="BJ13" s="681"/>
      <c r="BK13" s="681"/>
      <c r="BL13" s="681"/>
      <c r="BM13" s="681"/>
      <c r="BN13" s="682"/>
      <c r="BO13" s="713">
        <v>44.4</v>
      </c>
      <c r="BP13" s="713"/>
      <c r="BQ13" s="713"/>
      <c r="BR13" s="713"/>
      <c r="BS13" s="686" t="s">
        <v>127</v>
      </c>
      <c r="BT13" s="681"/>
      <c r="BU13" s="681"/>
      <c r="BV13" s="681"/>
      <c r="BW13" s="681"/>
      <c r="BX13" s="681"/>
      <c r="BY13" s="681"/>
      <c r="BZ13" s="681"/>
      <c r="CA13" s="681"/>
      <c r="CB13" s="727"/>
      <c r="CD13" s="719" t="s">
        <v>256</v>
      </c>
      <c r="CE13" s="720"/>
      <c r="CF13" s="720"/>
      <c r="CG13" s="720"/>
      <c r="CH13" s="720"/>
      <c r="CI13" s="720"/>
      <c r="CJ13" s="720"/>
      <c r="CK13" s="720"/>
      <c r="CL13" s="720"/>
      <c r="CM13" s="720"/>
      <c r="CN13" s="720"/>
      <c r="CO13" s="720"/>
      <c r="CP13" s="720"/>
      <c r="CQ13" s="721"/>
      <c r="CR13" s="680">
        <v>864122</v>
      </c>
      <c r="CS13" s="681"/>
      <c r="CT13" s="681"/>
      <c r="CU13" s="681"/>
      <c r="CV13" s="681"/>
      <c r="CW13" s="681"/>
      <c r="CX13" s="681"/>
      <c r="CY13" s="682"/>
      <c r="CZ13" s="713">
        <v>13.9</v>
      </c>
      <c r="DA13" s="713"/>
      <c r="DB13" s="713"/>
      <c r="DC13" s="713"/>
      <c r="DD13" s="686">
        <v>619008</v>
      </c>
      <c r="DE13" s="681"/>
      <c r="DF13" s="681"/>
      <c r="DG13" s="681"/>
      <c r="DH13" s="681"/>
      <c r="DI13" s="681"/>
      <c r="DJ13" s="681"/>
      <c r="DK13" s="681"/>
      <c r="DL13" s="681"/>
      <c r="DM13" s="681"/>
      <c r="DN13" s="681"/>
      <c r="DO13" s="681"/>
      <c r="DP13" s="682"/>
      <c r="DQ13" s="686">
        <v>499087</v>
      </c>
      <c r="DR13" s="681"/>
      <c r="DS13" s="681"/>
      <c r="DT13" s="681"/>
      <c r="DU13" s="681"/>
      <c r="DV13" s="681"/>
      <c r="DW13" s="681"/>
      <c r="DX13" s="681"/>
      <c r="DY13" s="681"/>
      <c r="DZ13" s="681"/>
      <c r="EA13" s="681"/>
      <c r="EB13" s="681"/>
      <c r="EC13" s="727"/>
    </row>
    <row r="14" spans="2:143" ht="11.25" customHeight="1" x14ac:dyDescent="0.15">
      <c r="B14" s="677" t="s">
        <v>257</v>
      </c>
      <c r="C14" s="678"/>
      <c r="D14" s="678"/>
      <c r="E14" s="678"/>
      <c r="F14" s="678"/>
      <c r="G14" s="678"/>
      <c r="H14" s="678"/>
      <c r="I14" s="678"/>
      <c r="J14" s="678"/>
      <c r="K14" s="678"/>
      <c r="L14" s="678"/>
      <c r="M14" s="678"/>
      <c r="N14" s="678"/>
      <c r="O14" s="678"/>
      <c r="P14" s="678"/>
      <c r="Q14" s="679"/>
      <c r="R14" s="680" t="s">
        <v>127</v>
      </c>
      <c r="S14" s="681"/>
      <c r="T14" s="681"/>
      <c r="U14" s="681"/>
      <c r="V14" s="681"/>
      <c r="W14" s="681"/>
      <c r="X14" s="681"/>
      <c r="Y14" s="682"/>
      <c r="Z14" s="713" t="s">
        <v>229</v>
      </c>
      <c r="AA14" s="713"/>
      <c r="AB14" s="713"/>
      <c r="AC14" s="713"/>
      <c r="AD14" s="714" t="s">
        <v>127</v>
      </c>
      <c r="AE14" s="714"/>
      <c r="AF14" s="714"/>
      <c r="AG14" s="714"/>
      <c r="AH14" s="714"/>
      <c r="AI14" s="714"/>
      <c r="AJ14" s="714"/>
      <c r="AK14" s="714"/>
      <c r="AL14" s="683" t="s">
        <v>127</v>
      </c>
      <c r="AM14" s="684"/>
      <c r="AN14" s="684"/>
      <c r="AO14" s="715"/>
      <c r="AP14" s="677" t="s">
        <v>258</v>
      </c>
      <c r="AQ14" s="678"/>
      <c r="AR14" s="678"/>
      <c r="AS14" s="678"/>
      <c r="AT14" s="678"/>
      <c r="AU14" s="678"/>
      <c r="AV14" s="678"/>
      <c r="AW14" s="678"/>
      <c r="AX14" s="678"/>
      <c r="AY14" s="678"/>
      <c r="AZ14" s="678"/>
      <c r="BA14" s="678"/>
      <c r="BB14" s="678"/>
      <c r="BC14" s="678"/>
      <c r="BD14" s="678"/>
      <c r="BE14" s="678"/>
      <c r="BF14" s="679"/>
      <c r="BG14" s="680">
        <v>30230</v>
      </c>
      <c r="BH14" s="681"/>
      <c r="BI14" s="681"/>
      <c r="BJ14" s="681"/>
      <c r="BK14" s="681"/>
      <c r="BL14" s="681"/>
      <c r="BM14" s="681"/>
      <c r="BN14" s="682"/>
      <c r="BO14" s="713">
        <v>4.5999999999999996</v>
      </c>
      <c r="BP14" s="713"/>
      <c r="BQ14" s="713"/>
      <c r="BR14" s="713"/>
      <c r="BS14" s="686" t="s">
        <v>137</v>
      </c>
      <c r="BT14" s="681"/>
      <c r="BU14" s="681"/>
      <c r="BV14" s="681"/>
      <c r="BW14" s="681"/>
      <c r="BX14" s="681"/>
      <c r="BY14" s="681"/>
      <c r="BZ14" s="681"/>
      <c r="CA14" s="681"/>
      <c r="CB14" s="727"/>
      <c r="CD14" s="719" t="s">
        <v>259</v>
      </c>
      <c r="CE14" s="720"/>
      <c r="CF14" s="720"/>
      <c r="CG14" s="720"/>
      <c r="CH14" s="720"/>
      <c r="CI14" s="720"/>
      <c r="CJ14" s="720"/>
      <c r="CK14" s="720"/>
      <c r="CL14" s="720"/>
      <c r="CM14" s="720"/>
      <c r="CN14" s="720"/>
      <c r="CO14" s="720"/>
      <c r="CP14" s="720"/>
      <c r="CQ14" s="721"/>
      <c r="CR14" s="680">
        <v>155550</v>
      </c>
      <c r="CS14" s="681"/>
      <c r="CT14" s="681"/>
      <c r="CU14" s="681"/>
      <c r="CV14" s="681"/>
      <c r="CW14" s="681"/>
      <c r="CX14" s="681"/>
      <c r="CY14" s="682"/>
      <c r="CZ14" s="713">
        <v>2.5</v>
      </c>
      <c r="DA14" s="713"/>
      <c r="DB14" s="713"/>
      <c r="DC14" s="713"/>
      <c r="DD14" s="686">
        <v>1937</v>
      </c>
      <c r="DE14" s="681"/>
      <c r="DF14" s="681"/>
      <c r="DG14" s="681"/>
      <c r="DH14" s="681"/>
      <c r="DI14" s="681"/>
      <c r="DJ14" s="681"/>
      <c r="DK14" s="681"/>
      <c r="DL14" s="681"/>
      <c r="DM14" s="681"/>
      <c r="DN14" s="681"/>
      <c r="DO14" s="681"/>
      <c r="DP14" s="682"/>
      <c r="DQ14" s="686">
        <v>151975</v>
      </c>
      <c r="DR14" s="681"/>
      <c r="DS14" s="681"/>
      <c r="DT14" s="681"/>
      <c r="DU14" s="681"/>
      <c r="DV14" s="681"/>
      <c r="DW14" s="681"/>
      <c r="DX14" s="681"/>
      <c r="DY14" s="681"/>
      <c r="DZ14" s="681"/>
      <c r="EA14" s="681"/>
      <c r="EB14" s="681"/>
      <c r="EC14" s="727"/>
    </row>
    <row r="15" spans="2:143" ht="11.25" customHeight="1" x14ac:dyDescent="0.15">
      <c r="B15" s="677" t="s">
        <v>260</v>
      </c>
      <c r="C15" s="678"/>
      <c r="D15" s="678"/>
      <c r="E15" s="678"/>
      <c r="F15" s="678"/>
      <c r="G15" s="678"/>
      <c r="H15" s="678"/>
      <c r="I15" s="678"/>
      <c r="J15" s="678"/>
      <c r="K15" s="678"/>
      <c r="L15" s="678"/>
      <c r="M15" s="678"/>
      <c r="N15" s="678"/>
      <c r="O15" s="678"/>
      <c r="P15" s="678"/>
      <c r="Q15" s="679"/>
      <c r="R15" s="680" t="s">
        <v>127</v>
      </c>
      <c r="S15" s="681"/>
      <c r="T15" s="681"/>
      <c r="U15" s="681"/>
      <c r="V15" s="681"/>
      <c r="W15" s="681"/>
      <c r="X15" s="681"/>
      <c r="Y15" s="682"/>
      <c r="Z15" s="713" t="s">
        <v>127</v>
      </c>
      <c r="AA15" s="713"/>
      <c r="AB15" s="713"/>
      <c r="AC15" s="713"/>
      <c r="AD15" s="714" t="s">
        <v>127</v>
      </c>
      <c r="AE15" s="714"/>
      <c r="AF15" s="714"/>
      <c r="AG15" s="714"/>
      <c r="AH15" s="714"/>
      <c r="AI15" s="714"/>
      <c r="AJ15" s="714"/>
      <c r="AK15" s="714"/>
      <c r="AL15" s="683" t="s">
        <v>127</v>
      </c>
      <c r="AM15" s="684"/>
      <c r="AN15" s="684"/>
      <c r="AO15" s="715"/>
      <c r="AP15" s="677" t="s">
        <v>261</v>
      </c>
      <c r="AQ15" s="678"/>
      <c r="AR15" s="678"/>
      <c r="AS15" s="678"/>
      <c r="AT15" s="678"/>
      <c r="AU15" s="678"/>
      <c r="AV15" s="678"/>
      <c r="AW15" s="678"/>
      <c r="AX15" s="678"/>
      <c r="AY15" s="678"/>
      <c r="AZ15" s="678"/>
      <c r="BA15" s="678"/>
      <c r="BB15" s="678"/>
      <c r="BC15" s="678"/>
      <c r="BD15" s="678"/>
      <c r="BE15" s="678"/>
      <c r="BF15" s="679"/>
      <c r="BG15" s="680">
        <v>31988</v>
      </c>
      <c r="BH15" s="681"/>
      <c r="BI15" s="681"/>
      <c r="BJ15" s="681"/>
      <c r="BK15" s="681"/>
      <c r="BL15" s="681"/>
      <c r="BM15" s="681"/>
      <c r="BN15" s="682"/>
      <c r="BO15" s="713">
        <v>4.8</v>
      </c>
      <c r="BP15" s="713"/>
      <c r="BQ15" s="713"/>
      <c r="BR15" s="713"/>
      <c r="BS15" s="686" t="s">
        <v>229</v>
      </c>
      <c r="BT15" s="681"/>
      <c r="BU15" s="681"/>
      <c r="BV15" s="681"/>
      <c r="BW15" s="681"/>
      <c r="BX15" s="681"/>
      <c r="BY15" s="681"/>
      <c r="BZ15" s="681"/>
      <c r="CA15" s="681"/>
      <c r="CB15" s="727"/>
      <c r="CD15" s="719" t="s">
        <v>262</v>
      </c>
      <c r="CE15" s="720"/>
      <c r="CF15" s="720"/>
      <c r="CG15" s="720"/>
      <c r="CH15" s="720"/>
      <c r="CI15" s="720"/>
      <c r="CJ15" s="720"/>
      <c r="CK15" s="720"/>
      <c r="CL15" s="720"/>
      <c r="CM15" s="720"/>
      <c r="CN15" s="720"/>
      <c r="CO15" s="720"/>
      <c r="CP15" s="720"/>
      <c r="CQ15" s="721"/>
      <c r="CR15" s="680">
        <v>458175</v>
      </c>
      <c r="CS15" s="681"/>
      <c r="CT15" s="681"/>
      <c r="CU15" s="681"/>
      <c r="CV15" s="681"/>
      <c r="CW15" s="681"/>
      <c r="CX15" s="681"/>
      <c r="CY15" s="682"/>
      <c r="CZ15" s="713">
        <v>7.4</v>
      </c>
      <c r="DA15" s="713"/>
      <c r="DB15" s="713"/>
      <c r="DC15" s="713"/>
      <c r="DD15" s="686">
        <v>110943</v>
      </c>
      <c r="DE15" s="681"/>
      <c r="DF15" s="681"/>
      <c r="DG15" s="681"/>
      <c r="DH15" s="681"/>
      <c r="DI15" s="681"/>
      <c r="DJ15" s="681"/>
      <c r="DK15" s="681"/>
      <c r="DL15" s="681"/>
      <c r="DM15" s="681"/>
      <c r="DN15" s="681"/>
      <c r="DO15" s="681"/>
      <c r="DP15" s="682"/>
      <c r="DQ15" s="686">
        <v>376288</v>
      </c>
      <c r="DR15" s="681"/>
      <c r="DS15" s="681"/>
      <c r="DT15" s="681"/>
      <c r="DU15" s="681"/>
      <c r="DV15" s="681"/>
      <c r="DW15" s="681"/>
      <c r="DX15" s="681"/>
      <c r="DY15" s="681"/>
      <c r="DZ15" s="681"/>
      <c r="EA15" s="681"/>
      <c r="EB15" s="681"/>
      <c r="EC15" s="727"/>
    </row>
    <row r="16" spans="2:143" ht="11.25" customHeight="1" x14ac:dyDescent="0.15">
      <c r="B16" s="677" t="s">
        <v>263</v>
      </c>
      <c r="C16" s="678"/>
      <c r="D16" s="678"/>
      <c r="E16" s="678"/>
      <c r="F16" s="678"/>
      <c r="G16" s="678"/>
      <c r="H16" s="678"/>
      <c r="I16" s="678"/>
      <c r="J16" s="678"/>
      <c r="K16" s="678"/>
      <c r="L16" s="678"/>
      <c r="M16" s="678"/>
      <c r="N16" s="678"/>
      <c r="O16" s="678"/>
      <c r="P16" s="678"/>
      <c r="Q16" s="679"/>
      <c r="R16" s="680">
        <v>4172</v>
      </c>
      <c r="S16" s="681"/>
      <c r="T16" s="681"/>
      <c r="U16" s="681"/>
      <c r="V16" s="681"/>
      <c r="W16" s="681"/>
      <c r="X16" s="681"/>
      <c r="Y16" s="682"/>
      <c r="Z16" s="713">
        <v>0.1</v>
      </c>
      <c r="AA16" s="713"/>
      <c r="AB16" s="713"/>
      <c r="AC16" s="713"/>
      <c r="AD16" s="714">
        <v>4172</v>
      </c>
      <c r="AE16" s="714"/>
      <c r="AF16" s="714"/>
      <c r="AG16" s="714"/>
      <c r="AH16" s="714"/>
      <c r="AI16" s="714"/>
      <c r="AJ16" s="714"/>
      <c r="AK16" s="714"/>
      <c r="AL16" s="683">
        <v>0.2</v>
      </c>
      <c r="AM16" s="684"/>
      <c r="AN16" s="684"/>
      <c r="AO16" s="715"/>
      <c r="AP16" s="677" t="s">
        <v>264</v>
      </c>
      <c r="AQ16" s="678"/>
      <c r="AR16" s="678"/>
      <c r="AS16" s="678"/>
      <c r="AT16" s="678"/>
      <c r="AU16" s="678"/>
      <c r="AV16" s="678"/>
      <c r="AW16" s="678"/>
      <c r="AX16" s="678"/>
      <c r="AY16" s="678"/>
      <c r="AZ16" s="678"/>
      <c r="BA16" s="678"/>
      <c r="BB16" s="678"/>
      <c r="BC16" s="678"/>
      <c r="BD16" s="678"/>
      <c r="BE16" s="678"/>
      <c r="BF16" s="679"/>
      <c r="BG16" s="680" t="s">
        <v>127</v>
      </c>
      <c r="BH16" s="681"/>
      <c r="BI16" s="681"/>
      <c r="BJ16" s="681"/>
      <c r="BK16" s="681"/>
      <c r="BL16" s="681"/>
      <c r="BM16" s="681"/>
      <c r="BN16" s="682"/>
      <c r="BO16" s="713" t="s">
        <v>127</v>
      </c>
      <c r="BP16" s="713"/>
      <c r="BQ16" s="713"/>
      <c r="BR16" s="713"/>
      <c r="BS16" s="686" t="s">
        <v>229</v>
      </c>
      <c r="BT16" s="681"/>
      <c r="BU16" s="681"/>
      <c r="BV16" s="681"/>
      <c r="BW16" s="681"/>
      <c r="BX16" s="681"/>
      <c r="BY16" s="681"/>
      <c r="BZ16" s="681"/>
      <c r="CA16" s="681"/>
      <c r="CB16" s="727"/>
      <c r="CD16" s="719" t="s">
        <v>265</v>
      </c>
      <c r="CE16" s="720"/>
      <c r="CF16" s="720"/>
      <c r="CG16" s="720"/>
      <c r="CH16" s="720"/>
      <c r="CI16" s="720"/>
      <c r="CJ16" s="720"/>
      <c r="CK16" s="720"/>
      <c r="CL16" s="720"/>
      <c r="CM16" s="720"/>
      <c r="CN16" s="720"/>
      <c r="CO16" s="720"/>
      <c r="CP16" s="720"/>
      <c r="CQ16" s="721"/>
      <c r="CR16" s="680">
        <v>136673</v>
      </c>
      <c r="CS16" s="681"/>
      <c r="CT16" s="681"/>
      <c r="CU16" s="681"/>
      <c r="CV16" s="681"/>
      <c r="CW16" s="681"/>
      <c r="CX16" s="681"/>
      <c r="CY16" s="682"/>
      <c r="CZ16" s="713">
        <v>2.2000000000000002</v>
      </c>
      <c r="DA16" s="713"/>
      <c r="DB16" s="713"/>
      <c r="DC16" s="713"/>
      <c r="DD16" s="686" t="s">
        <v>229</v>
      </c>
      <c r="DE16" s="681"/>
      <c r="DF16" s="681"/>
      <c r="DG16" s="681"/>
      <c r="DH16" s="681"/>
      <c r="DI16" s="681"/>
      <c r="DJ16" s="681"/>
      <c r="DK16" s="681"/>
      <c r="DL16" s="681"/>
      <c r="DM16" s="681"/>
      <c r="DN16" s="681"/>
      <c r="DO16" s="681"/>
      <c r="DP16" s="682"/>
      <c r="DQ16" s="686">
        <v>27763</v>
      </c>
      <c r="DR16" s="681"/>
      <c r="DS16" s="681"/>
      <c r="DT16" s="681"/>
      <c r="DU16" s="681"/>
      <c r="DV16" s="681"/>
      <c r="DW16" s="681"/>
      <c r="DX16" s="681"/>
      <c r="DY16" s="681"/>
      <c r="DZ16" s="681"/>
      <c r="EA16" s="681"/>
      <c r="EB16" s="681"/>
      <c r="EC16" s="727"/>
    </row>
    <row r="17" spans="2:133" ht="11.25" customHeight="1" x14ac:dyDescent="0.15">
      <c r="B17" s="677" t="s">
        <v>266</v>
      </c>
      <c r="C17" s="678"/>
      <c r="D17" s="678"/>
      <c r="E17" s="678"/>
      <c r="F17" s="678"/>
      <c r="G17" s="678"/>
      <c r="H17" s="678"/>
      <c r="I17" s="678"/>
      <c r="J17" s="678"/>
      <c r="K17" s="678"/>
      <c r="L17" s="678"/>
      <c r="M17" s="678"/>
      <c r="N17" s="678"/>
      <c r="O17" s="678"/>
      <c r="P17" s="678"/>
      <c r="Q17" s="679"/>
      <c r="R17" s="680">
        <v>3807</v>
      </c>
      <c r="S17" s="681"/>
      <c r="T17" s="681"/>
      <c r="U17" s="681"/>
      <c r="V17" s="681"/>
      <c r="W17" s="681"/>
      <c r="X17" s="681"/>
      <c r="Y17" s="682"/>
      <c r="Z17" s="713">
        <v>0.1</v>
      </c>
      <c r="AA17" s="713"/>
      <c r="AB17" s="713"/>
      <c r="AC17" s="713"/>
      <c r="AD17" s="714">
        <v>3807</v>
      </c>
      <c r="AE17" s="714"/>
      <c r="AF17" s="714"/>
      <c r="AG17" s="714"/>
      <c r="AH17" s="714"/>
      <c r="AI17" s="714"/>
      <c r="AJ17" s="714"/>
      <c r="AK17" s="714"/>
      <c r="AL17" s="683">
        <v>0.1</v>
      </c>
      <c r="AM17" s="684"/>
      <c r="AN17" s="684"/>
      <c r="AO17" s="715"/>
      <c r="AP17" s="677" t="s">
        <v>267</v>
      </c>
      <c r="AQ17" s="678"/>
      <c r="AR17" s="678"/>
      <c r="AS17" s="678"/>
      <c r="AT17" s="678"/>
      <c r="AU17" s="678"/>
      <c r="AV17" s="678"/>
      <c r="AW17" s="678"/>
      <c r="AX17" s="678"/>
      <c r="AY17" s="678"/>
      <c r="AZ17" s="678"/>
      <c r="BA17" s="678"/>
      <c r="BB17" s="678"/>
      <c r="BC17" s="678"/>
      <c r="BD17" s="678"/>
      <c r="BE17" s="678"/>
      <c r="BF17" s="679"/>
      <c r="BG17" s="680" t="s">
        <v>137</v>
      </c>
      <c r="BH17" s="681"/>
      <c r="BI17" s="681"/>
      <c r="BJ17" s="681"/>
      <c r="BK17" s="681"/>
      <c r="BL17" s="681"/>
      <c r="BM17" s="681"/>
      <c r="BN17" s="682"/>
      <c r="BO17" s="713" t="s">
        <v>229</v>
      </c>
      <c r="BP17" s="713"/>
      <c r="BQ17" s="713"/>
      <c r="BR17" s="713"/>
      <c r="BS17" s="686" t="s">
        <v>127</v>
      </c>
      <c r="BT17" s="681"/>
      <c r="BU17" s="681"/>
      <c r="BV17" s="681"/>
      <c r="BW17" s="681"/>
      <c r="BX17" s="681"/>
      <c r="BY17" s="681"/>
      <c r="BZ17" s="681"/>
      <c r="CA17" s="681"/>
      <c r="CB17" s="727"/>
      <c r="CD17" s="719" t="s">
        <v>268</v>
      </c>
      <c r="CE17" s="720"/>
      <c r="CF17" s="720"/>
      <c r="CG17" s="720"/>
      <c r="CH17" s="720"/>
      <c r="CI17" s="720"/>
      <c r="CJ17" s="720"/>
      <c r="CK17" s="720"/>
      <c r="CL17" s="720"/>
      <c r="CM17" s="720"/>
      <c r="CN17" s="720"/>
      <c r="CO17" s="720"/>
      <c r="CP17" s="720"/>
      <c r="CQ17" s="721"/>
      <c r="CR17" s="680">
        <v>418647</v>
      </c>
      <c r="CS17" s="681"/>
      <c r="CT17" s="681"/>
      <c r="CU17" s="681"/>
      <c r="CV17" s="681"/>
      <c r="CW17" s="681"/>
      <c r="CX17" s="681"/>
      <c r="CY17" s="682"/>
      <c r="CZ17" s="713">
        <v>6.7</v>
      </c>
      <c r="DA17" s="713"/>
      <c r="DB17" s="713"/>
      <c r="DC17" s="713"/>
      <c r="DD17" s="686" t="s">
        <v>127</v>
      </c>
      <c r="DE17" s="681"/>
      <c r="DF17" s="681"/>
      <c r="DG17" s="681"/>
      <c r="DH17" s="681"/>
      <c r="DI17" s="681"/>
      <c r="DJ17" s="681"/>
      <c r="DK17" s="681"/>
      <c r="DL17" s="681"/>
      <c r="DM17" s="681"/>
      <c r="DN17" s="681"/>
      <c r="DO17" s="681"/>
      <c r="DP17" s="682"/>
      <c r="DQ17" s="686">
        <v>417845</v>
      </c>
      <c r="DR17" s="681"/>
      <c r="DS17" s="681"/>
      <c r="DT17" s="681"/>
      <c r="DU17" s="681"/>
      <c r="DV17" s="681"/>
      <c r="DW17" s="681"/>
      <c r="DX17" s="681"/>
      <c r="DY17" s="681"/>
      <c r="DZ17" s="681"/>
      <c r="EA17" s="681"/>
      <c r="EB17" s="681"/>
      <c r="EC17" s="727"/>
    </row>
    <row r="18" spans="2:133" ht="11.25" customHeight="1" x14ac:dyDescent="0.15">
      <c r="B18" s="677" t="s">
        <v>269</v>
      </c>
      <c r="C18" s="678"/>
      <c r="D18" s="678"/>
      <c r="E18" s="678"/>
      <c r="F18" s="678"/>
      <c r="G18" s="678"/>
      <c r="H18" s="678"/>
      <c r="I18" s="678"/>
      <c r="J18" s="678"/>
      <c r="K18" s="678"/>
      <c r="L18" s="678"/>
      <c r="M18" s="678"/>
      <c r="N18" s="678"/>
      <c r="O18" s="678"/>
      <c r="P18" s="678"/>
      <c r="Q18" s="679"/>
      <c r="R18" s="680">
        <v>8553</v>
      </c>
      <c r="S18" s="681"/>
      <c r="T18" s="681"/>
      <c r="U18" s="681"/>
      <c r="V18" s="681"/>
      <c r="W18" s="681"/>
      <c r="X18" s="681"/>
      <c r="Y18" s="682"/>
      <c r="Z18" s="713">
        <v>0.1</v>
      </c>
      <c r="AA18" s="713"/>
      <c r="AB18" s="713"/>
      <c r="AC18" s="713"/>
      <c r="AD18" s="714">
        <v>8553</v>
      </c>
      <c r="AE18" s="714"/>
      <c r="AF18" s="714"/>
      <c r="AG18" s="714"/>
      <c r="AH18" s="714"/>
      <c r="AI18" s="714"/>
      <c r="AJ18" s="714"/>
      <c r="AK18" s="714"/>
      <c r="AL18" s="683">
        <v>0.3</v>
      </c>
      <c r="AM18" s="684"/>
      <c r="AN18" s="684"/>
      <c r="AO18" s="715"/>
      <c r="AP18" s="677" t="s">
        <v>270</v>
      </c>
      <c r="AQ18" s="678"/>
      <c r="AR18" s="678"/>
      <c r="AS18" s="678"/>
      <c r="AT18" s="678"/>
      <c r="AU18" s="678"/>
      <c r="AV18" s="678"/>
      <c r="AW18" s="678"/>
      <c r="AX18" s="678"/>
      <c r="AY18" s="678"/>
      <c r="AZ18" s="678"/>
      <c r="BA18" s="678"/>
      <c r="BB18" s="678"/>
      <c r="BC18" s="678"/>
      <c r="BD18" s="678"/>
      <c r="BE18" s="678"/>
      <c r="BF18" s="679"/>
      <c r="BG18" s="680" t="s">
        <v>127</v>
      </c>
      <c r="BH18" s="681"/>
      <c r="BI18" s="681"/>
      <c r="BJ18" s="681"/>
      <c r="BK18" s="681"/>
      <c r="BL18" s="681"/>
      <c r="BM18" s="681"/>
      <c r="BN18" s="682"/>
      <c r="BO18" s="713" t="s">
        <v>137</v>
      </c>
      <c r="BP18" s="713"/>
      <c r="BQ18" s="713"/>
      <c r="BR18" s="713"/>
      <c r="BS18" s="686" t="s">
        <v>137</v>
      </c>
      <c r="BT18" s="681"/>
      <c r="BU18" s="681"/>
      <c r="BV18" s="681"/>
      <c r="BW18" s="681"/>
      <c r="BX18" s="681"/>
      <c r="BY18" s="681"/>
      <c r="BZ18" s="681"/>
      <c r="CA18" s="681"/>
      <c r="CB18" s="727"/>
      <c r="CD18" s="719" t="s">
        <v>271</v>
      </c>
      <c r="CE18" s="720"/>
      <c r="CF18" s="720"/>
      <c r="CG18" s="720"/>
      <c r="CH18" s="720"/>
      <c r="CI18" s="720"/>
      <c r="CJ18" s="720"/>
      <c r="CK18" s="720"/>
      <c r="CL18" s="720"/>
      <c r="CM18" s="720"/>
      <c r="CN18" s="720"/>
      <c r="CO18" s="720"/>
      <c r="CP18" s="720"/>
      <c r="CQ18" s="721"/>
      <c r="CR18" s="680" t="s">
        <v>137</v>
      </c>
      <c r="CS18" s="681"/>
      <c r="CT18" s="681"/>
      <c r="CU18" s="681"/>
      <c r="CV18" s="681"/>
      <c r="CW18" s="681"/>
      <c r="CX18" s="681"/>
      <c r="CY18" s="682"/>
      <c r="CZ18" s="713" t="s">
        <v>127</v>
      </c>
      <c r="DA18" s="713"/>
      <c r="DB18" s="713"/>
      <c r="DC18" s="713"/>
      <c r="DD18" s="686" t="s">
        <v>127</v>
      </c>
      <c r="DE18" s="681"/>
      <c r="DF18" s="681"/>
      <c r="DG18" s="681"/>
      <c r="DH18" s="681"/>
      <c r="DI18" s="681"/>
      <c r="DJ18" s="681"/>
      <c r="DK18" s="681"/>
      <c r="DL18" s="681"/>
      <c r="DM18" s="681"/>
      <c r="DN18" s="681"/>
      <c r="DO18" s="681"/>
      <c r="DP18" s="682"/>
      <c r="DQ18" s="686" t="s">
        <v>127</v>
      </c>
      <c r="DR18" s="681"/>
      <c r="DS18" s="681"/>
      <c r="DT18" s="681"/>
      <c r="DU18" s="681"/>
      <c r="DV18" s="681"/>
      <c r="DW18" s="681"/>
      <c r="DX18" s="681"/>
      <c r="DY18" s="681"/>
      <c r="DZ18" s="681"/>
      <c r="EA18" s="681"/>
      <c r="EB18" s="681"/>
      <c r="EC18" s="727"/>
    </row>
    <row r="19" spans="2:133" ht="11.25" customHeight="1" x14ac:dyDescent="0.15">
      <c r="B19" s="677" t="s">
        <v>272</v>
      </c>
      <c r="C19" s="678"/>
      <c r="D19" s="678"/>
      <c r="E19" s="678"/>
      <c r="F19" s="678"/>
      <c r="G19" s="678"/>
      <c r="H19" s="678"/>
      <c r="I19" s="678"/>
      <c r="J19" s="678"/>
      <c r="K19" s="678"/>
      <c r="L19" s="678"/>
      <c r="M19" s="678"/>
      <c r="N19" s="678"/>
      <c r="O19" s="678"/>
      <c r="P19" s="678"/>
      <c r="Q19" s="679"/>
      <c r="R19" s="680">
        <v>5574</v>
      </c>
      <c r="S19" s="681"/>
      <c r="T19" s="681"/>
      <c r="U19" s="681"/>
      <c r="V19" s="681"/>
      <c r="W19" s="681"/>
      <c r="X19" s="681"/>
      <c r="Y19" s="682"/>
      <c r="Z19" s="713">
        <v>0.1</v>
      </c>
      <c r="AA19" s="713"/>
      <c r="AB19" s="713"/>
      <c r="AC19" s="713"/>
      <c r="AD19" s="714">
        <v>5574</v>
      </c>
      <c r="AE19" s="714"/>
      <c r="AF19" s="714"/>
      <c r="AG19" s="714"/>
      <c r="AH19" s="714"/>
      <c r="AI19" s="714"/>
      <c r="AJ19" s="714"/>
      <c r="AK19" s="714"/>
      <c r="AL19" s="683">
        <v>0.2</v>
      </c>
      <c r="AM19" s="684"/>
      <c r="AN19" s="684"/>
      <c r="AO19" s="715"/>
      <c r="AP19" s="677" t="s">
        <v>273</v>
      </c>
      <c r="AQ19" s="678"/>
      <c r="AR19" s="678"/>
      <c r="AS19" s="678"/>
      <c r="AT19" s="678"/>
      <c r="AU19" s="678"/>
      <c r="AV19" s="678"/>
      <c r="AW19" s="678"/>
      <c r="AX19" s="678"/>
      <c r="AY19" s="678"/>
      <c r="AZ19" s="678"/>
      <c r="BA19" s="678"/>
      <c r="BB19" s="678"/>
      <c r="BC19" s="678"/>
      <c r="BD19" s="678"/>
      <c r="BE19" s="678"/>
      <c r="BF19" s="679"/>
      <c r="BG19" s="680" t="s">
        <v>127</v>
      </c>
      <c r="BH19" s="681"/>
      <c r="BI19" s="681"/>
      <c r="BJ19" s="681"/>
      <c r="BK19" s="681"/>
      <c r="BL19" s="681"/>
      <c r="BM19" s="681"/>
      <c r="BN19" s="682"/>
      <c r="BO19" s="713" t="s">
        <v>229</v>
      </c>
      <c r="BP19" s="713"/>
      <c r="BQ19" s="713"/>
      <c r="BR19" s="713"/>
      <c r="BS19" s="686" t="s">
        <v>127</v>
      </c>
      <c r="BT19" s="681"/>
      <c r="BU19" s="681"/>
      <c r="BV19" s="681"/>
      <c r="BW19" s="681"/>
      <c r="BX19" s="681"/>
      <c r="BY19" s="681"/>
      <c r="BZ19" s="681"/>
      <c r="CA19" s="681"/>
      <c r="CB19" s="727"/>
      <c r="CD19" s="719" t="s">
        <v>274</v>
      </c>
      <c r="CE19" s="720"/>
      <c r="CF19" s="720"/>
      <c r="CG19" s="720"/>
      <c r="CH19" s="720"/>
      <c r="CI19" s="720"/>
      <c r="CJ19" s="720"/>
      <c r="CK19" s="720"/>
      <c r="CL19" s="720"/>
      <c r="CM19" s="720"/>
      <c r="CN19" s="720"/>
      <c r="CO19" s="720"/>
      <c r="CP19" s="720"/>
      <c r="CQ19" s="721"/>
      <c r="CR19" s="680" t="s">
        <v>137</v>
      </c>
      <c r="CS19" s="681"/>
      <c r="CT19" s="681"/>
      <c r="CU19" s="681"/>
      <c r="CV19" s="681"/>
      <c r="CW19" s="681"/>
      <c r="CX19" s="681"/>
      <c r="CY19" s="682"/>
      <c r="CZ19" s="713" t="s">
        <v>127</v>
      </c>
      <c r="DA19" s="713"/>
      <c r="DB19" s="713"/>
      <c r="DC19" s="713"/>
      <c r="DD19" s="686" t="s">
        <v>229</v>
      </c>
      <c r="DE19" s="681"/>
      <c r="DF19" s="681"/>
      <c r="DG19" s="681"/>
      <c r="DH19" s="681"/>
      <c r="DI19" s="681"/>
      <c r="DJ19" s="681"/>
      <c r="DK19" s="681"/>
      <c r="DL19" s="681"/>
      <c r="DM19" s="681"/>
      <c r="DN19" s="681"/>
      <c r="DO19" s="681"/>
      <c r="DP19" s="682"/>
      <c r="DQ19" s="686" t="s">
        <v>229</v>
      </c>
      <c r="DR19" s="681"/>
      <c r="DS19" s="681"/>
      <c r="DT19" s="681"/>
      <c r="DU19" s="681"/>
      <c r="DV19" s="681"/>
      <c r="DW19" s="681"/>
      <c r="DX19" s="681"/>
      <c r="DY19" s="681"/>
      <c r="DZ19" s="681"/>
      <c r="EA19" s="681"/>
      <c r="EB19" s="681"/>
      <c r="EC19" s="727"/>
    </row>
    <row r="20" spans="2:133" ht="11.25" customHeight="1" x14ac:dyDescent="0.15">
      <c r="B20" s="677" t="s">
        <v>275</v>
      </c>
      <c r="C20" s="678"/>
      <c r="D20" s="678"/>
      <c r="E20" s="678"/>
      <c r="F20" s="678"/>
      <c r="G20" s="678"/>
      <c r="H20" s="678"/>
      <c r="I20" s="678"/>
      <c r="J20" s="678"/>
      <c r="K20" s="678"/>
      <c r="L20" s="678"/>
      <c r="M20" s="678"/>
      <c r="N20" s="678"/>
      <c r="O20" s="678"/>
      <c r="P20" s="678"/>
      <c r="Q20" s="679"/>
      <c r="R20" s="680">
        <v>2058</v>
      </c>
      <c r="S20" s="681"/>
      <c r="T20" s="681"/>
      <c r="U20" s="681"/>
      <c r="V20" s="681"/>
      <c r="W20" s="681"/>
      <c r="X20" s="681"/>
      <c r="Y20" s="682"/>
      <c r="Z20" s="713">
        <v>0</v>
      </c>
      <c r="AA20" s="713"/>
      <c r="AB20" s="713"/>
      <c r="AC20" s="713"/>
      <c r="AD20" s="714">
        <v>2058</v>
      </c>
      <c r="AE20" s="714"/>
      <c r="AF20" s="714"/>
      <c r="AG20" s="714"/>
      <c r="AH20" s="714"/>
      <c r="AI20" s="714"/>
      <c r="AJ20" s="714"/>
      <c r="AK20" s="714"/>
      <c r="AL20" s="683">
        <v>0.1</v>
      </c>
      <c r="AM20" s="684"/>
      <c r="AN20" s="684"/>
      <c r="AO20" s="715"/>
      <c r="AP20" s="677" t="s">
        <v>276</v>
      </c>
      <c r="AQ20" s="678"/>
      <c r="AR20" s="678"/>
      <c r="AS20" s="678"/>
      <c r="AT20" s="678"/>
      <c r="AU20" s="678"/>
      <c r="AV20" s="678"/>
      <c r="AW20" s="678"/>
      <c r="AX20" s="678"/>
      <c r="AY20" s="678"/>
      <c r="AZ20" s="678"/>
      <c r="BA20" s="678"/>
      <c r="BB20" s="678"/>
      <c r="BC20" s="678"/>
      <c r="BD20" s="678"/>
      <c r="BE20" s="678"/>
      <c r="BF20" s="679"/>
      <c r="BG20" s="680" t="s">
        <v>229</v>
      </c>
      <c r="BH20" s="681"/>
      <c r="BI20" s="681"/>
      <c r="BJ20" s="681"/>
      <c r="BK20" s="681"/>
      <c r="BL20" s="681"/>
      <c r="BM20" s="681"/>
      <c r="BN20" s="682"/>
      <c r="BO20" s="713" t="s">
        <v>127</v>
      </c>
      <c r="BP20" s="713"/>
      <c r="BQ20" s="713"/>
      <c r="BR20" s="713"/>
      <c r="BS20" s="686" t="s">
        <v>229</v>
      </c>
      <c r="BT20" s="681"/>
      <c r="BU20" s="681"/>
      <c r="BV20" s="681"/>
      <c r="BW20" s="681"/>
      <c r="BX20" s="681"/>
      <c r="BY20" s="681"/>
      <c r="BZ20" s="681"/>
      <c r="CA20" s="681"/>
      <c r="CB20" s="727"/>
      <c r="CD20" s="719" t="s">
        <v>277</v>
      </c>
      <c r="CE20" s="720"/>
      <c r="CF20" s="720"/>
      <c r="CG20" s="720"/>
      <c r="CH20" s="720"/>
      <c r="CI20" s="720"/>
      <c r="CJ20" s="720"/>
      <c r="CK20" s="720"/>
      <c r="CL20" s="720"/>
      <c r="CM20" s="720"/>
      <c r="CN20" s="720"/>
      <c r="CO20" s="720"/>
      <c r="CP20" s="720"/>
      <c r="CQ20" s="721"/>
      <c r="CR20" s="680">
        <v>6214811</v>
      </c>
      <c r="CS20" s="681"/>
      <c r="CT20" s="681"/>
      <c r="CU20" s="681"/>
      <c r="CV20" s="681"/>
      <c r="CW20" s="681"/>
      <c r="CX20" s="681"/>
      <c r="CY20" s="682"/>
      <c r="CZ20" s="713">
        <v>100</v>
      </c>
      <c r="DA20" s="713"/>
      <c r="DB20" s="713"/>
      <c r="DC20" s="713"/>
      <c r="DD20" s="686">
        <v>1305177</v>
      </c>
      <c r="DE20" s="681"/>
      <c r="DF20" s="681"/>
      <c r="DG20" s="681"/>
      <c r="DH20" s="681"/>
      <c r="DI20" s="681"/>
      <c r="DJ20" s="681"/>
      <c r="DK20" s="681"/>
      <c r="DL20" s="681"/>
      <c r="DM20" s="681"/>
      <c r="DN20" s="681"/>
      <c r="DO20" s="681"/>
      <c r="DP20" s="682"/>
      <c r="DQ20" s="686">
        <v>4185914</v>
      </c>
      <c r="DR20" s="681"/>
      <c r="DS20" s="681"/>
      <c r="DT20" s="681"/>
      <c r="DU20" s="681"/>
      <c r="DV20" s="681"/>
      <c r="DW20" s="681"/>
      <c r="DX20" s="681"/>
      <c r="DY20" s="681"/>
      <c r="DZ20" s="681"/>
      <c r="EA20" s="681"/>
      <c r="EB20" s="681"/>
      <c r="EC20" s="727"/>
    </row>
    <row r="21" spans="2:133" ht="11.25" customHeight="1" x14ac:dyDescent="0.15">
      <c r="B21" s="677" t="s">
        <v>278</v>
      </c>
      <c r="C21" s="678"/>
      <c r="D21" s="678"/>
      <c r="E21" s="678"/>
      <c r="F21" s="678"/>
      <c r="G21" s="678"/>
      <c r="H21" s="678"/>
      <c r="I21" s="678"/>
      <c r="J21" s="678"/>
      <c r="K21" s="678"/>
      <c r="L21" s="678"/>
      <c r="M21" s="678"/>
      <c r="N21" s="678"/>
      <c r="O21" s="678"/>
      <c r="P21" s="678"/>
      <c r="Q21" s="679"/>
      <c r="R21" s="680">
        <v>921</v>
      </c>
      <c r="S21" s="681"/>
      <c r="T21" s="681"/>
      <c r="U21" s="681"/>
      <c r="V21" s="681"/>
      <c r="W21" s="681"/>
      <c r="X21" s="681"/>
      <c r="Y21" s="682"/>
      <c r="Z21" s="713">
        <v>0</v>
      </c>
      <c r="AA21" s="713"/>
      <c r="AB21" s="713"/>
      <c r="AC21" s="713"/>
      <c r="AD21" s="714">
        <v>921</v>
      </c>
      <c r="AE21" s="714"/>
      <c r="AF21" s="714"/>
      <c r="AG21" s="714"/>
      <c r="AH21" s="714"/>
      <c r="AI21" s="714"/>
      <c r="AJ21" s="714"/>
      <c r="AK21" s="714"/>
      <c r="AL21" s="683">
        <v>0</v>
      </c>
      <c r="AM21" s="684"/>
      <c r="AN21" s="684"/>
      <c r="AO21" s="715"/>
      <c r="AP21" s="774" t="s">
        <v>279</v>
      </c>
      <c r="AQ21" s="782"/>
      <c r="AR21" s="782"/>
      <c r="AS21" s="782"/>
      <c r="AT21" s="782"/>
      <c r="AU21" s="782"/>
      <c r="AV21" s="782"/>
      <c r="AW21" s="782"/>
      <c r="AX21" s="782"/>
      <c r="AY21" s="782"/>
      <c r="AZ21" s="782"/>
      <c r="BA21" s="782"/>
      <c r="BB21" s="782"/>
      <c r="BC21" s="782"/>
      <c r="BD21" s="782"/>
      <c r="BE21" s="782"/>
      <c r="BF21" s="776"/>
      <c r="BG21" s="680" t="s">
        <v>229</v>
      </c>
      <c r="BH21" s="681"/>
      <c r="BI21" s="681"/>
      <c r="BJ21" s="681"/>
      <c r="BK21" s="681"/>
      <c r="BL21" s="681"/>
      <c r="BM21" s="681"/>
      <c r="BN21" s="682"/>
      <c r="BO21" s="713" t="s">
        <v>127</v>
      </c>
      <c r="BP21" s="713"/>
      <c r="BQ21" s="713"/>
      <c r="BR21" s="713"/>
      <c r="BS21" s="686" t="s">
        <v>229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280</v>
      </c>
      <c r="C22" s="678"/>
      <c r="D22" s="678"/>
      <c r="E22" s="678"/>
      <c r="F22" s="678"/>
      <c r="G22" s="678"/>
      <c r="H22" s="678"/>
      <c r="I22" s="678"/>
      <c r="J22" s="678"/>
      <c r="K22" s="678"/>
      <c r="L22" s="678"/>
      <c r="M22" s="678"/>
      <c r="N22" s="678"/>
      <c r="O22" s="678"/>
      <c r="P22" s="678"/>
      <c r="Q22" s="679"/>
      <c r="R22" s="680">
        <v>1993077</v>
      </c>
      <c r="S22" s="681"/>
      <c r="T22" s="681"/>
      <c r="U22" s="681"/>
      <c r="V22" s="681"/>
      <c r="W22" s="681"/>
      <c r="X22" s="681"/>
      <c r="Y22" s="682"/>
      <c r="Z22" s="713">
        <v>27.3</v>
      </c>
      <c r="AA22" s="713"/>
      <c r="AB22" s="713"/>
      <c r="AC22" s="713"/>
      <c r="AD22" s="714">
        <v>1758572</v>
      </c>
      <c r="AE22" s="714"/>
      <c r="AF22" s="714"/>
      <c r="AG22" s="714"/>
      <c r="AH22" s="714"/>
      <c r="AI22" s="714"/>
      <c r="AJ22" s="714"/>
      <c r="AK22" s="714"/>
      <c r="AL22" s="683">
        <v>66</v>
      </c>
      <c r="AM22" s="684"/>
      <c r="AN22" s="684"/>
      <c r="AO22" s="715"/>
      <c r="AP22" s="774" t="s">
        <v>281</v>
      </c>
      <c r="AQ22" s="782"/>
      <c r="AR22" s="782"/>
      <c r="AS22" s="782"/>
      <c r="AT22" s="782"/>
      <c r="AU22" s="782"/>
      <c r="AV22" s="782"/>
      <c r="AW22" s="782"/>
      <c r="AX22" s="782"/>
      <c r="AY22" s="782"/>
      <c r="AZ22" s="782"/>
      <c r="BA22" s="782"/>
      <c r="BB22" s="782"/>
      <c r="BC22" s="782"/>
      <c r="BD22" s="782"/>
      <c r="BE22" s="782"/>
      <c r="BF22" s="776"/>
      <c r="BG22" s="680" t="s">
        <v>137</v>
      </c>
      <c r="BH22" s="681"/>
      <c r="BI22" s="681"/>
      <c r="BJ22" s="681"/>
      <c r="BK22" s="681"/>
      <c r="BL22" s="681"/>
      <c r="BM22" s="681"/>
      <c r="BN22" s="682"/>
      <c r="BO22" s="713" t="s">
        <v>137</v>
      </c>
      <c r="BP22" s="713"/>
      <c r="BQ22" s="713"/>
      <c r="BR22" s="713"/>
      <c r="BS22" s="686" t="s">
        <v>137</v>
      </c>
      <c r="BT22" s="681"/>
      <c r="BU22" s="681"/>
      <c r="BV22" s="681"/>
      <c r="BW22" s="681"/>
      <c r="BX22" s="681"/>
      <c r="BY22" s="681"/>
      <c r="BZ22" s="681"/>
      <c r="CA22" s="681"/>
      <c r="CB22" s="727"/>
      <c r="CD22" s="784" t="s">
        <v>282</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283</v>
      </c>
      <c r="C23" s="678"/>
      <c r="D23" s="678"/>
      <c r="E23" s="678"/>
      <c r="F23" s="678"/>
      <c r="G23" s="678"/>
      <c r="H23" s="678"/>
      <c r="I23" s="678"/>
      <c r="J23" s="678"/>
      <c r="K23" s="678"/>
      <c r="L23" s="678"/>
      <c r="M23" s="678"/>
      <c r="N23" s="678"/>
      <c r="O23" s="678"/>
      <c r="P23" s="678"/>
      <c r="Q23" s="679"/>
      <c r="R23" s="680">
        <v>1758572</v>
      </c>
      <c r="S23" s="681"/>
      <c r="T23" s="681"/>
      <c r="U23" s="681"/>
      <c r="V23" s="681"/>
      <c r="W23" s="681"/>
      <c r="X23" s="681"/>
      <c r="Y23" s="682"/>
      <c r="Z23" s="713">
        <v>24.1</v>
      </c>
      <c r="AA23" s="713"/>
      <c r="AB23" s="713"/>
      <c r="AC23" s="713"/>
      <c r="AD23" s="714">
        <v>1758572</v>
      </c>
      <c r="AE23" s="714"/>
      <c r="AF23" s="714"/>
      <c r="AG23" s="714"/>
      <c r="AH23" s="714"/>
      <c r="AI23" s="714"/>
      <c r="AJ23" s="714"/>
      <c r="AK23" s="714"/>
      <c r="AL23" s="683">
        <v>66</v>
      </c>
      <c r="AM23" s="684"/>
      <c r="AN23" s="684"/>
      <c r="AO23" s="715"/>
      <c r="AP23" s="774" t="s">
        <v>284</v>
      </c>
      <c r="AQ23" s="782"/>
      <c r="AR23" s="782"/>
      <c r="AS23" s="782"/>
      <c r="AT23" s="782"/>
      <c r="AU23" s="782"/>
      <c r="AV23" s="782"/>
      <c r="AW23" s="782"/>
      <c r="AX23" s="782"/>
      <c r="AY23" s="782"/>
      <c r="AZ23" s="782"/>
      <c r="BA23" s="782"/>
      <c r="BB23" s="782"/>
      <c r="BC23" s="782"/>
      <c r="BD23" s="782"/>
      <c r="BE23" s="782"/>
      <c r="BF23" s="776"/>
      <c r="BG23" s="680" t="s">
        <v>137</v>
      </c>
      <c r="BH23" s="681"/>
      <c r="BI23" s="681"/>
      <c r="BJ23" s="681"/>
      <c r="BK23" s="681"/>
      <c r="BL23" s="681"/>
      <c r="BM23" s="681"/>
      <c r="BN23" s="682"/>
      <c r="BO23" s="713" t="s">
        <v>137</v>
      </c>
      <c r="BP23" s="713"/>
      <c r="BQ23" s="713"/>
      <c r="BR23" s="713"/>
      <c r="BS23" s="686" t="s">
        <v>127</v>
      </c>
      <c r="BT23" s="681"/>
      <c r="BU23" s="681"/>
      <c r="BV23" s="681"/>
      <c r="BW23" s="681"/>
      <c r="BX23" s="681"/>
      <c r="BY23" s="681"/>
      <c r="BZ23" s="681"/>
      <c r="CA23" s="681"/>
      <c r="CB23" s="727"/>
      <c r="CD23" s="784" t="s">
        <v>223</v>
      </c>
      <c r="CE23" s="785"/>
      <c r="CF23" s="785"/>
      <c r="CG23" s="785"/>
      <c r="CH23" s="785"/>
      <c r="CI23" s="785"/>
      <c r="CJ23" s="785"/>
      <c r="CK23" s="785"/>
      <c r="CL23" s="785"/>
      <c r="CM23" s="785"/>
      <c r="CN23" s="785"/>
      <c r="CO23" s="785"/>
      <c r="CP23" s="785"/>
      <c r="CQ23" s="786"/>
      <c r="CR23" s="784" t="s">
        <v>285</v>
      </c>
      <c r="CS23" s="785"/>
      <c r="CT23" s="785"/>
      <c r="CU23" s="785"/>
      <c r="CV23" s="785"/>
      <c r="CW23" s="785"/>
      <c r="CX23" s="785"/>
      <c r="CY23" s="786"/>
      <c r="CZ23" s="784" t="s">
        <v>286</v>
      </c>
      <c r="DA23" s="785"/>
      <c r="DB23" s="785"/>
      <c r="DC23" s="786"/>
      <c r="DD23" s="784" t="s">
        <v>287</v>
      </c>
      <c r="DE23" s="785"/>
      <c r="DF23" s="785"/>
      <c r="DG23" s="785"/>
      <c r="DH23" s="785"/>
      <c r="DI23" s="785"/>
      <c r="DJ23" s="785"/>
      <c r="DK23" s="786"/>
      <c r="DL23" s="793" t="s">
        <v>288</v>
      </c>
      <c r="DM23" s="794"/>
      <c r="DN23" s="794"/>
      <c r="DO23" s="794"/>
      <c r="DP23" s="794"/>
      <c r="DQ23" s="794"/>
      <c r="DR23" s="794"/>
      <c r="DS23" s="794"/>
      <c r="DT23" s="794"/>
      <c r="DU23" s="794"/>
      <c r="DV23" s="795"/>
      <c r="DW23" s="784" t="s">
        <v>289</v>
      </c>
      <c r="DX23" s="785"/>
      <c r="DY23" s="785"/>
      <c r="DZ23" s="785"/>
      <c r="EA23" s="785"/>
      <c r="EB23" s="785"/>
      <c r="EC23" s="786"/>
    </row>
    <row r="24" spans="2:133" ht="11.25" customHeight="1" x14ac:dyDescent="0.15">
      <c r="B24" s="677" t="s">
        <v>290</v>
      </c>
      <c r="C24" s="678"/>
      <c r="D24" s="678"/>
      <c r="E24" s="678"/>
      <c r="F24" s="678"/>
      <c r="G24" s="678"/>
      <c r="H24" s="678"/>
      <c r="I24" s="678"/>
      <c r="J24" s="678"/>
      <c r="K24" s="678"/>
      <c r="L24" s="678"/>
      <c r="M24" s="678"/>
      <c r="N24" s="678"/>
      <c r="O24" s="678"/>
      <c r="P24" s="678"/>
      <c r="Q24" s="679"/>
      <c r="R24" s="680">
        <v>234488</v>
      </c>
      <c r="S24" s="681"/>
      <c r="T24" s="681"/>
      <c r="U24" s="681"/>
      <c r="V24" s="681"/>
      <c r="W24" s="681"/>
      <c r="X24" s="681"/>
      <c r="Y24" s="682"/>
      <c r="Z24" s="713">
        <v>3.2</v>
      </c>
      <c r="AA24" s="713"/>
      <c r="AB24" s="713"/>
      <c r="AC24" s="713"/>
      <c r="AD24" s="714" t="s">
        <v>229</v>
      </c>
      <c r="AE24" s="714"/>
      <c r="AF24" s="714"/>
      <c r="AG24" s="714"/>
      <c r="AH24" s="714"/>
      <c r="AI24" s="714"/>
      <c r="AJ24" s="714"/>
      <c r="AK24" s="714"/>
      <c r="AL24" s="683" t="s">
        <v>229</v>
      </c>
      <c r="AM24" s="684"/>
      <c r="AN24" s="684"/>
      <c r="AO24" s="715"/>
      <c r="AP24" s="774" t="s">
        <v>291</v>
      </c>
      <c r="AQ24" s="782"/>
      <c r="AR24" s="782"/>
      <c r="AS24" s="782"/>
      <c r="AT24" s="782"/>
      <c r="AU24" s="782"/>
      <c r="AV24" s="782"/>
      <c r="AW24" s="782"/>
      <c r="AX24" s="782"/>
      <c r="AY24" s="782"/>
      <c r="AZ24" s="782"/>
      <c r="BA24" s="782"/>
      <c r="BB24" s="782"/>
      <c r="BC24" s="782"/>
      <c r="BD24" s="782"/>
      <c r="BE24" s="782"/>
      <c r="BF24" s="776"/>
      <c r="BG24" s="680" t="s">
        <v>137</v>
      </c>
      <c r="BH24" s="681"/>
      <c r="BI24" s="681"/>
      <c r="BJ24" s="681"/>
      <c r="BK24" s="681"/>
      <c r="BL24" s="681"/>
      <c r="BM24" s="681"/>
      <c r="BN24" s="682"/>
      <c r="BO24" s="713" t="s">
        <v>127</v>
      </c>
      <c r="BP24" s="713"/>
      <c r="BQ24" s="713"/>
      <c r="BR24" s="713"/>
      <c r="BS24" s="686" t="s">
        <v>229</v>
      </c>
      <c r="BT24" s="681"/>
      <c r="BU24" s="681"/>
      <c r="BV24" s="681"/>
      <c r="BW24" s="681"/>
      <c r="BX24" s="681"/>
      <c r="BY24" s="681"/>
      <c r="BZ24" s="681"/>
      <c r="CA24" s="681"/>
      <c r="CB24" s="727"/>
      <c r="CD24" s="738" t="s">
        <v>292</v>
      </c>
      <c r="CE24" s="739"/>
      <c r="CF24" s="739"/>
      <c r="CG24" s="739"/>
      <c r="CH24" s="739"/>
      <c r="CI24" s="739"/>
      <c r="CJ24" s="739"/>
      <c r="CK24" s="739"/>
      <c r="CL24" s="739"/>
      <c r="CM24" s="739"/>
      <c r="CN24" s="739"/>
      <c r="CO24" s="739"/>
      <c r="CP24" s="739"/>
      <c r="CQ24" s="740"/>
      <c r="CR24" s="735">
        <v>1626295</v>
      </c>
      <c r="CS24" s="736"/>
      <c r="CT24" s="736"/>
      <c r="CU24" s="736"/>
      <c r="CV24" s="736"/>
      <c r="CW24" s="736"/>
      <c r="CX24" s="736"/>
      <c r="CY24" s="779"/>
      <c r="CZ24" s="780">
        <v>26.2</v>
      </c>
      <c r="DA24" s="751"/>
      <c r="DB24" s="751"/>
      <c r="DC24" s="783"/>
      <c r="DD24" s="778">
        <v>1240040</v>
      </c>
      <c r="DE24" s="736"/>
      <c r="DF24" s="736"/>
      <c r="DG24" s="736"/>
      <c r="DH24" s="736"/>
      <c r="DI24" s="736"/>
      <c r="DJ24" s="736"/>
      <c r="DK24" s="779"/>
      <c r="DL24" s="778">
        <v>1114367</v>
      </c>
      <c r="DM24" s="736"/>
      <c r="DN24" s="736"/>
      <c r="DO24" s="736"/>
      <c r="DP24" s="736"/>
      <c r="DQ24" s="736"/>
      <c r="DR24" s="736"/>
      <c r="DS24" s="736"/>
      <c r="DT24" s="736"/>
      <c r="DU24" s="736"/>
      <c r="DV24" s="779"/>
      <c r="DW24" s="780">
        <v>40.5</v>
      </c>
      <c r="DX24" s="751"/>
      <c r="DY24" s="751"/>
      <c r="DZ24" s="751"/>
      <c r="EA24" s="751"/>
      <c r="EB24" s="751"/>
      <c r="EC24" s="781"/>
    </row>
    <row r="25" spans="2:133" ht="11.25" customHeight="1" x14ac:dyDescent="0.15">
      <c r="B25" s="677" t="s">
        <v>293</v>
      </c>
      <c r="C25" s="678"/>
      <c r="D25" s="678"/>
      <c r="E25" s="678"/>
      <c r="F25" s="678"/>
      <c r="G25" s="678"/>
      <c r="H25" s="678"/>
      <c r="I25" s="678"/>
      <c r="J25" s="678"/>
      <c r="K25" s="678"/>
      <c r="L25" s="678"/>
      <c r="M25" s="678"/>
      <c r="N25" s="678"/>
      <c r="O25" s="678"/>
      <c r="P25" s="678"/>
      <c r="Q25" s="679"/>
      <c r="R25" s="680">
        <v>17</v>
      </c>
      <c r="S25" s="681"/>
      <c r="T25" s="681"/>
      <c r="U25" s="681"/>
      <c r="V25" s="681"/>
      <c r="W25" s="681"/>
      <c r="X25" s="681"/>
      <c r="Y25" s="682"/>
      <c r="Z25" s="713">
        <v>0</v>
      </c>
      <c r="AA25" s="713"/>
      <c r="AB25" s="713"/>
      <c r="AC25" s="713"/>
      <c r="AD25" s="714" t="s">
        <v>127</v>
      </c>
      <c r="AE25" s="714"/>
      <c r="AF25" s="714"/>
      <c r="AG25" s="714"/>
      <c r="AH25" s="714"/>
      <c r="AI25" s="714"/>
      <c r="AJ25" s="714"/>
      <c r="AK25" s="714"/>
      <c r="AL25" s="683" t="s">
        <v>127</v>
      </c>
      <c r="AM25" s="684"/>
      <c r="AN25" s="684"/>
      <c r="AO25" s="715"/>
      <c r="AP25" s="774" t="s">
        <v>294</v>
      </c>
      <c r="AQ25" s="782"/>
      <c r="AR25" s="782"/>
      <c r="AS25" s="782"/>
      <c r="AT25" s="782"/>
      <c r="AU25" s="782"/>
      <c r="AV25" s="782"/>
      <c r="AW25" s="782"/>
      <c r="AX25" s="782"/>
      <c r="AY25" s="782"/>
      <c r="AZ25" s="782"/>
      <c r="BA25" s="782"/>
      <c r="BB25" s="782"/>
      <c r="BC25" s="782"/>
      <c r="BD25" s="782"/>
      <c r="BE25" s="782"/>
      <c r="BF25" s="776"/>
      <c r="BG25" s="680" t="s">
        <v>127</v>
      </c>
      <c r="BH25" s="681"/>
      <c r="BI25" s="681"/>
      <c r="BJ25" s="681"/>
      <c r="BK25" s="681"/>
      <c r="BL25" s="681"/>
      <c r="BM25" s="681"/>
      <c r="BN25" s="682"/>
      <c r="BO25" s="713" t="s">
        <v>127</v>
      </c>
      <c r="BP25" s="713"/>
      <c r="BQ25" s="713"/>
      <c r="BR25" s="713"/>
      <c r="BS25" s="686" t="s">
        <v>127</v>
      </c>
      <c r="BT25" s="681"/>
      <c r="BU25" s="681"/>
      <c r="BV25" s="681"/>
      <c r="BW25" s="681"/>
      <c r="BX25" s="681"/>
      <c r="BY25" s="681"/>
      <c r="BZ25" s="681"/>
      <c r="CA25" s="681"/>
      <c r="CB25" s="727"/>
      <c r="CD25" s="719" t="s">
        <v>295</v>
      </c>
      <c r="CE25" s="720"/>
      <c r="CF25" s="720"/>
      <c r="CG25" s="720"/>
      <c r="CH25" s="720"/>
      <c r="CI25" s="720"/>
      <c r="CJ25" s="720"/>
      <c r="CK25" s="720"/>
      <c r="CL25" s="720"/>
      <c r="CM25" s="720"/>
      <c r="CN25" s="720"/>
      <c r="CO25" s="720"/>
      <c r="CP25" s="720"/>
      <c r="CQ25" s="721"/>
      <c r="CR25" s="680">
        <v>802211</v>
      </c>
      <c r="CS25" s="699"/>
      <c r="CT25" s="699"/>
      <c r="CU25" s="699"/>
      <c r="CV25" s="699"/>
      <c r="CW25" s="699"/>
      <c r="CX25" s="699"/>
      <c r="CY25" s="700"/>
      <c r="CZ25" s="683">
        <v>12.9</v>
      </c>
      <c r="DA25" s="701"/>
      <c r="DB25" s="701"/>
      <c r="DC25" s="702"/>
      <c r="DD25" s="686">
        <v>702182</v>
      </c>
      <c r="DE25" s="699"/>
      <c r="DF25" s="699"/>
      <c r="DG25" s="699"/>
      <c r="DH25" s="699"/>
      <c r="DI25" s="699"/>
      <c r="DJ25" s="699"/>
      <c r="DK25" s="700"/>
      <c r="DL25" s="686">
        <v>585905</v>
      </c>
      <c r="DM25" s="699"/>
      <c r="DN25" s="699"/>
      <c r="DO25" s="699"/>
      <c r="DP25" s="699"/>
      <c r="DQ25" s="699"/>
      <c r="DR25" s="699"/>
      <c r="DS25" s="699"/>
      <c r="DT25" s="699"/>
      <c r="DU25" s="699"/>
      <c r="DV25" s="700"/>
      <c r="DW25" s="683">
        <v>21.3</v>
      </c>
      <c r="DX25" s="701"/>
      <c r="DY25" s="701"/>
      <c r="DZ25" s="701"/>
      <c r="EA25" s="701"/>
      <c r="EB25" s="701"/>
      <c r="EC25" s="722"/>
    </row>
    <row r="26" spans="2:133" ht="11.25" customHeight="1" x14ac:dyDescent="0.15">
      <c r="B26" s="677" t="s">
        <v>296</v>
      </c>
      <c r="C26" s="678"/>
      <c r="D26" s="678"/>
      <c r="E26" s="678"/>
      <c r="F26" s="678"/>
      <c r="G26" s="678"/>
      <c r="H26" s="678"/>
      <c r="I26" s="678"/>
      <c r="J26" s="678"/>
      <c r="K26" s="678"/>
      <c r="L26" s="678"/>
      <c r="M26" s="678"/>
      <c r="N26" s="678"/>
      <c r="O26" s="678"/>
      <c r="P26" s="678"/>
      <c r="Q26" s="679"/>
      <c r="R26" s="680">
        <v>2880424</v>
      </c>
      <c r="S26" s="681"/>
      <c r="T26" s="681"/>
      <c r="U26" s="681"/>
      <c r="V26" s="681"/>
      <c r="W26" s="681"/>
      <c r="X26" s="681"/>
      <c r="Y26" s="682"/>
      <c r="Z26" s="713">
        <v>39.4</v>
      </c>
      <c r="AA26" s="713"/>
      <c r="AB26" s="713"/>
      <c r="AC26" s="713"/>
      <c r="AD26" s="714">
        <v>2645919</v>
      </c>
      <c r="AE26" s="714"/>
      <c r="AF26" s="714"/>
      <c r="AG26" s="714"/>
      <c r="AH26" s="714"/>
      <c r="AI26" s="714"/>
      <c r="AJ26" s="714"/>
      <c r="AK26" s="714"/>
      <c r="AL26" s="683">
        <v>99.4</v>
      </c>
      <c r="AM26" s="684"/>
      <c r="AN26" s="684"/>
      <c r="AO26" s="715"/>
      <c r="AP26" s="774" t="s">
        <v>297</v>
      </c>
      <c r="AQ26" s="775"/>
      <c r="AR26" s="775"/>
      <c r="AS26" s="775"/>
      <c r="AT26" s="775"/>
      <c r="AU26" s="775"/>
      <c r="AV26" s="775"/>
      <c r="AW26" s="775"/>
      <c r="AX26" s="775"/>
      <c r="AY26" s="775"/>
      <c r="AZ26" s="775"/>
      <c r="BA26" s="775"/>
      <c r="BB26" s="775"/>
      <c r="BC26" s="775"/>
      <c r="BD26" s="775"/>
      <c r="BE26" s="775"/>
      <c r="BF26" s="776"/>
      <c r="BG26" s="680" t="s">
        <v>137</v>
      </c>
      <c r="BH26" s="681"/>
      <c r="BI26" s="681"/>
      <c r="BJ26" s="681"/>
      <c r="BK26" s="681"/>
      <c r="BL26" s="681"/>
      <c r="BM26" s="681"/>
      <c r="BN26" s="682"/>
      <c r="BO26" s="713" t="s">
        <v>127</v>
      </c>
      <c r="BP26" s="713"/>
      <c r="BQ26" s="713"/>
      <c r="BR26" s="713"/>
      <c r="BS26" s="686" t="s">
        <v>127</v>
      </c>
      <c r="BT26" s="681"/>
      <c r="BU26" s="681"/>
      <c r="BV26" s="681"/>
      <c r="BW26" s="681"/>
      <c r="BX26" s="681"/>
      <c r="BY26" s="681"/>
      <c r="BZ26" s="681"/>
      <c r="CA26" s="681"/>
      <c r="CB26" s="727"/>
      <c r="CD26" s="719" t="s">
        <v>298</v>
      </c>
      <c r="CE26" s="720"/>
      <c r="CF26" s="720"/>
      <c r="CG26" s="720"/>
      <c r="CH26" s="720"/>
      <c r="CI26" s="720"/>
      <c r="CJ26" s="720"/>
      <c r="CK26" s="720"/>
      <c r="CL26" s="720"/>
      <c r="CM26" s="720"/>
      <c r="CN26" s="720"/>
      <c r="CO26" s="720"/>
      <c r="CP26" s="720"/>
      <c r="CQ26" s="721"/>
      <c r="CR26" s="680">
        <v>346912</v>
      </c>
      <c r="CS26" s="681"/>
      <c r="CT26" s="681"/>
      <c r="CU26" s="681"/>
      <c r="CV26" s="681"/>
      <c r="CW26" s="681"/>
      <c r="CX26" s="681"/>
      <c r="CY26" s="682"/>
      <c r="CZ26" s="683">
        <v>5.6</v>
      </c>
      <c r="DA26" s="701"/>
      <c r="DB26" s="701"/>
      <c r="DC26" s="702"/>
      <c r="DD26" s="686">
        <v>267294</v>
      </c>
      <c r="DE26" s="681"/>
      <c r="DF26" s="681"/>
      <c r="DG26" s="681"/>
      <c r="DH26" s="681"/>
      <c r="DI26" s="681"/>
      <c r="DJ26" s="681"/>
      <c r="DK26" s="682"/>
      <c r="DL26" s="686" t="s">
        <v>137</v>
      </c>
      <c r="DM26" s="681"/>
      <c r="DN26" s="681"/>
      <c r="DO26" s="681"/>
      <c r="DP26" s="681"/>
      <c r="DQ26" s="681"/>
      <c r="DR26" s="681"/>
      <c r="DS26" s="681"/>
      <c r="DT26" s="681"/>
      <c r="DU26" s="681"/>
      <c r="DV26" s="682"/>
      <c r="DW26" s="683" t="s">
        <v>229</v>
      </c>
      <c r="DX26" s="701"/>
      <c r="DY26" s="701"/>
      <c r="DZ26" s="701"/>
      <c r="EA26" s="701"/>
      <c r="EB26" s="701"/>
      <c r="EC26" s="722"/>
    </row>
    <row r="27" spans="2:133" ht="11.25" customHeight="1" x14ac:dyDescent="0.15">
      <c r="B27" s="677" t="s">
        <v>299</v>
      </c>
      <c r="C27" s="678"/>
      <c r="D27" s="678"/>
      <c r="E27" s="678"/>
      <c r="F27" s="678"/>
      <c r="G27" s="678"/>
      <c r="H27" s="678"/>
      <c r="I27" s="678"/>
      <c r="J27" s="678"/>
      <c r="K27" s="678"/>
      <c r="L27" s="678"/>
      <c r="M27" s="678"/>
      <c r="N27" s="678"/>
      <c r="O27" s="678"/>
      <c r="P27" s="678"/>
      <c r="Q27" s="679"/>
      <c r="R27" s="680">
        <v>799</v>
      </c>
      <c r="S27" s="681"/>
      <c r="T27" s="681"/>
      <c r="U27" s="681"/>
      <c r="V27" s="681"/>
      <c r="W27" s="681"/>
      <c r="X27" s="681"/>
      <c r="Y27" s="682"/>
      <c r="Z27" s="713">
        <v>0</v>
      </c>
      <c r="AA27" s="713"/>
      <c r="AB27" s="713"/>
      <c r="AC27" s="713"/>
      <c r="AD27" s="714">
        <v>799</v>
      </c>
      <c r="AE27" s="714"/>
      <c r="AF27" s="714"/>
      <c r="AG27" s="714"/>
      <c r="AH27" s="714"/>
      <c r="AI27" s="714"/>
      <c r="AJ27" s="714"/>
      <c r="AK27" s="714"/>
      <c r="AL27" s="683">
        <v>0</v>
      </c>
      <c r="AM27" s="684"/>
      <c r="AN27" s="684"/>
      <c r="AO27" s="715"/>
      <c r="AP27" s="677" t="s">
        <v>300</v>
      </c>
      <c r="AQ27" s="678"/>
      <c r="AR27" s="678"/>
      <c r="AS27" s="678"/>
      <c r="AT27" s="678"/>
      <c r="AU27" s="678"/>
      <c r="AV27" s="678"/>
      <c r="AW27" s="678"/>
      <c r="AX27" s="678"/>
      <c r="AY27" s="678"/>
      <c r="AZ27" s="678"/>
      <c r="BA27" s="678"/>
      <c r="BB27" s="678"/>
      <c r="BC27" s="678"/>
      <c r="BD27" s="678"/>
      <c r="BE27" s="678"/>
      <c r="BF27" s="679"/>
      <c r="BG27" s="680">
        <v>660523</v>
      </c>
      <c r="BH27" s="681"/>
      <c r="BI27" s="681"/>
      <c r="BJ27" s="681"/>
      <c r="BK27" s="681"/>
      <c r="BL27" s="681"/>
      <c r="BM27" s="681"/>
      <c r="BN27" s="682"/>
      <c r="BO27" s="713">
        <v>100</v>
      </c>
      <c r="BP27" s="713"/>
      <c r="BQ27" s="713"/>
      <c r="BR27" s="713"/>
      <c r="BS27" s="686" t="s">
        <v>229</v>
      </c>
      <c r="BT27" s="681"/>
      <c r="BU27" s="681"/>
      <c r="BV27" s="681"/>
      <c r="BW27" s="681"/>
      <c r="BX27" s="681"/>
      <c r="BY27" s="681"/>
      <c r="BZ27" s="681"/>
      <c r="CA27" s="681"/>
      <c r="CB27" s="727"/>
      <c r="CD27" s="719" t="s">
        <v>301</v>
      </c>
      <c r="CE27" s="720"/>
      <c r="CF27" s="720"/>
      <c r="CG27" s="720"/>
      <c r="CH27" s="720"/>
      <c r="CI27" s="720"/>
      <c r="CJ27" s="720"/>
      <c r="CK27" s="720"/>
      <c r="CL27" s="720"/>
      <c r="CM27" s="720"/>
      <c r="CN27" s="720"/>
      <c r="CO27" s="720"/>
      <c r="CP27" s="720"/>
      <c r="CQ27" s="721"/>
      <c r="CR27" s="680">
        <v>405437</v>
      </c>
      <c r="CS27" s="699"/>
      <c r="CT27" s="699"/>
      <c r="CU27" s="699"/>
      <c r="CV27" s="699"/>
      <c r="CW27" s="699"/>
      <c r="CX27" s="699"/>
      <c r="CY27" s="700"/>
      <c r="CZ27" s="683">
        <v>6.5</v>
      </c>
      <c r="DA27" s="701"/>
      <c r="DB27" s="701"/>
      <c r="DC27" s="702"/>
      <c r="DD27" s="686">
        <v>120013</v>
      </c>
      <c r="DE27" s="699"/>
      <c r="DF27" s="699"/>
      <c r="DG27" s="699"/>
      <c r="DH27" s="699"/>
      <c r="DI27" s="699"/>
      <c r="DJ27" s="699"/>
      <c r="DK27" s="700"/>
      <c r="DL27" s="686">
        <v>110617</v>
      </c>
      <c r="DM27" s="699"/>
      <c r="DN27" s="699"/>
      <c r="DO27" s="699"/>
      <c r="DP27" s="699"/>
      <c r="DQ27" s="699"/>
      <c r="DR27" s="699"/>
      <c r="DS27" s="699"/>
      <c r="DT27" s="699"/>
      <c r="DU27" s="699"/>
      <c r="DV27" s="700"/>
      <c r="DW27" s="683">
        <v>4</v>
      </c>
      <c r="DX27" s="701"/>
      <c r="DY27" s="701"/>
      <c r="DZ27" s="701"/>
      <c r="EA27" s="701"/>
      <c r="EB27" s="701"/>
      <c r="EC27" s="722"/>
    </row>
    <row r="28" spans="2:133" ht="11.25" customHeight="1" x14ac:dyDescent="0.15">
      <c r="B28" s="677" t="s">
        <v>302</v>
      </c>
      <c r="C28" s="678"/>
      <c r="D28" s="678"/>
      <c r="E28" s="678"/>
      <c r="F28" s="678"/>
      <c r="G28" s="678"/>
      <c r="H28" s="678"/>
      <c r="I28" s="678"/>
      <c r="J28" s="678"/>
      <c r="K28" s="678"/>
      <c r="L28" s="678"/>
      <c r="M28" s="678"/>
      <c r="N28" s="678"/>
      <c r="O28" s="678"/>
      <c r="P28" s="678"/>
      <c r="Q28" s="679"/>
      <c r="R28" s="680">
        <v>7465</v>
      </c>
      <c r="S28" s="681"/>
      <c r="T28" s="681"/>
      <c r="U28" s="681"/>
      <c r="V28" s="681"/>
      <c r="W28" s="681"/>
      <c r="X28" s="681"/>
      <c r="Y28" s="682"/>
      <c r="Z28" s="713">
        <v>0.1</v>
      </c>
      <c r="AA28" s="713"/>
      <c r="AB28" s="713"/>
      <c r="AC28" s="713"/>
      <c r="AD28" s="714" t="s">
        <v>137</v>
      </c>
      <c r="AE28" s="714"/>
      <c r="AF28" s="714"/>
      <c r="AG28" s="714"/>
      <c r="AH28" s="714"/>
      <c r="AI28" s="714"/>
      <c r="AJ28" s="714"/>
      <c r="AK28" s="714"/>
      <c r="AL28" s="683" t="s">
        <v>127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303</v>
      </c>
      <c r="CE28" s="720"/>
      <c r="CF28" s="720"/>
      <c r="CG28" s="720"/>
      <c r="CH28" s="720"/>
      <c r="CI28" s="720"/>
      <c r="CJ28" s="720"/>
      <c r="CK28" s="720"/>
      <c r="CL28" s="720"/>
      <c r="CM28" s="720"/>
      <c r="CN28" s="720"/>
      <c r="CO28" s="720"/>
      <c r="CP28" s="720"/>
      <c r="CQ28" s="721"/>
      <c r="CR28" s="680">
        <v>418647</v>
      </c>
      <c r="CS28" s="681"/>
      <c r="CT28" s="681"/>
      <c r="CU28" s="681"/>
      <c r="CV28" s="681"/>
      <c r="CW28" s="681"/>
      <c r="CX28" s="681"/>
      <c r="CY28" s="682"/>
      <c r="CZ28" s="683">
        <v>6.7</v>
      </c>
      <c r="DA28" s="701"/>
      <c r="DB28" s="701"/>
      <c r="DC28" s="702"/>
      <c r="DD28" s="686">
        <v>417845</v>
      </c>
      <c r="DE28" s="681"/>
      <c r="DF28" s="681"/>
      <c r="DG28" s="681"/>
      <c r="DH28" s="681"/>
      <c r="DI28" s="681"/>
      <c r="DJ28" s="681"/>
      <c r="DK28" s="682"/>
      <c r="DL28" s="686">
        <v>417845</v>
      </c>
      <c r="DM28" s="681"/>
      <c r="DN28" s="681"/>
      <c r="DO28" s="681"/>
      <c r="DP28" s="681"/>
      <c r="DQ28" s="681"/>
      <c r="DR28" s="681"/>
      <c r="DS28" s="681"/>
      <c r="DT28" s="681"/>
      <c r="DU28" s="681"/>
      <c r="DV28" s="682"/>
      <c r="DW28" s="683">
        <v>15.2</v>
      </c>
      <c r="DX28" s="701"/>
      <c r="DY28" s="701"/>
      <c r="DZ28" s="701"/>
      <c r="EA28" s="701"/>
      <c r="EB28" s="701"/>
      <c r="EC28" s="722"/>
    </row>
    <row r="29" spans="2:133" ht="11.25" customHeight="1" x14ac:dyDescent="0.15">
      <c r="B29" s="677" t="s">
        <v>304</v>
      </c>
      <c r="C29" s="678"/>
      <c r="D29" s="678"/>
      <c r="E29" s="678"/>
      <c r="F29" s="678"/>
      <c r="G29" s="678"/>
      <c r="H29" s="678"/>
      <c r="I29" s="678"/>
      <c r="J29" s="678"/>
      <c r="K29" s="678"/>
      <c r="L29" s="678"/>
      <c r="M29" s="678"/>
      <c r="N29" s="678"/>
      <c r="O29" s="678"/>
      <c r="P29" s="678"/>
      <c r="Q29" s="679"/>
      <c r="R29" s="680">
        <v>91588</v>
      </c>
      <c r="S29" s="681"/>
      <c r="T29" s="681"/>
      <c r="U29" s="681"/>
      <c r="V29" s="681"/>
      <c r="W29" s="681"/>
      <c r="X29" s="681"/>
      <c r="Y29" s="682"/>
      <c r="Z29" s="713">
        <v>1.3</v>
      </c>
      <c r="AA29" s="713"/>
      <c r="AB29" s="713"/>
      <c r="AC29" s="713"/>
      <c r="AD29" s="714" t="s">
        <v>137</v>
      </c>
      <c r="AE29" s="714"/>
      <c r="AF29" s="714"/>
      <c r="AG29" s="714"/>
      <c r="AH29" s="714"/>
      <c r="AI29" s="714"/>
      <c r="AJ29" s="714"/>
      <c r="AK29" s="714"/>
      <c r="AL29" s="683" t="s">
        <v>229</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305</v>
      </c>
      <c r="CE29" s="766"/>
      <c r="CF29" s="719" t="s">
        <v>306</v>
      </c>
      <c r="CG29" s="720"/>
      <c r="CH29" s="720"/>
      <c r="CI29" s="720"/>
      <c r="CJ29" s="720"/>
      <c r="CK29" s="720"/>
      <c r="CL29" s="720"/>
      <c r="CM29" s="720"/>
      <c r="CN29" s="720"/>
      <c r="CO29" s="720"/>
      <c r="CP29" s="720"/>
      <c r="CQ29" s="721"/>
      <c r="CR29" s="680">
        <v>418647</v>
      </c>
      <c r="CS29" s="699"/>
      <c r="CT29" s="699"/>
      <c r="CU29" s="699"/>
      <c r="CV29" s="699"/>
      <c r="CW29" s="699"/>
      <c r="CX29" s="699"/>
      <c r="CY29" s="700"/>
      <c r="CZ29" s="683">
        <v>6.7</v>
      </c>
      <c r="DA29" s="701"/>
      <c r="DB29" s="701"/>
      <c r="DC29" s="702"/>
      <c r="DD29" s="686">
        <v>417845</v>
      </c>
      <c r="DE29" s="699"/>
      <c r="DF29" s="699"/>
      <c r="DG29" s="699"/>
      <c r="DH29" s="699"/>
      <c r="DI29" s="699"/>
      <c r="DJ29" s="699"/>
      <c r="DK29" s="700"/>
      <c r="DL29" s="686">
        <v>417845</v>
      </c>
      <c r="DM29" s="699"/>
      <c r="DN29" s="699"/>
      <c r="DO29" s="699"/>
      <c r="DP29" s="699"/>
      <c r="DQ29" s="699"/>
      <c r="DR29" s="699"/>
      <c r="DS29" s="699"/>
      <c r="DT29" s="699"/>
      <c r="DU29" s="699"/>
      <c r="DV29" s="700"/>
      <c r="DW29" s="683">
        <v>15.2</v>
      </c>
      <c r="DX29" s="701"/>
      <c r="DY29" s="701"/>
      <c r="DZ29" s="701"/>
      <c r="EA29" s="701"/>
      <c r="EB29" s="701"/>
      <c r="EC29" s="722"/>
    </row>
    <row r="30" spans="2:133" ht="11.25" customHeight="1" x14ac:dyDescent="0.15">
      <c r="B30" s="677" t="s">
        <v>307</v>
      </c>
      <c r="C30" s="678"/>
      <c r="D30" s="678"/>
      <c r="E30" s="678"/>
      <c r="F30" s="678"/>
      <c r="G30" s="678"/>
      <c r="H30" s="678"/>
      <c r="I30" s="678"/>
      <c r="J30" s="678"/>
      <c r="K30" s="678"/>
      <c r="L30" s="678"/>
      <c r="M30" s="678"/>
      <c r="N30" s="678"/>
      <c r="O30" s="678"/>
      <c r="P30" s="678"/>
      <c r="Q30" s="679"/>
      <c r="R30" s="680">
        <v>8625</v>
      </c>
      <c r="S30" s="681"/>
      <c r="T30" s="681"/>
      <c r="U30" s="681"/>
      <c r="V30" s="681"/>
      <c r="W30" s="681"/>
      <c r="X30" s="681"/>
      <c r="Y30" s="682"/>
      <c r="Z30" s="713">
        <v>0.1</v>
      </c>
      <c r="AA30" s="713"/>
      <c r="AB30" s="713"/>
      <c r="AC30" s="713"/>
      <c r="AD30" s="714" t="s">
        <v>127</v>
      </c>
      <c r="AE30" s="714"/>
      <c r="AF30" s="714"/>
      <c r="AG30" s="714"/>
      <c r="AH30" s="714"/>
      <c r="AI30" s="714"/>
      <c r="AJ30" s="714"/>
      <c r="AK30" s="714"/>
      <c r="AL30" s="683" t="s">
        <v>127</v>
      </c>
      <c r="AM30" s="684"/>
      <c r="AN30" s="684"/>
      <c r="AO30" s="715"/>
      <c r="AP30" s="741" t="s">
        <v>223</v>
      </c>
      <c r="AQ30" s="742"/>
      <c r="AR30" s="742"/>
      <c r="AS30" s="742"/>
      <c r="AT30" s="742"/>
      <c r="AU30" s="742"/>
      <c r="AV30" s="742"/>
      <c r="AW30" s="742"/>
      <c r="AX30" s="742"/>
      <c r="AY30" s="742"/>
      <c r="AZ30" s="742"/>
      <c r="BA30" s="742"/>
      <c r="BB30" s="742"/>
      <c r="BC30" s="742"/>
      <c r="BD30" s="742"/>
      <c r="BE30" s="742"/>
      <c r="BF30" s="743"/>
      <c r="BG30" s="741" t="s">
        <v>308</v>
      </c>
      <c r="BH30" s="754"/>
      <c r="BI30" s="754"/>
      <c r="BJ30" s="754"/>
      <c r="BK30" s="754"/>
      <c r="BL30" s="754"/>
      <c r="BM30" s="754"/>
      <c r="BN30" s="754"/>
      <c r="BO30" s="754"/>
      <c r="BP30" s="754"/>
      <c r="BQ30" s="755"/>
      <c r="BR30" s="741" t="s">
        <v>309</v>
      </c>
      <c r="BS30" s="754"/>
      <c r="BT30" s="754"/>
      <c r="BU30" s="754"/>
      <c r="BV30" s="754"/>
      <c r="BW30" s="754"/>
      <c r="BX30" s="754"/>
      <c r="BY30" s="754"/>
      <c r="BZ30" s="754"/>
      <c r="CA30" s="754"/>
      <c r="CB30" s="755"/>
      <c r="CD30" s="767"/>
      <c r="CE30" s="768"/>
      <c r="CF30" s="719" t="s">
        <v>310</v>
      </c>
      <c r="CG30" s="720"/>
      <c r="CH30" s="720"/>
      <c r="CI30" s="720"/>
      <c r="CJ30" s="720"/>
      <c r="CK30" s="720"/>
      <c r="CL30" s="720"/>
      <c r="CM30" s="720"/>
      <c r="CN30" s="720"/>
      <c r="CO30" s="720"/>
      <c r="CP30" s="720"/>
      <c r="CQ30" s="721"/>
      <c r="CR30" s="680">
        <v>406291</v>
      </c>
      <c r="CS30" s="681"/>
      <c r="CT30" s="681"/>
      <c r="CU30" s="681"/>
      <c r="CV30" s="681"/>
      <c r="CW30" s="681"/>
      <c r="CX30" s="681"/>
      <c r="CY30" s="682"/>
      <c r="CZ30" s="683">
        <v>6.5</v>
      </c>
      <c r="DA30" s="701"/>
      <c r="DB30" s="701"/>
      <c r="DC30" s="702"/>
      <c r="DD30" s="686">
        <v>405489</v>
      </c>
      <c r="DE30" s="681"/>
      <c r="DF30" s="681"/>
      <c r="DG30" s="681"/>
      <c r="DH30" s="681"/>
      <c r="DI30" s="681"/>
      <c r="DJ30" s="681"/>
      <c r="DK30" s="682"/>
      <c r="DL30" s="686">
        <v>405489</v>
      </c>
      <c r="DM30" s="681"/>
      <c r="DN30" s="681"/>
      <c r="DO30" s="681"/>
      <c r="DP30" s="681"/>
      <c r="DQ30" s="681"/>
      <c r="DR30" s="681"/>
      <c r="DS30" s="681"/>
      <c r="DT30" s="681"/>
      <c r="DU30" s="681"/>
      <c r="DV30" s="682"/>
      <c r="DW30" s="683">
        <v>14.7</v>
      </c>
      <c r="DX30" s="701"/>
      <c r="DY30" s="701"/>
      <c r="DZ30" s="701"/>
      <c r="EA30" s="701"/>
      <c r="EB30" s="701"/>
      <c r="EC30" s="722"/>
    </row>
    <row r="31" spans="2:133" ht="11.25" customHeight="1" x14ac:dyDescent="0.15">
      <c r="B31" s="677" t="s">
        <v>311</v>
      </c>
      <c r="C31" s="678"/>
      <c r="D31" s="678"/>
      <c r="E31" s="678"/>
      <c r="F31" s="678"/>
      <c r="G31" s="678"/>
      <c r="H31" s="678"/>
      <c r="I31" s="678"/>
      <c r="J31" s="678"/>
      <c r="K31" s="678"/>
      <c r="L31" s="678"/>
      <c r="M31" s="678"/>
      <c r="N31" s="678"/>
      <c r="O31" s="678"/>
      <c r="P31" s="678"/>
      <c r="Q31" s="679"/>
      <c r="R31" s="680">
        <v>1461466</v>
      </c>
      <c r="S31" s="681"/>
      <c r="T31" s="681"/>
      <c r="U31" s="681"/>
      <c r="V31" s="681"/>
      <c r="W31" s="681"/>
      <c r="X31" s="681"/>
      <c r="Y31" s="682"/>
      <c r="Z31" s="713">
        <v>20</v>
      </c>
      <c r="AA31" s="713"/>
      <c r="AB31" s="713"/>
      <c r="AC31" s="713"/>
      <c r="AD31" s="714" t="s">
        <v>229</v>
      </c>
      <c r="AE31" s="714"/>
      <c r="AF31" s="714"/>
      <c r="AG31" s="714"/>
      <c r="AH31" s="714"/>
      <c r="AI31" s="714"/>
      <c r="AJ31" s="714"/>
      <c r="AK31" s="714"/>
      <c r="AL31" s="683" t="s">
        <v>229</v>
      </c>
      <c r="AM31" s="684"/>
      <c r="AN31" s="684"/>
      <c r="AO31" s="715"/>
      <c r="AP31" s="756" t="s">
        <v>312</v>
      </c>
      <c r="AQ31" s="757"/>
      <c r="AR31" s="757"/>
      <c r="AS31" s="757"/>
      <c r="AT31" s="762" t="s">
        <v>313</v>
      </c>
      <c r="AU31" s="230"/>
      <c r="AV31" s="230"/>
      <c r="AW31" s="230"/>
      <c r="AX31" s="746" t="s">
        <v>188</v>
      </c>
      <c r="AY31" s="747"/>
      <c r="AZ31" s="747"/>
      <c r="BA31" s="747"/>
      <c r="BB31" s="747"/>
      <c r="BC31" s="747"/>
      <c r="BD31" s="747"/>
      <c r="BE31" s="747"/>
      <c r="BF31" s="748"/>
      <c r="BG31" s="749">
        <v>99.2</v>
      </c>
      <c r="BH31" s="750"/>
      <c r="BI31" s="750"/>
      <c r="BJ31" s="750"/>
      <c r="BK31" s="750"/>
      <c r="BL31" s="750"/>
      <c r="BM31" s="751">
        <v>98.9</v>
      </c>
      <c r="BN31" s="750"/>
      <c r="BO31" s="750"/>
      <c r="BP31" s="750"/>
      <c r="BQ31" s="752"/>
      <c r="BR31" s="749">
        <v>99.3</v>
      </c>
      <c r="BS31" s="750"/>
      <c r="BT31" s="750"/>
      <c r="BU31" s="750"/>
      <c r="BV31" s="750"/>
      <c r="BW31" s="750"/>
      <c r="BX31" s="751">
        <v>98.6</v>
      </c>
      <c r="BY31" s="750"/>
      <c r="BZ31" s="750"/>
      <c r="CA31" s="750"/>
      <c r="CB31" s="752"/>
      <c r="CD31" s="767"/>
      <c r="CE31" s="768"/>
      <c r="CF31" s="719" t="s">
        <v>314</v>
      </c>
      <c r="CG31" s="720"/>
      <c r="CH31" s="720"/>
      <c r="CI31" s="720"/>
      <c r="CJ31" s="720"/>
      <c r="CK31" s="720"/>
      <c r="CL31" s="720"/>
      <c r="CM31" s="720"/>
      <c r="CN31" s="720"/>
      <c r="CO31" s="720"/>
      <c r="CP31" s="720"/>
      <c r="CQ31" s="721"/>
      <c r="CR31" s="680">
        <v>12356</v>
      </c>
      <c r="CS31" s="699"/>
      <c r="CT31" s="699"/>
      <c r="CU31" s="699"/>
      <c r="CV31" s="699"/>
      <c r="CW31" s="699"/>
      <c r="CX31" s="699"/>
      <c r="CY31" s="700"/>
      <c r="CZ31" s="683">
        <v>0.2</v>
      </c>
      <c r="DA31" s="701"/>
      <c r="DB31" s="701"/>
      <c r="DC31" s="702"/>
      <c r="DD31" s="686">
        <v>12356</v>
      </c>
      <c r="DE31" s="699"/>
      <c r="DF31" s="699"/>
      <c r="DG31" s="699"/>
      <c r="DH31" s="699"/>
      <c r="DI31" s="699"/>
      <c r="DJ31" s="699"/>
      <c r="DK31" s="700"/>
      <c r="DL31" s="686">
        <v>12356</v>
      </c>
      <c r="DM31" s="699"/>
      <c r="DN31" s="699"/>
      <c r="DO31" s="699"/>
      <c r="DP31" s="699"/>
      <c r="DQ31" s="699"/>
      <c r="DR31" s="699"/>
      <c r="DS31" s="699"/>
      <c r="DT31" s="699"/>
      <c r="DU31" s="699"/>
      <c r="DV31" s="700"/>
      <c r="DW31" s="683">
        <v>0.4</v>
      </c>
      <c r="DX31" s="701"/>
      <c r="DY31" s="701"/>
      <c r="DZ31" s="701"/>
      <c r="EA31" s="701"/>
      <c r="EB31" s="701"/>
      <c r="EC31" s="722"/>
    </row>
    <row r="32" spans="2:133" ht="11.25" customHeight="1" x14ac:dyDescent="0.15">
      <c r="B32" s="771" t="s">
        <v>315</v>
      </c>
      <c r="C32" s="772"/>
      <c r="D32" s="772"/>
      <c r="E32" s="772"/>
      <c r="F32" s="772"/>
      <c r="G32" s="772"/>
      <c r="H32" s="772"/>
      <c r="I32" s="772"/>
      <c r="J32" s="772"/>
      <c r="K32" s="772"/>
      <c r="L32" s="772"/>
      <c r="M32" s="772"/>
      <c r="N32" s="772"/>
      <c r="O32" s="772"/>
      <c r="P32" s="772"/>
      <c r="Q32" s="773"/>
      <c r="R32" s="680" t="s">
        <v>229</v>
      </c>
      <c r="S32" s="681"/>
      <c r="T32" s="681"/>
      <c r="U32" s="681"/>
      <c r="V32" s="681"/>
      <c r="W32" s="681"/>
      <c r="X32" s="681"/>
      <c r="Y32" s="682"/>
      <c r="Z32" s="713" t="s">
        <v>229</v>
      </c>
      <c r="AA32" s="713"/>
      <c r="AB32" s="713"/>
      <c r="AC32" s="713"/>
      <c r="AD32" s="714" t="s">
        <v>229</v>
      </c>
      <c r="AE32" s="714"/>
      <c r="AF32" s="714"/>
      <c r="AG32" s="714"/>
      <c r="AH32" s="714"/>
      <c r="AI32" s="714"/>
      <c r="AJ32" s="714"/>
      <c r="AK32" s="714"/>
      <c r="AL32" s="683" t="s">
        <v>127</v>
      </c>
      <c r="AM32" s="684"/>
      <c r="AN32" s="684"/>
      <c r="AO32" s="715"/>
      <c r="AP32" s="758"/>
      <c r="AQ32" s="759"/>
      <c r="AR32" s="759"/>
      <c r="AS32" s="759"/>
      <c r="AT32" s="763"/>
      <c r="AU32" s="229" t="s">
        <v>316</v>
      </c>
      <c r="AV32" s="229"/>
      <c r="AW32" s="229"/>
      <c r="AX32" s="677" t="s">
        <v>317</v>
      </c>
      <c r="AY32" s="678"/>
      <c r="AZ32" s="678"/>
      <c r="BA32" s="678"/>
      <c r="BB32" s="678"/>
      <c r="BC32" s="678"/>
      <c r="BD32" s="678"/>
      <c r="BE32" s="678"/>
      <c r="BF32" s="679"/>
      <c r="BG32" s="753">
        <v>99.5</v>
      </c>
      <c r="BH32" s="699"/>
      <c r="BI32" s="699"/>
      <c r="BJ32" s="699"/>
      <c r="BK32" s="699"/>
      <c r="BL32" s="699"/>
      <c r="BM32" s="684">
        <v>99</v>
      </c>
      <c r="BN32" s="745"/>
      <c r="BO32" s="745"/>
      <c r="BP32" s="745"/>
      <c r="BQ32" s="726"/>
      <c r="BR32" s="753">
        <v>99.3</v>
      </c>
      <c r="BS32" s="699"/>
      <c r="BT32" s="699"/>
      <c r="BU32" s="699"/>
      <c r="BV32" s="699"/>
      <c r="BW32" s="699"/>
      <c r="BX32" s="684">
        <v>98.9</v>
      </c>
      <c r="BY32" s="745"/>
      <c r="BZ32" s="745"/>
      <c r="CA32" s="745"/>
      <c r="CB32" s="726"/>
      <c r="CD32" s="769"/>
      <c r="CE32" s="770"/>
      <c r="CF32" s="719" t="s">
        <v>318</v>
      </c>
      <c r="CG32" s="720"/>
      <c r="CH32" s="720"/>
      <c r="CI32" s="720"/>
      <c r="CJ32" s="720"/>
      <c r="CK32" s="720"/>
      <c r="CL32" s="720"/>
      <c r="CM32" s="720"/>
      <c r="CN32" s="720"/>
      <c r="CO32" s="720"/>
      <c r="CP32" s="720"/>
      <c r="CQ32" s="721"/>
      <c r="CR32" s="680" t="s">
        <v>137</v>
      </c>
      <c r="CS32" s="681"/>
      <c r="CT32" s="681"/>
      <c r="CU32" s="681"/>
      <c r="CV32" s="681"/>
      <c r="CW32" s="681"/>
      <c r="CX32" s="681"/>
      <c r="CY32" s="682"/>
      <c r="CZ32" s="683" t="s">
        <v>137</v>
      </c>
      <c r="DA32" s="701"/>
      <c r="DB32" s="701"/>
      <c r="DC32" s="702"/>
      <c r="DD32" s="686" t="s">
        <v>137</v>
      </c>
      <c r="DE32" s="681"/>
      <c r="DF32" s="681"/>
      <c r="DG32" s="681"/>
      <c r="DH32" s="681"/>
      <c r="DI32" s="681"/>
      <c r="DJ32" s="681"/>
      <c r="DK32" s="682"/>
      <c r="DL32" s="686" t="s">
        <v>127</v>
      </c>
      <c r="DM32" s="681"/>
      <c r="DN32" s="681"/>
      <c r="DO32" s="681"/>
      <c r="DP32" s="681"/>
      <c r="DQ32" s="681"/>
      <c r="DR32" s="681"/>
      <c r="DS32" s="681"/>
      <c r="DT32" s="681"/>
      <c r="DU32" s="681"/>
      <c r="DV32" s="682"/>
      <c r="DW32" s="683" t="s">
        <v>229</v>
      </c>
      <c r="DX32" s="701"/>
      <c r="DY32" s="701"/>
      <c r="DZ32" s="701"/>
      <c r="EA32" s="701"/>
      <c r="EB32" s="701"/>
      <c r="EC32" s="722"/>
    </row>
    <row r="33" spans="2:133" ht="11.25" customHeight="1" x14ac:dyDescent="0.15">
      <c r="B33" s="677" t="s">
        <v>319</v>
      </c>
      <c r="C33" s="678"/>
      <c r="D33" s="678"/>
      <c r="E33" s="678"/>
      <c r="F33" s="678"/>
      <c r="G33" s="678"/>
      <c r="H33" s="678"/>
      <c r="I33" s="678"/>
      <c r="J33" s="678"/>
      <c r="K33" s="678"/>
      <c r="L33" s="678"/>
      <c r="M33" s="678"/>
      <c r="N33" s="678"/>
      <c r="O33" s="678"/>
      <c r="P33" s="678"/>
      <c r="Q33" s="679"/>
      <c r="R33" s="680">
        <v>290028</v>
      </c>
      <c r="S33" s="681"/>
      <c r="T33" s="681"/>
      <c r="U33" s="681"/>
      <c r="V33" s="681"/>
      <c r="W33" s="681"/>
      <c r="X33" s="681"/>
      <c r="Y33" s="682"/>
      <c r="Z33" s="713">
        <v>4</v>
      </c>
      <c r="AA33" s="713"/>
      <c r="AB33" s="713"/>
      <c r="AC33" s="713"/>
      <c r="AD33" s="714" t="s">
        <v>127</v>
      </c>
      <c r="AE33" s="714"/>
      <c r="AF33" s="714"/>
      <c r="AG33" s="714"/>
      <c r="AH33" s="714"/>
      <c r="AI33" s="714"/>
      <c r="AJ33" s="714"/>
      <c r="AK33" s="714"/>
      <c r="AL33" s="683" t="s">
        <v>127</v>
      </c>
      <c r="AM33" s="684"/>
      <c r="AN33" s="684"/>
      <c r="AO33" s="715"/>
      <c r="AP33" s="760"/>
      <c r="AQ33" s="761"/>
      <c r="AR33" s="761"/>
      <c r="AS33" s="761"/>
      <c r="AT33" s="764"/>
      <c r="AU33" s="231"/>
      <c r="AV33" s="231"/>
      <c r="AW33" s="231"/>
      <c r="AX33" s="661" t="s">
        <v>320</v>
      </c>
      <c r="AY33" s="662"/>
      <c r="AZ33" s="662"/>
      <c r="BA33" s="662"/>
      <c r="BB33" s="662"/>
      <c r="BC33" s="662"/>
      <c r="BD33" s="662"/>
      <c r="BE33" s="662"/>
      <c r="BF33" s="663"/>
      <c r="BG33" s="744">
        <v>98.8</v>
      </c>
      <c r="BH33" s="665"/>
      <c r="BI33" s="665"/>
      <c r="BJ33" s="665"/>
      <c r="BK33" s="665"/>
      <c r="BL33" s="665"/>
      <c r="BM33" s="707">
        <v>98.6</v>
      </c>
      <c r="BN33" s="665"/>
      <c r="BO33" s="665"/>
      <c r="BP33" s="665"/>
      <c r="BQ33" s="709"/>
      <c r="BR33" s="744">
        <v>99.2</v>
      </c>
      <c r="BS33" s="665"/>
      <c r="BT33" s="665"/>
      <c r="BU33" s="665"/>
      <c r="BV33" s="665"/>
      <c r="BW33" s="665"/>
      <c r="BX33" s="707">
        <v>98.1</v>
      </c>
      <c r="BY33" s="665"/>
      <c r="BZ33" s="665"/>
      <c r="CA33" s="665"/>
      <c r="CB33" s="709"/>
      <c r="CD33" s="719" t="s">
        <v>321</v>
      </c>
      <c r="CE33" s="720"/>
      <c r="CF33" s="720"/>
      <c r="CG33" s="720"/>
      <c r="CH33" s="720"/>
      <c r="CI33" s="720"/>
      <c r="CJ33" s="720"/>
      <c r="CK33" s="720"/>
      <c r="CL33" s="720"/>
      <c r="CM33" s="720"/>
      <c r="CN33" s="720"/>
      <c r="CO33" s="720"/>
      <c r="CP33" s="720"/>
      <c r="CQ33" s="721"/>
      <c r="CR33" s="680">
        <v>3146666</v>
      </c>
      <c r="CS33" s="699"/>
      <c r="CT33" s="699"/>
      <c r="CU33" s="699"/>
      <c r="CV33" s="699"/>
      <c r="CW33" s="699"/>
      <c r="CX33" s="699"/>
      <c r="CY33" s="700"/>
      <c r="CZ33" s="683">
        <v>50.6</v>
      </c>
      <c r="DA33" s="701"/>
      <c r="DB33" s="701"/>
      <c r="DC33" s="702"/>
      <c r="DD33" s="686">
        <v>2190035</v>
      </c>
      <c r="DE33" s="699"/>
      <c r="DF33" s="699"/>
      <c r="DG33" s="699"/>
      <c r="DH33" s="699"/>
      <c r="DI33" s="699"/>
      <c r="DJ33" s="699"/>
      <c r="DK33" s="700"/>
      <c r="DL33" s="686">
        <v>974319</v>
      </c>
      <c r="DM33" s="699"/>
      <c r="DN33" s="699"/>
      <c r="DO33" s="699"/>
      <c r="DP33" s="699"/>
      <c r="DQ33" s="699"/>
      <c r="DR33" s="699"/>
      <c r="DS33" s="699"/>
      <c r="DT33" s="699"/>
      <c r="DU33" s="699"/>
      <c r="DV33" s="700"/>
      <c r="DW33" s="683">
        <v>35.4</v>
      </c>
      <c r="DX33" s="701"/>
      <c r="DY33" s="701"/>
      <c r="DZ33" s="701"/>
      <c r="EA33" s="701"/>
      <c r="EB33" s="701"/>
      <c r="EC33" s="722"/>
    </row>
    <row r="34" spans="2:133" ht="11.25" customHeight="1" x14ac:dyDescent="0.15">
      <c r="B34" s="677" t="s">
        <v>322</v>
      </c>
      <c r="C34" s="678"/>
      <c r="D34" s="678"/>
      <c r="E34" s="678"/>
      <c r="F34" s="678"/>
      <c r="G34" s="678"/>
      <c r="H34" s="678"/>
      <c r="I34" s="678"/>
      <c r="J34" s="678"/>
      <c r="K34" s="678"/>
      <c r="L34" s="678"/>
      <c r="M34" s="678"/>
      <c r="N34" s="678"/>
      <c r="O34" s="678"/>
      <c r="P34" s="678"/>
      <c r="Q34" s="679"/>
      <c r="R34" s="680">
        <v>49177</v>
      </c>
      <c r="S34" s="681"/>
      <c r="T34" s="681"/>
      <c r="U34" s="681"/>
      <c r="V34" s="681"/>
      <c r="W34" s="681"/>
      <c r="X34" s="681"/>
      <c r="Y34" s="682"/>
      <c r="Z34" s="713">
        <v>0.7</v>
      </c>
      <c r="AA34" s="713"/>
      <c r="AB34" s="713"/>
      <c r="AC34" s="713"/>
      <c r="AD34" s="714">
        <v>7653</v>
      </c>
      <c r="AE34" s="714"/>
      <c r="AF34" s="714"/>
      <c r="AG34" s="714"/>
      <c r="AH34" s="714"/>
      <c r="AI34" s="714"/>
      <c r="AJ34" s="714"/>
      <c r="AK34" s="714"/>
      <c r="AL34" s="683">
        <v>0.3</v>
      </c>
      <c r="AM34" s="684"/>
      <c r="AN34" s="684"/>
      <c r="AO34" s="715"/>
      <c r="AP34" s="232"/>
      <c r="AQ34" s="233"/>
      <c r="AR34" s="229"/>
      <c r="AS34" s="230"/>
      <c r="AT34" s="230"/>
      <c r="AU34" s="230"/>
      <c r="AV34" s="230"/>
      <c r="AW34" s="230"/>
      <c r="AX34" s="230"/>
      <c r="AY34" s="230"/>
      <c r="AZ34" s="230"/>
      <c r="BA34" s="230"/>
      <c r="BB34" s="230"/>
      <c r="BC34" s="230"/>
      <c r="BD34" s="230"/>
      <c r="BE34" s="230"/>
      <c r="BF34" s="230"/>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D34" s="719" t="s">
        <v>323</v>
      </c>
      <c r="CE34" s="720"/>
      <c r="CF34" s="720"/>
      <c r="CG34" s="720"/>
      <c r="CH34" s="720"/>
      <c r="CI34" s="720"/>
      <c r="CJ34" s="720"/>
      <c r="CK34" s="720"/>
      <c r="CL34" s="720"/>
      <c r="CM34" s="720"/>
      <c r="CN34" s="720"/>
      <c r="CO34" s="720"/>
      <c r="CP34" s="720"/>
      <c r="CQ34" s="721"/>
      <c r="CR34" s="680">
        <v>1091593</v>
      </c>
      <c r="CS34" s="681"/>
      <c r="CT34" s="681"/>
      <c r="CU34" s="681"/>
      <c r="CV34" s="681"/>
      <c r="CW34" s="681"/>
      <c r="CX34" s="681"/>
      <c r="CY34" s="682"/>
      <c r="CZ34" s="683">
        <v>17.600000000000001</v>
      </c>
      <c r="DA34" s="701"/>
      <c r="DB34" s="701"/>
      <c r="DC34" s="702"/>
      <c r="DD34" s="686">
        <v>950991</v>
      </c>
      <c r="DE34" s="681"/>
      <c r="DF34" s="681"/>
      <c r="DG34" s="681"/>
      <c r="DH34" s="681"/>
      <c r="DI34" s="681"/>
      <c r="DJ34" s="681"/>
      <c r="DK34" s="682"/>
      <c r="DL34" s="686">
        <v>310681</v>
      </c>
      <c r="DM34" s="681"/>
      <c r="DN34" s="681"/>
      <c r="DO34" s="681"/>
      <c r="DP34" s="681"/>
      <c r="DQ34" s="681"/>
      <c r="DR34" s="681"/>
      <c r="DS34" s="681"/>
      <c r="DT34" s="681"/>
      <c r="DU34" s="681"/>
      <c r="DV34" s="682"/>
      <c r="DW34" s="683">
        <v>11.3</v>
      </c>
      <c r="DX34" s="701"/>
      <c r="DY34" s="701"/>
      <c r="DZ34" s="701"/>
      <c r="EA34" s="701"/>
      <c r="EB34" s="701"/>
      <c r="EC34" s="722"/>
    </row>
    <row r="35" spans="2:133" ht="11.25" customHeight="1" x14ac:dyDescent="0.15">
      <c r="B35" s="677" t="s">
        <v>324</v>
      </c>
      <c r="C35" s="678"/>
      <c r="D35" s="678"/>
      <c r="E35" s="678"/>
      <c r="F35" s="678"/>
      <c r="G35" s="678"/>
      <c r="H35" s="678"/>
      <c r="I35" s="678"/>
      <c r="J35" s="678"/>
      <c r="K35" s="678"/>
      <c r="L35" s="678"/>
      <c r="M35" s="678"/>
      <c r="N35" s="678"/>
      <c r="O35" s="678"/>
      <c r="P35" s="678"/>
      <c r="Q35" s="679"/>
      <c r="R35" s="680">
        <v>818551</v>
      </c>
      <c r="S35" s="681"/>
      <c r="T35" s="681"/>
      <c r="U35" s="681"/>
      <c r="V35" s="681"/>
      <c r="W35" s="681"/>
      <c r="X35" s="681"/>
      <c r="Y35" s="682"/>
      <c r="Z35" s="713">
        <v>11.2</v>
      </c>
      <c r="AA35" s="713"/>
      <c r="AB35" s="713"/>
      <c r="AC35" s="713"/>
      <c r="AD35" s="714" t="s">
        <v>127</v>
      </c>
      <c r="AE35" s="714"/>
      <c r="AF35" s="714"/>
      <c r="AG35" s="714"/>
      <c r="AH35" s="714"/>
      <c r="AI35" s="714"/>
      <c r="AJ35" s="714"/>
      <c r="AK35" s="714"/>
      <c r="AL35" s="683" t="s">
        <v>127</v>
      </c>
      <c r="AM35" s="684"/>
      <c r="AN35" s="684"/>
      <c r="AO35" s="715"/>
      <c r="AP35" s="234"/>
      <c r="AQ35" s="741" t="s">
        <v>325</v>
      </c>
      <c r="AR35" s="742"/>
      <c r="AS35" s="742"/>
      <c r="AT35" s="742"/>
      <c r="AU35" s="742"/>
      <c r="AV35" s="742"/>
      <c r="AW35" s="742"/>
      <c r="AX35" s="742"/>
      <c r="AY35" s="742"/>
      <c r="AZ35" s="742"/>
      <c r="BA35" s="742"/>
      <c r="BB35" s="742"/>
      <c r="BC35" s="742"/>
      <c r="BD35" s="742"/>
      <c r="BE35" s="742"/>
      <c r="BF35" s="743"/>
      <c r="BG35" s="741" t="s">
        <v>326</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327</v>
      </c>
      <c r="CE35" s="720"/>
      <c r="CF35" s="720"/>
      <c r="CG35" s="720"/>
      <c r="CH35" s="720"/>
      <c r="CI35" s="720"/>
      <c r="CJ35" s="720"/>
      <c r="CK35" s="720"/>
      <c r="CL35" s="720"/>
      <c r="CM35" s="720"/>
      <c r="CN35" s="720"/>
      <c r="CO35" s="720"/>
      <c r="CP35" s="720"/>
      <c r="CQ35" s="721"/>
      <c r="CR35" s="680">
        <v>53365</v>
      </c>
      <c r="CS35" s="699"/>
      <c r="CT35" s="699"/>
      <c r="CU35" s="699"/>
      <c r="CV35" s="699"/>
      <c r="CW35" s="699"/>
      <c r="CX35" s="699"/>
      <c r="CY35" s="700"/>
      <c r="CZ35" s="683">
        <v>0.9</v>
      </c>
      <c r="DA35" s="701"/>
      <c r="DB35" s="701"/>
      <c r="DC35" s="702"/>
      <c r="DD35" s="686">
        <v>50609</v>
      </c>
      <c r="DE35" s="699"/>
      <c r="DF35" s="699"/>
      <c r="DG35" s="699"/>
      <c r="DH35" s="699"/>
      <c r="DI35" s="699"/>
      <c r="DJ35" s="699"/>
      <c r="DK35" s="700"/>
      <c r="DL35" s="686">
        <v>45048</v>
      </c>
      <c r="DM35" s="699"/>
      <c r="DN35" s="699"/>
      <c r="DO35" s="699"/>
      <c r="DP35" s="699"/>
      <c r="DQ35" s="699"/>
      <c r="DR35" s="699"/>
      <c r="DS35" s="699"/>
      <c r="DT35" s="699"/>
      <c r="DU35" s="699"/>
      <c r="DV35" s="700"/>
      <c r="DW35" s="683">
        <v>1.6</v>
      </c>
      <c r="DX35" s="701"/>
      <c r="DY35" s="701"/>
      <c r="DZ35" s="701"/>
      <c r="EA35" s="701"/>
      <c r="EB35" s="701"/>
      <c r="EC35" s="722"/>
    </row>
    <row r="36" spans="2:133" ht="11.25" customHeight="1" x14ac:dyDescent="0.15">
      <c r="B36" s="677" t="s">
        <v>328</v>
      </c>
      <c r="C36" s="678"/>
      <c r="D36" s="678"/>
      <c r="E36" s="678"/>
      <c r="F36" s="678"/>
      <c r="G36" s="678"/>
      <c r="H36" s="678"/>
      <c r="I36" s="678"/>
      <c r="J36" s="678"/>
      <c r="K36" s="678"/>
      <c r="L36" s="678"/>
      <c r="M36" s="678"/>
      <c r="N36" s="678"/>
      <c r="O36" s="678"/>
      <c r="P36" s="678"/>
      <c r="Q36" s="679"/>
      <c r="R36" s="680">
        <v>261118</v>
      </c>
      <c r="S36" s="681"/>
      <c r="T36" s="681"/>
      <c r="U36" s="681"/>
      <c r="V36" s="681"/>
      <c r="W36" s="681"/>
      <c r="X36" s="681"/>
      <c r="Y36" s="682"/>
      <c r="Z36" s="713">
        <v>3.6</v>
      </c>
      <c r="AA36" s="713"/>
      <c r="AB36" s="713"/>
      <c r="AC36" s="713"/>
      <c r="AD36" s="714" t="s">
        <v>229</v>
      </c>
      <c r="AE36" s="714"/>
      <c r="AF36" s="714"/>
      <c r="AG36" s="714"/>
      <c r="AH36" s="714"/>
      <c r="AI36" s="714"/>
      <c r="AJ36" s="714"/>
      <c r="AK36" s="714"/>
      <c r="AL36" s="683" t="s">
        <v>127</v>
      </c>
      <c r="AM36" s="684"/>
      <c r="AN36" s="684"/>
      <c r="AO36" s="715"/>
      <c r="AP36" s="234"/>
      <c r="AQ36" s="732" t="s">
        <v>329</v>
      </c>
      <c r="AR36" s="733"/>
      <c r="AS36" s="733"/>
      <c r="AT36" s="733"/>
      <c r="AU36" s="733"/>
      <c r="AV36" s="733"/>
      <c r="AW36" s="733"/>
      <c r="AX36" s="733"/>
      <c r="AY36" s="734"/>
      <c r="AZ36" s="735">
        <v>459729</v>
      </c>
      <c r="BA36" s="736"/>
      <c r="BB36" s="736"/>
      <c r="BC36" s="736"/>
      <c r="BD36" s="736"/>
      <c r="BE36" s="736"/>
      <c r="BF36" s="737"/>
      <c r="BG36" s="738" t="s">
        <v>330</v>
      </c>
      <c r="BH36" s="739"/>
      <c r="BI36" s="739"/>
      <c r="BJ36" s="739"/>
      <c r="BK36" s="739"/>
      <c r="BL36" s="739"/>
      <c r="BM36" s="739"/>
      <c r="BN36" s="739"/>
      <c r="BO36" s="739"/>
      <c r="BP36" s="739"/>
      <c r="BQ36" s="739"/>
      <c r="BR36" s="739"/>
      <c r="BS36" s="739"/>
      <c r="BT36" s="739"/>
      <c r="BU36" s="740"/>
      <c r="BV36" s="735">
        <v>127414</v>
      </c>
      <c r="BW36" s="736"/>
      <c r="BX36" s="736"/>
      <c r="BY36" s="736"/>
      <c r="BZ36" s="736"/>
      <c r="CA36" s="736"/>
      <c r="CB36" s="737"/>
      <c r="CD36" s="719" t="s">
        <v>331</v>
      </c>
      <c r="CE36" s="720"/>
      <c r="CF36" s="720"/>
      <c r="CG36" s="720"/>
      <c r="CH36" s="720"/>
      <c r="CI36" s="720"/>
      <c r="CJ36" s="720"/>
      <c r="CK36" s="720"/>
      <c r="CL36" s="720"/>
      <c r="CM36" s="720"/>
      <c r="CN36" s="720"/>
      <c r="CO36" s="720"/>
      <c r="CP36" s="720"/>
      <c r="CQ36" s="721"/>
      <c r="CR36" s="680">
        <v>1584357</v>
      </c>
      <c r="CS36" s="681"/>
      <c r="CT36" s="681"/>
      <c r="CU36" s="681"/>
      <c r="CV36" s="681"/>
      <c r="CW36" s="681"/>
      <c r="CX36" s="681"/>
      <c r="CY36" s="682"/>
      <c r="CZ36" s="683">
        <v>25.5</v>
      </c>
      <c r="DA36" s="701"/>
      <c r="DB36" s="701"/>
      <c r="DC36" s="702"/>
      <c r="DD36" s="686">
        <v>827298</v>
      </c>
      <c r="DE36" s="681"/>
      <c r="DF36" s="681"/>
      <c r="DG36" s="681"/>
      <c r="DH36" s="681"/>
      <c r="DI36" s="681"/>
      <c r="DJ36" s="681"/>
      <c r="DK36" s="682"/>
      <c r="DL36" s="686">
        <v>528532</v>
      </c>
      <c r="DM36" s="681"/>
      <c r="DN36" s="681"/>
      <c r="DO36" s="681"/>
      <c r="DP36" s="681"/>
      <c r="DQ36" s="681"/>
      <c r="DR36" s="681"/>
      <c r="DS36" s="681"/>
      <c r="DT36" s="681"/>
      <c r="DU36" s="681"/>
      <c r="DV36" s="682"/>
      <c r="DW36" s="683">
        <v>19.2</v>
      </c>
      <c r="DX36" s="701"/>
      <c r="DY36" s="701"/>
      <c r="DZ36" s="701"/>
      <c r="EA36" s="701"/>
      <c r="EB36" s="701"/>
      <c r="EC36" s="722"/>
    </row>
    <row r="37" spans="2:133" ht="11.25" customHeight="1" x14ac:dyDescent="0.15">
      <c r="B37" s="677" t="s">
        <v>332</v>
      </c>
      <c r="C37" s="678"/>
      <c r="D37" s="678"/>
      <c r="E37" s="678"/>
      <c r="F37" s="678"/>
      <c r="G37" s="678"/>
      <c r="H37" s="678"/>
      <c r="I37" s="678"/>
      <c r="J37" s="678"/>
      <c r="K37" s="678"/>
      <c r="L37" s="678"/>
      <c r="M37" s="678"/>
      <c r="N37" s="678"/>
      <c r="O37" s="678"/>
      <c r="P37" s="678"/>
      <c r="Q37" s="679"/>
      <c r="R37" s="680">
        <v>918626</v>
      </c>
      <c r="S37" s="681"/>
      <c r="T37" s="681"/>
      <c r="U37" s="681"/>
      <c r="V37" s="681"/>
      <c r="W37" s="681"/>
      <c r="X37" s="681"/>
      <c r="Y37" s="682"/>
      <c r="Z37" s="713">
        <v>12.6</v>
      </c>
      <c r="AA37" s="713"/>
      <c r="AB37" s="713"/>
      <c r="AC37" s="713"/>
      <c r="AD37" s="714" t="s">
        <v>229</v>
      </c>
      <c r="AE37" s="714"/>
      <c r="AF37" s="714"/>
      <c r="AG37" s="714"/>
      <c r="AH37" s="714"/>
      <c r="AI37" s="714"/>
      <c r="AJ37" s="714"/>
      <c r="AK37" s="714"/>
      <c r="AL37" s="683" t="s">
        <v>137</v>
      </c>
      <c r="AM37" s="684"/>
      <c r="AN37" s="684"/>
      <c r="AO37" s="715"/>
      <c r="AQ37" s="723" t="s">
        <v>333</v>
      </c>
      <c r="AR37" s="724"/>
      <c r="AS37" s="724"/>
      <c r="AT37" s="724"/>
      <c r="AU37" s="724"/>
      <c r="AV37" s="724"/>
      <c r="AW37" s="724"/>
      <c r="AX37" s="724"/>
      <c r="AY37" s="725"/>
      <c r="AZ37" s="680">
        <v>196900</v>
      </c>
      <c r="BA37" s="681"/>
      <c r="BB37" s="681"/>
      <c r="BC37" s="681"/>
      <c r="BD37" s="699"/>
      <c r="BE37" s="699"/>
      <c r="BF37" s="726"/>
      <c r="BG37" s="719" t="s">
        <v>334</v>
      </c>
      <c r="BH37" s="720"/>
      <c r="BI37" s="720"/>
      <c r="BJ37" s="720"/>
      <c r="BK37" s="720"/>
      <c r="BL37" s="720"/>
      <c r="BM37" s="720"/>
      <c r="BN37" s="720"/>
      <c r="BO37" s="720"/>
      <c r="BP37" s="720"/>
      <c r="BQ37" s="720"/>
      <c r="BR37" s="720"/>
      <c r="BS37" s="720"/>
      <c r="BT37" s="720"/>
      <c r="BU37" s="721"/>
      <c r="BV37" s="680">
        <v>127414</v>
      </c>
      <c r="BW37" s="681"/>
      <c r="BX37" s="681"/>
      <c r="BY37" s="681"/>
      <c r="BZ37" s="681"/>
      <c r="CA37" s="681"/>
      <c r="CB37" s="727"/>
      <c r="CD37" s="719" t="s">
        <v>335</v>
      </c>
      <c r="CE37" s="720"/>
      <c r="CF37" s="720"/>
      <c r="CG37" s="720"/>
      <c r="CH37" s="720"/>
      <c r="CI37" s="720"/>
      <c r="CJ37" s="720"/>
      <c r="CK37" s="720"/>
      <c r="CL37" s="720"/>
      <c r="CM37" s="720"/>
      <c r="CN37" s="720"/>
      <c r="CO37" s="720"/>
      <c r="CP37" s="720"/>
      <c r="CQ37" s="721"/>
      <c r="CR37" s="680">
        <v>159218</v>
      </c>
      <c r="CS37" s="699"/>
      <c r="CT37" s="699"/>
      <c r="CU37" s="699"/>
      <c r="CV37" s="699"/>
      <c r="CW37" s="699"/>
      <c r="CX37" s="699"/>
      <c r="CY37" s="700"/>
      <c r="CZ37" s="683">
        <v>2.6</v>
      </c>
      <c r="DA37" s="701"/>
      <c r="DB37" s="701"/>
      <c r="DC37" s="702"/>
      <c r="DD37" s="686">
        <v>159218</v>
      </c>
      <c r="DE37" s="699"/>
      <c r="DF37" s="699"/>
      <c r="DG37" s="699"/>
      <c r="DH37" s="699"/>
      <c r="DI37" s="699"/>
      <c r="DJ37" s="699"/>
      <c r="DK37" s="700"/>
      <c r="DL37" s="686">
        <v>146158</v>
      </c>
      <c r="DM37" s="699"/>
      <c r="DN37" s="699"/>
      <c r="DO37" s="699"/>
      <c r="DP37" s="699"/>
      <c r="DQ37" s="699"/>
      <c r="DR37" s="699"/>
      <c r="DS37" s="699"/>
      <c r="DT37" s="699"/>
      <c r="DU37" s="699"/>
      <c r="DV37" s="700"/>
      <c r="DW37" s="683">
        <v>5.3</v>
      </c>
      <c r="DX37" s="701"/>
      <c r="DY37" s="701"/>
      <c r="DZ37" s="701"/>
      <c r="EA37" s="701"/>
      <c r="EB37" s="701"/>
      <c r="EC37" s="722"/>
    </row>
    <row r="38" spans="2:133" ht="11.25" customHeight="1" x14ac:dyDescent="0.15">
      <c r="B38" s="677" t="s">
        <v>336</v>
      </c>
      <c r="C38" s="678"/>
      <c r="D38" s="678"/>
      <c r="E38" s="678"/>
      <c r="F38" s="678"/>
      <c r="G38" s="678"/>
      <c r="H38" s="678"/>
      <c r="I38" s="678"/>
      <c r="J38" s="678"/>
      <c r="K38" s="678"/>
      <c r="L38" s="678"/>
      <c r="M38" s="678"/>
      <c r="N38" s="678"/>
      <c r="O38" s="678"/>
      <c r="P38" s="678"/>
      <c r="Q38" s="679"/>
      <c r="R38" s="680">
        <v>78193</v>
      </c>
      <c r="S38" s="681"/>
      <c r="T38" s="681"/>
      <c r="U38" s="681"/>
      <c r="V38" s="681"/>
      <c r="W38" s="681"/>
      <c r="X38" s="681"/>
      <c r="Y38" s="682"/>
      <c r="Z38" s="713">
        <v>1.1000000000000001</v>
      </c>
      <c r="AA38" s="713"/>
      <c r="AB38" s="713"/>
      <c r="AC38" s="713"/>
      <c r="AD38" s="714">
        <v>8281</v>
      </c>
      <c r="AE38" s="714"/>
      <c r="AF38" s="714"/>
      <c r="AG38" s="714"/>
      <c r="AH38" s="714"/>
      <c r="AI38" s="714"/>
      <c r="AJ38" s="714"/>
      <c r="AK38" s="714"/>
      <c r="AL38" s="683">
        <v>0.3</v>
      </c>
      <c r="AM38" s="684"/>
      <c r="AN38" s="684"/>
      <c r="AO38" s="715"/>
      <c r="AQ38" s="723" t="s">
        <v>337</v>
      </c>
      <c r="AR38" s="724"/>
      <c r="AS38" s="724"/>
      <c r="AT38" s="724"/>
      <c r="AU38" s="724"/>
      <c r="AV38" s="724"/>
      <c r="AW38" s="724"/>
      <c r="AX38" s="724"/>
      <c r="AY38" s="725"/>
      <c r="AZ38" s="680">
        <v>21200</v>
      </c>
      <c r="BA38" s="681"/>
      <c r="BB38" s="681"/>
      <c r="BC38" s="681"/>
      <c r="BD38" s="699"/>
      <c r="BE38" s="699"/>
      <c r="BF38" s="726"/>
      <c r="BG38" s="719" t="s">
        <v>338</v>
      </c>
      <c r="BH38" s="720"/>
      <c r="BI38" s="720"/>
      <c r="BJ38" s="720"/>
      <c r="BK38" s="720"/>
      <c r="BL38" s="720"/>
      <c r="BM38" s="720"/>
      <c r="BN38" s="720"/>
      <c r="BO38" s="720"/>
      <c r="BP38" s="720"/>
      <c r="BQ38" s="720"/>
      <c r="BR38" s="720"/>
      <c r="BS38" s="720"/>
      <c r="BT38" s="720"/>
      <c r="BU38" s="721"/>
      <c r="BV38" s="680">
        <v>821</v>
      </c>
      <c r="BW38" s="681"/>
      <c r="BX38" s="681"/>
      <c r="BY38" s="681"/>
      <c r="BZ38" s="681"/>
      <c r="CA38" s="681"/>
      <c r="CB38" s="727"/>
      <c r="CD38" s="719" t="s">
        <v>339</v>
      </c>
      <c r="CE38" s="720"/>
      <c r="CF38" s="720"/>
      <c r="CG38" s="720"/>
      <c r="CH38" s="720"/>
      <c r="CI38" s="720"/>
      <c r="CJ38" s="720"/>
      <c r="CK38" s="720"/>
      <c r="CL38" s="720"/>
      <c r="CM38" s="720"/>
      <c r="CN38" s="720"/>
      <c r="CO38" s="720"/>
      <c r="CP38" s="720"/>
      <c r="CQ38" s="721"/>
      <c r="CR38" s="680">
        <v>241629</v>
      </c>
      <c r="CS38" s="681"/>
      <c r="CT38" s="681"/>
      <c r="CU38" s="681"/>
      <c r="CV38" s="681"/>
      <c r="CW38" s="681"/>
      <c r="CX38" s="681"/>
      <c r="CY38" s="682"/>
      <c r="CZ38" s="683">
        <v>3.9</v>
      </c>
      <c r="DA38" s="701"/>
      <c r="DB38" s="701"/>
      <c r="DC38" s="702"/>
      <c r="DD38" s="686">
        <v>203355</v>
      </c>
      <c r="DE38" s="681"/>
      <c r="DF38" s="681"/>
      <c r="DG38" s="681"/>
      <c r="DH38" s="681"/>
      <c r="DI38" s="681"/>
      <c r="DJ38" s="681"/>
      <c r="DK38" s="682"/>
      <c r="DL38" s="686">
        <v>90058</v>
      </c>
      <c r="DM38" s="681"/>
      <c r="DN38" s="681"/>
      <c r="DO38" s="681"/>
      <c r="DP38" s="681"/>
      <c r="DQ38" s="681"/>
      <c r="DR38" s="681"/>
      <c r="DS38" s="681"/>
      <c r="DT38" s="681"/>
      <c r="DU38" s="681"/>
      <c r="DV38" s="682"/>
      <c r="DW38" s="683">
        <v>3.3</v>
      </c>
      <c r="DX38" s="701"/>
      <c r="DY38" s="701"/>
      <c r="DZ38" s="701"/>
      <c r="EA38" s="701"/>
      <c r="EB38" s="701"/>
      <c r="EC38" s="722"/>
    </row>
    <row r="39" spans="2:133" ht="11.25" customHeight="1" x14ac:dyDescent="0.15">
      <c r="B39" s="677" t="s">
        <v>340</v>
      </c>
      <c r="C39" s="678"/>
      <c r="D39" s="678"/>
      <c r="E39" s="678"/>
      <c r="F39" s="678"/>
      <c r="G39" s="678"/>
      <c r="H39" s="678"/>
      <c r="I39" s="678"/>
      <c r="J39" s="678"/>
      <c r="K39" s="678"/>
      <c r="L39" s="678"/>
      <c r="M39" s="678"/>
      <c r="N39" s="678"/>
      <c r="O39" s="678"/>
      <c r="P39" s="678"/>
      <c r="Q39" s="679"/>
      <c r="R39" s="680">
        <v>438228</v>
      </c>
      <c r="S39" s="681"/>
      <c r="T39" s="681"/>
      <c r="U39" s="681"/>
      <c r="V39" s="681"/>
      <c r="W39" s="681"/>
      <c r="X39" s="681"/>
      <c r="Y39" s="682"/>
      <c r="Z39" s="713">
        <v>6</v>
      </c>
      <c r="AA39" s="713"/>
      <c r="AB39" s="713"/>
      <c r="AC39" s="713"/>
      <c r="AD39" s="714" t="s">
        <v>127</v>
      </c>
      <c r="AE39" s="714"/>
      <c r="AF39" s="714"/>
      <c r="AG39" s="714"/>
      <c r="AH39" s="714"/>
      <c r="AI39" s="714"/>
      <c r="AJ39" s="714"/>
      <c r="AK39" s="714"/>
      <c r="AL39" s="683" t="s">
        <v>229</v>
      </c>
      <c r="AM39" s="684"/>
      <c r="AN39" s="684"/>
      <c r="AO39" s="715"/>
      <c r="AQ39" s="723" t="s">
        <v>341</v>
      </c>
      <c r="AR39" s="724"/>
      <c r="AS39" s="724"/>
      <c r="AT39" s="724"/>
      <c r="AU39" s="724"/>
      <c r="AV39" s="724"/>
      <c r="AW39" s="724"/>
      <c r="AX39" s="724"/>
      <c r="AY39" s="725"/>
      <c r="AZ39" s="680" t="s">
        <v>229</v>
      </c>
      <c r="BA39" s="681"/>
      <c r="BB39" s="681"/>
      <c r="BC39" s="681"/>
      <c r="BD39" s="699"/>
      <c r="BE39" s="699"/>
      <c r="BF39" s="726"/>
      <c r="BG39" s="719" t="s">
        <v>342</v>
      </c>
      <c r="BH39" s="720"/>
      <c r="BI39" s="720"/>
      <c r="BJ39" s="720"/>
      <c r="BK39" s="720"/>
      <c r="BL39" s="720"/>
      <c r="BM39" s="720"/>
      <c r="BN39" s="720"/>
      <c r="BO39" s="720"/>
      <c r="BP39" s="720"/>
      <c r="BQ39" s="720"/>
      <c r="BR39" s="720"/>
      <c r="BS39" s="720"/>
      <c r="BT39" s="720"/>
      <c r="BU39" s="721"/>
      <c r="BV39" s="680">
        <v>1429</v>
      </c>
      <c r="BW39" s="681"/>
      <c r="BX39" s="681"/>
      <c r="BY39" s="681"/>
      <c r="BZ39" s="681"/>
      <c r="CA39" s="681"/>
      <c r="CB39" s="727"/>
      <c r="CD39" s="719" t="s">
        <v>343</v>
      </c>
      <c r="CE39" s="720"/>
      <c r="CF39" s="720"/>
      <c r="CG39" s="720"/>
      <c r="CH39" s="720"/>
      <c r="CI39" s="720"/>
      <c r="CJ39" s="720"/>
      <c r="CK39" s="720"/>
      <c r="CL39" s="720"/>
      <c r="CM39" s="720"/>
      <c r="CN39" s="720"/>
      <c r="CO39" s="720"/>
      <c r="CP39" s="720"/>
      <c r="CQ39" s="721"/>
      <c r="CR39" s="680">
        <v>160602</v>
      </c>
      <c r="CS39" s="699"/>
      <c r="CT39" s="699"/>
      <c r="CU39" s="699"/>
      <c r="CV39" s="699"/>
      <c r="CW39" s="699"/>
      <c r="CX39" s="699"/>
      <c r="CY39" s="700"/>
      <c r="CZ39" s="683">
        <v>2.6</v>
      </c>
      <c r="DA39" s="701"/>
      <c r="DB39" s="701"/>
      <c r="DC39" s="702"/>
      <c r="DD39" s="686">
        <v>153922</v>
      </c>
      <c r="DE39" s="699"/>
      <c r="DF39" s="699"/>
      <c r="DG39" s="699"/>
      <c r="DH39" s="699"/>
      <c r="DI39" s="699"/>
      <c r="DJ39" s="699"/>
      <c r="DK39" s="700"/>
      <c r="DL39" s="686" t="s">
        <v>229</v>
      </c>
      <c r="DM39" s="699"/>
      <c r="DN39" s="699"/>
      <c r="DO39" s="699"/>
      <c r="DP39" s="699"/>
      <c r="DQ39" s="699"/>
      <c r="DR39" s="699"/>
      <c r="DS39" s="699"/>
      <c r="DT39" s="699"/>
      <c r="DU39" s="699"/>
      <c r="DV39" s="700"/>
      <c r="DW39" s="683" t="s">
        <v>127</v>
      </c>
      <c r="DX39" s="701"/>
      <c r="DY39" s="701"/>
      <c r="DZ39" s="701"/>
      <c r="EA39" s="701"/>
      <c r="EB39" s="701"/>
      <c r="EC39" s="722"/>
    </row>
    <row r="40" spans="2:133" ht="11.25" customHeight="1" x14ac:dyDescent="0.15">
      <c r="B40" s="677" t="s">
        <v>344</v>
      </c>
      <c r="C40" s="678"/>
      <c r="D40" s="678"/>
      <c r="E40" s="678"/>
      <c r="F40" s="678"/>
      <c r="G40" s="678"/>
      <c r="H40" s="678"/>
      <c r="I40" s="678"/>
      <c r="J40" s="678"/>
      <c r="K40" s="678"/>
      <c r="L40" s="678"/>
      <c r="M40" s="678"/>
      <c r="N40" s="678"/>
      <c r="O40" s="678"/>
      <c r="P40" s="678"/>
      <c r="Q40" s="679"/>
      <c r="R40" s="680" t="s">
        <v>137</v>
      </c>
      <c r="S40" s="681"/>
      <c r="T40" s="681"/>
      <c r="U40" s="681"/>
      <c r="V40" s="681"/>
      <c r="W40" s="681"/>
      <c r="X40" s="681"/>
      <c r="Y40" s="682"/>
      <c r="Z40" s="713" t="s">
        <v>229</v>
      </c>
      <c r="AA40" s="713"/>
      <c r="AB40" s="713"/>
      <c r="AC40" s="713"/>
      <c r="AD40" s="714" t="s">
        <v>127</v>
      </c>
      <c r="AE40" s="714"/>
      <c r="AF40" s="714"/>
      <c r="AG40" s="714"/>
      <c r="AH40" s="714"/>
      <c r="AI40" s="714"/>
      <c r="AJ40" s="714"/>
      <c r="AK40" s="714"/>
      <c r="AL40" s="683" t="s">
        <v>137</v>
      </c>
      <c r="AM40" s="684"/>
      <c r="AN40" s="684"/>
      <c r="AO40" s="715"/>
      <c r="AQ40" s="723" t="s">
        <v>345</v>
      </c>
      <c r="AR40" s="724"/>
      <c r="AS40" s="724"/>
      <c r="AT40" s="724"/>
      <c r="AU40" s="724"/>
      <c r="AV40" s="724"/>
      <c r="AW40" s="724"/>
      <c r="AX40" s="724"/>
      <c r="AY40" s="725"/>
      <c r="AZ40" s="680" t="s">
        <v>127</v>
      </c>
      <c r="BA40" s="681"/>
      <c r="BB40" s="681"/>
      <c r="BC40" s="681"/>
      <c r="BD40" s="699"/>
      <c r="BE40" s="699"/>
      <c r="BF40" s="726"/>
      <c r="BG40" s="728" t="s">
        <v>346</v>
      </c>
      <c r="BH40" s="729"/>
      <c r="BI40" s="729"/>
      <c r="BJ40" s="729"/>
      <c r="BK40" s="729"/>
      <c r="BL40" s="235"/>
      <c r="BM40" s="720" t="s">
        <v>347</v>
      </c>
      <c r="BN40" s="720"/>
      <c r="BO40" s="720"/>
      <c r="BP40" s="720"/>
      <c r="BQ40" s="720"/>
      <c r="BR40" s="720"/>
      <c r="BS40" s="720"/>
      <c r="BT40" s="720"/>
      <c r="BU40" s="721"/>
      <c r="BV40" s="680">
        <v>81</v>
      </c>
      <c r="BW40" s="681"/>
      <c r="BX40" s="681"/>
      <c r="BY40" s="681"/>
      <c r="BZ40" s="681"/>
      <c r="CA40" s="681"/>
      <c r="CB40" s="727"/>
      <c r="CD40" s="719" t="s">
        <v>348</v>
      </c>
      <c r="CE40" s="720"/>
      <c r="CF40" s="720"/>
      <c r="CG40" s="720"/>
      <c r="CH40" s="720"/>
      <c r="CI40" s="720"/>
      <c r="CJ40" s="720"/>
      <c r="CK40" s="720"/>
      <c r="CL40" s="720"/>
      <c r="CM40" s="720"/>
      <c r="CN40" s="720"/>
      <c r="CO40" s="720"/>
      <c r="CP40" s="720"/>
      <c r="CQ40" s="721"/>
      <c r="CR40" s="680">
        <v>15120</v>
      </c>
      <c r="CS40" s="681"/>
      <c r="CT40" s="681"/>
      <c r="CU40" s="681"/>
      <c r="CV40" s="681"/>
      <c r="CW40" s="681"/>
      <c r="CX40" s="681"/>
      <c r="CY40" s="682"/>
      <c r="CZ40" s="683">
        <v>0.2</v>
      </c>
      <c r="DA40" s="701"/>
      <c r="DB40" s="701"/>
      <c r="DC40" s="702"/>
      <c r="DD40" s="686">
        <v>3860</v>
      </c>
      <c r="DE40" s="681"/>
      <c r="DF40" s="681"/>
      <c r="DG40" s="681"/>
      <c r="DH40" s="681"/>
      <c r="DI40" s="681"/>
      <c r="DJ40" s="681"/>
      <c r="DK40" s="682"/>
      <c r="DL40" s="686" t="s">
        <v>127</v>
      </c>
      <c r="DM40" s="681"/>
      <c r="DN40" s="681"/>
      <c r="DO40" s="681"/>
      <c r="DP40" s="681"/>
      <c r="DQ40" s="681"/>
      <c r="DR40" s="681"/>
      <c r="DS40" s="681"/>
      <c r="DT40" s="681"/>
      <c r="DU40" s="681"/>
      <c r="DV40" s="682"/>
      <c r="DW40" s="683" t="s">
        <v>137</v>
      </c>
      <c r="DX40" s="701"/>
      <c r="DY40" s="701"/>
      <c r="DZ40" s="701"/>
      <c r="EA40" s="701"/>
      <c r="EB40" s="701"/>
      <c r="EC40" s="722"/>
    </row>
    <row r="41" spans="2:133" ht="11.25" customHeight="1" x14ac:dyDescent="0.15">
      <c r="B41" s="677" t="s">
        <v>349</v>
      </c>
      <c r="C41" s="678"/>
      <c r="D41" s="678"/>
      <c r="E41" s="678"/>
      <c r="F41" s="678"/>
      <c r="G41" s="678"/>
      <c r="H41" s="678"/>
      <c r="I41" s="678"/>
      <c r="J41" s="678"/>
      <c r="K41" s="678"/>
      <c r="L41" s="678"/>
      <c r="M41" s="678"/>
      <c r="N41" s="678"/>
      <c r="O41" s="678"/>
      <c r="P41" s="678"/>
      <c r="Q41" s="679"/>
      <c r="R41" s="680" t="s">
        <v>127</v>
      </c>
      <c r="S41" s="681"/>
      <c r="T41" s="681"/>
      <c r="U41" s="681"/>
      <c r="V41" s="681"/>
      <c r="W41" s="681"/>
      <c r="X41" s="681"/>
      <c r="Y41" s="682"/>
      <c r="Z41" s="713" t="s">
        <v>127</v>
      </c>
      <c r="AA41" s="713"/>
      <c r="AB41" s="713"/>
      <c r="AC41" s="713"/>
      <c r="AD41" s="714" t="s">
        <v>137</v>
      </c>
      <c r="AE41" s="714"/>
      <c r="AF41" s="714"/>
      <c r="AG41" s="714"/>
      <c r="AH41" s="714"/>
      <c r="AI41" s="714"/>
      <c r="AJ41" s="714"/>
      <c r="AK41" s="714"/>
      <c r="AL41" s="683" t="s">
        <v>127</v>
      </c>
      <c r="AM41" s="684"/>
      <c r="AN41" s="684"/>
      <c r="AO41" s="715"/>
      <c r="AQ41" s="723" t="s">
        <v>350</v>
      </c>
      <c r="AR41" s="724"/>
      <c r="AS41" s="724"/>
      <c r="AT41" s="724"/>
      <c r="AU41" s="724"/>
      <c r="AV41" s="724"/>
      <c r="AW41" s="724"/>
      <c r="AX41" s="724"/>
      <c r="AY41" s="725"/>
      <c r="AZ41" s="680">
        <v>35896</v>
      </c>
      <c r="BA41" s="681"/>
      <c r="BB41" s="681"/>
      <c r="BC41" s="681"/>
      <c r="BD41" s="699"/>
      <c r="BE41" s="699"/>
      <c r="BF41" s="726"/>
      <c r="BG41" s="728"/>
      <c r="BH41" s="729"/>
      <c r="BI41" s="729"/>
      <c r="BJ41" s="729"/>
      <c r="BK41" s="729"/>
      <c r="BL41" s="235"/>
      <c r="BM41" s="720" t="s">
        <v>351</v>
      </c>
      <c r="BN41" s="720"/>
      <c r="BO41" s="720"/>
      <c r="BP41" s="720"/>
      <c r="BQ41" s="720"/>
      <c r="BR41" s="720"/>
      <c r="BS41" s="720"/>
      <c r="BT41" s="720"/>
      <c r="BU41" s="721"/>
      <c r="BV41" s="680">
        <v>1</v>
      </c>
      <c r="BW41" s="681"/>
      <c r="BX41" s="681"/>
      <c r="BY41" s="681"/>
      <c r="BZ41" s="681"/>
      <c r="CA41" s="681"/>
      <c r="CB41" s="727"/>
      <c r="CD41" s="719" t="s">
        <v>352</v>
      </c>
      <c r="CE41" s="720"/>
      <c r="CF41" s="720"/>
      <c r="CG41" s="720"/>
      <c r="CH41" s="720"/>
      <c r="CI41" s="720"/>
      <c r="CJ41" s="720"/>
      <c r="CK41" s="720"/>
      <c r="CL41" s="720"/>
      <c r="CM41" s="720"/>
      <c r="CN41" s="720"/>
      <c r="CO41" s="720"/>
      <c r="CP41" s="720"/>
      <c r="CQ41" s="721"/>
      <c r="CR41" s="680" t="s">
        <v>229</v>
      </c>
      <c r="CS41" s="699"/>
      <c r="CT41" s="699"/>
      <c r="CU41" s="699"/>
      <c r="CV41" s="699"/>
      <c r="CW41" s="699"/>
      <c r="CX41" s="699"/>
      <c r="CY41" s="700"/>
      <c r="CZ41" s="683" t="s">
        <v>127</v>
      </c>
      <c r="DA41" s="701"/>
      <c r="DB41" s="701"/>
      <c r="DC41" s="702"/>
      <c r="DD41" s="686" t="s">
        <v>229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353</v>
      </c>
      <c r="C42" s="678"/>
      <c r="D42" s="678"/>
      <c r="E42" s="678"/>
      <c r="F42" s="678"/>
      <c r="G42" s="678"/>
      <c r="H42" s="678"/>
      <c r="I42" s="678"/>
      <c r="J42" s="678"/>
      <c r="K42" s="678"/>
      <c r="L42" s="678"/>
      <c r="M42" s="678"/>
      <c r="N42" s="678"/>
      <c r="O42" s="678"/>
      <c r="P42" s="678"/>
      <c r="Q42" s="679"/>
      <c r="R42" s="680">
        <v>90461</v>
      </c>
      <c r="S42" s="681"/>
      <c r="T42" s="681"/>
      <c r="U42" s="681"/>
      <c r="V42" s="681"/>
      <c r="W42" s="681"/>
      <c r="X42" s="681"/>
      <c r="Y42" s="682"/>
      <c r="Z42" s="713">
        <v>1.2</v>
      </c>
      <c r="AA42" s="713"/>
      <c r="AB42" s="713"/>
      <c r="AC42" s="713"/>
      <c r="AD42" s="714" t="s">
        <v>127</v>
      </c>
      <c r="AE42" s="714"/>
      <c r="AF42" s="714"/>
      <c r="AG42" s="714"/>
      <c r="AH42" s="714"/>
      <c r="AI42" s="714"/>
      <c r="AJ42" s="714"/>
      <c r="AK42" s="714"/>
      <c r="AL42" s="683" t="s">
        <v>229</v>
      </c>
      <c r="AM42" s="684"/>
      <c r="AN42" s="684"/>
      <c r="AO42" s="715"/>
      <c r="AQ42" s="716" t="s">
        <v>354</v>
      </c>
      <c r="AR42" s="717"/>
      <c r="AS42" s="717"/>
      <c r="AT42" s="717"/>
      <c r="AU42" s="717"/>
      <c r="AV42" s="717"/>
      <c r="AW42" s="717"/>
      <c r="AX42" s="717"/>
      <c r="AY42" s="718"/>
      <c r="AZ42" s="664">
        <v>205733</v>
      </c>
      <c r="BA42" s="703"/>
      <c r="BB42" s="703"/>
      <c r="BC42" s="703"/>
      <c r="BD42" s="665"/>
      <c r="BE42" s="665"/>
      <c r="BF42" s="709"/>
      <c r="BG42" s="730"/>
      <c r="BH42" s="731"/>
      <c r="BI42" s="731"/>
      <c r="BJ42" s="731"/>
      <c r="BK42" s="731"/>
      <c r="BL42" s="236"/>
      <c r="BM42" s="710" t="s">
        <v>355</v>
      </c>
      <c r="BN42" s="710"/>
      <c r="BO42" s="710"/>
      <c r="BP42" s="710"/>
      <c r="BQ42" s="710"/>
      <c r="BR42" s="710"/>
      <c r="BS42" s="710"/>
      <c r="BT42" s="710"/>
      <c r="BU42" s="711"/>
      <c r="BV42" s="664">
        <v>253</v>
      </c>
      <c r="BW42" s="703"/>
      <c r="BX42" s="703"/>
      <c r="BY42" s="703"/>
      <c r="BZ42" s="703"/>
      <c r="CA42" s="703"/>
      <c r="CB42" s="712"/>
      <c r="CD42" s="677" t="s">
        <v>356</v>
      </c>
      <c r="CE42" s="678"/>
      <c r="CF42" s="678"/>
      <c r="CG42" s="678"/>
      <c r="CH42" s="678"/>
      <c r="CI42" s="678"/>
      <c r="CJ42" s="678"/>
      <c r="CK42" s="678"/>
      <c r="CL42" s="678"/>
      <c r="CM42" s="678"/>
      <c r="CN42" s="678"/>
      <c r="CO42" s="678"/>
      <c r="CP42" s="678"/>
      <c r="CQ42" s="679"/>
      <c r="CR42" s="680">
        <v>1441850</v>
      </c>
      <c r="CS42" s="681"/>
      <c r="CT42" s="681"/>
      <c r="CU42" s="681"/>
      <c r="CV42" s="681"/>
      <c r="CW42" s="681"/>
      <c r="CX42" s="681"/>
      <c r="CY42" s="682"/>
      <c r="CZ42" s="683">
        <v>23.2</v>
      </c>
      <c r="DA42" s="684"/>
      <c r="DB42" s="684"/>
      <c r="DC42" s="685"/>
      <c r="DD42" s="686">
        <v>755839</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357</v>
      </c>
      <c r="C43" s="662"/>
      <c r="D43" s="662"/>
      <c r="E43" s="662"/>
      <c r="F43" s="662"/>
      <c r="G43" s="662"/>
      <c r="H43" s="662"/>
      <c r="I43" s="662"/>
      <c r="J43" s="662"/>
      <c r="K43" s="662"/>
      <c r="L43" s="662"/>
      <c r="M43" s="662"/>
      <c r="N43" s="662"/>
      <c r="O43" s="662"/>
      <c r="P43" s="662"/>
      <c r="Q43" s="663"/>
      <c r="R43" s="664">
        <v>7304288</v>
      </c>
      <c r="S43" s="703"/>
      <c r="T43" s="703"/>
      <c r="U43" s="703"/>
      <c r="V43" s="703"/>
      <c r="W43" s="703"/>
      <c r="X43" s="703"/>
      <c r="Y43" s="704"/>
      <c r="Z43" s="705">
        <v>100</v>
      </c>
      <c r="AA43" s="705"/>
      <c r="AB43" s="705"/>
      <c r="AC43" s="705"/>
      <c r="AD43" s="706">
        <v>2662652</v>
      </c>
      <c r="AE43" s="706"/>
      <c r="AF43" s="706"/>
      <c r="AG43" s="706"/>
      <c r="AH43" s="706"/>
      <c r="AI43" s="706"/>
      <c r="AJ43" s="706"/>
      <c r="AK43" s="706"/>
      <c r="AL43" s="667">
        <v>100</v>
      </c>
      <c r="AM43" s="707"/>
      <c r="AN43" s="707"/>
      <c r="AO43" s="708"/>
      <c r="BV43" s="237"/>
      <c r="BW43" s="237"/>
      <c r="BX43" s="237"/>
      <c r="BY43" s="237"/>
      <c r="BZ43" s="237"/>
      <c r="CA43" s="237"/>
      <c r="CB43" s="237"/>
      <c r="CD43" s="677" t="s">
        <v>358</v>
      </c>
      <c r="CE43" s="678"/>
      <c r="CF43" s="678"/>
      <c r="CG43" s="678"/>
      <c r="CH43" s="678"/>
      <c r="CI43" s="678"/>
      <c r="CJ43" s="678"/>
      <c r="CK43" s="678"/>
      <c r="CL43" s="678"/>
      <c r="CM43" s="678"/>
      <c r="CN43" s="678"/>
      <c r="CO43" s="678"/>
      <c r="CP43" s="678"/>
      <c r="CQ43" s="679"/>
      <c r="CR43" s="680">
        <v>28156</v>
      </c>
      <c r="CS43" s="699"/>
      <c r="CT43" s="699"/>
      <c r="CU43" s="699"/>
      <c r="CV43" s="699"/>
      <c r="CW43" s="699"/>
      <c r="CX43" s="699"/>
      <c r="CY43" s="700"/>
      <c r="CZ43" s="683">
        <v>0.5</v>
      </c>
      <c r="DA43" s="701"/>
      <c r="DB43" s="701"/>
      <c r="DC43" s="702"/>
      <c r="DD43" s="686">
        <v>28156</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8"/>
      <c r="C44" s="238"/>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CD44" s="693" t="s">
        <v>305</v>
      </c>
      <c r="CE44" s="694"/>
      <c r="CF44" s="677" t="s">
        <v>359</v>
      </c>
      <c r="CG44" s="678"/>
      <c r="CH44" s="678"/>
      <c r="CI44" s="678"/>
      <c r="CJ44" s="678"/>
      <c r="CK44" s="678"/>
      <c r="CL44" s="678"/>
      <c r="CM44" s="678"/>
      <c r="CN44" s="678"/>
      <c r="CO44" s="678"/>
      <c r="CP44" s="678"/>
      <c r="CQ44" s="679"/>
      <c r="CR44" s="680">
        <v>1305177</v>
      </c>
      <c r="CS44" s="681"/>
      <c r="CT44" s="681"/>
      <c r="CU44" s="681"/>
      <c r="CV44" s="681"/>
      <c r="CW44" s="681"/>
      <c r="CX44" s="681"/>
      <c r="CY44" s="682"/>
      <c r="CZ44" s="683">
        <v>21</v>
      </c>
      <c r="DA44" s="684"/>
      <c r="DB44" s="684"/>
      <c r="DC44" s="685"/>
      <c r="DD44" s="686">
        <v>728076</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39" t="s">
        <v>360</v>
      </c>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CD45" s="695"/>
      <c r="CE45" s="696"/>
      <c r="CF45" s="677" t="s">
        <v>361</v>
      </c>
      <c r="CG45" s="678"/>
      <c r="CH45" s="678"/>
      <c r="CI45" s="678"/>
      <c r="CJ45" s="678"/>
      <c r="CK45" s="678"/>
      <c r="CL45" s="678"/>
      <c r="CM45" s="678"/>
      <c r="CN45" s="678"/>
      <c r="CO45" s="678"/>
      <c r="CP45" s="678"/>
      <c r="CQ45" s="679"/>
      <c r="CR45" s="680">
        <v>602421</v>
      </c>
      <c r="CS45" s="699"/>
      <c r="CT45" s="699"/>
      <c r="CU45" s="699"/>
      <c r="CV45" s="699"/>
      <c r="CW45" s="699"/>
      <c r="CX45" s="699"/>
      <c r="CY45" s="700"/>
      <c r="CZ45" s="683">
        <v>9.6999999999999993</v>
      </c>
      <c r="DA45" s="701"/>
      <c r="DB45" s="701"/>
      <c r="DC45" s="702"/>
      <c r="DD45" s="686">
        <v>176773</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0" t="s">
        <v>362</v>
      </c>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5"/>
      <c r="CE46" s="696"/>
      <c r="CF46" s="677" t="s">
        <v>363</v>
      </c>
      <c r="CG46" s="678"/>
      <c r="CH46" s="678"/>
      <c r="CI46" s="678"/>
      <c r="CJ46" s="678"/>
      <c r="CK46" s="678"/>
      <c r="CL46" s="678"/>
      <c r="CM46" s="678"/>
      <c r="CN46" s="678"/>
      <c r="CO46" s="678"/>
      <c r="CP46" s="678"/>
      <c r="CQ46" s="679"/>
      <c r="CR46" s="680">
        <v>676396</v>
      </c>
      <c r="CS46" s="681"/>
      <c r="CT46" s="681"/>
      <c r="CU46" s="681"/>
      <c r="CV46" s="681"/>
      <c r="CW46" s="681"/>
      <c r="CX46" s="681"/>
      <c r="CY46" s="682"/>
      <c r="CZ46" s="683">
        <v>10.9</v>
      </c>
      <c r="DA46" s="684"/>
      <c r="DB46" s="684"/>
      <c r="DC46" s="685"/>
      <c r="DD46" s="686">
        <v>525606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1" t="s">
        <v>364</v>
      </c>
      <c r="C47" s="238"/>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CD47" s="695"/>
      <c r="CE47" s="696"/>
      <c r="CF47" s="677" t="s">
        <v>365</v>
      </c>
      <c r="CG47" s="678"/>
      <c r="CH47" s="678"/>
      <c r="CI47" s="678"/>
      <c r="CJ47" s="678"/>
      <c r="CK47" s="678"/>
      <c r="CL47" s="678"/>
      <c r="CM47" s="678"/>
      <c r="CN47" s="678"/>
      <c r="CO47" s="678"/>
      <c r="CP47" s="678"/>
      <c r="CQ47" s="679"/>
      <c r="CR47" s="680">
        <v>136673</v>
      </c>
      <c r="CS47" s="699"/>
      <c r="CT47" s="699"/>
      <c r="CU47" s="699"/>
      <c r="CV47" s="699"/>
      <c r="CW47" s="699"/>
      <c r="CX47" s="699"/>
      <c r="CY47" s="700"/>
      <c r="CZ47" s="683">
        <v>2.2000000000000002</v>
      </c>
      <c r="DA47" s="701"/>
      <c r="DB47" s="701"/>
      <c r="DC47" s="702"/>
      <c r="DD47" s="686">
        <v>27763</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0"/>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CD48" s="697"/>
      <c r="CE48" s="698"/>
      <c r="CF48" s="677" t="s">
        <v>366</v>
      </c>
      <c r="CG48" s="678"/>
      <c r="CH48" s="678"/>
      <c r="CI48" s="678"/>
      <c r="CJ48" s="678"/>
      <c r="CK48" s="678"/>
      <c r="CL48" s="678"/>
      <c r="CM48" s="678"/>
      <c r="CN48" s="678"/>
      <c r="CO48" s="678"/>
      <c r="CP48" s="678"/>
      <c r="CQ48" s="679"/>
      <c r="CR48" s="680" t="s">
        <v>229</v>
      </c>
      <c r="CS48" s="681"/>
      <c r="CT48" s="681"/>
      <c r="CU48" s="681"/>
      <c r="CV48" s="681"/>
      <c r="CW48" s="681"/>
      <c r="CX48" s="681"/>
      <c r="CY48" s="682"/>
      <c r="CZ48" s="683" t="s">
        <v>229</v>
      </c>
      <c r="DA48" s="684"/>
      <c r="DB48" s="684"/>
      <c r="DC48" s="685"/>
      <c r="DD48" s="686" t="s">
        <v>127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1"/>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CD49" s="661" t="s">
        <v>367</v>
      </c>
      <c r="CE49" s="662"/>
      <c r="CF49" s="662"/>
      <c r="CG49" s="662"/>
      <c r="CH49" s="662"/>
      <c r="CI49" s="662"/>
      <c r="CJ49" s="662"/>
      <c r="CK49" s="662"/>
      <c r="CL49" s="662"/>
      <c r="CM49" s="662"/>
      <c r="CN49" s="662"/>
      <c r="CO49" s="662"/>
      <c r="CP49" s="662"/>
      <c r="CQ49" s="663"/>
      <c r="CR49" s="664">
        <v>6214811</v>
      </c>
      <c r="CS49" s="665"/>
      <c r="CT49" s="665"/>
      <c r="CU49" s="665"/>
      <c r="CV49" s="665"/>
      <c r="CW49" s="665"/>
      <c r="CX49" s="665"/>
      <c r="CY49" s="666"/>
      <c r="CZ49" s="667">
        <v>100</v>
      </c>
      <c r="DA49" s="668"/>
      <c r="DB49" s="668"/>
      <c r="DC49" s="669"/>
      <c r="DD49" s="670">
        <v>4185914</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wv8nGFdA/3xx6Ds5WNWGYlxhwnrIFhsn87aJucTVCLK+KEyWrtC9aKtO/9UrKqXjR8CfbP4wQShNKCa7vpW0vg==" saltValue="/OErsXBvTgzGxOjZtqhe0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9" t="s">
        <v>369</v>
      </c>
      <c r="DK2" s="1210"/>
      <c r="DL2" s="1210"/>
      <c r="DM2" s="1210"/>
      <c r="DN2" s="1210"/>
      <c r="DO2" s="1211"/>
      <c r="DP2" s="250"/>
      <c r="DQ2" s="1209" t="s">
        <v>370</v>
      </c>
      <c r="DR2" s="1210"/>
      <c r="DS2" s="1210"/>
      <c r="DT2" s="1210"/>
      <c r="DU2" s="1210"/>
      <c r="DV2" s="1210"/>
      <c r="DW2" s="1210"/>
      <c r="DX2" s="1210"/>
      <c r="DY2" s="1210"/>
      <c r="DZ2" s="1211"/>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62" t="s">
        <v>371</v>
      </c>
      <c r="B4" s="1162"/>
      <c r="C4" s="1162"/>
      <c r="D4" s="1162"/>
      <c r="E4" s="1162"/>
      <c r="F4" s="1162"/>
      <c r="G4" s="1162"/>
      <c r="H4" s="1162"/>
      <c r="I4" s="1162"/>
      <c r="J4" s="1162"/>
      <c r="K4" s="1162"/>
      <c r="L4" s="1162"/>
      <c r="M4" s="1162"/>
      <c r="N4" s="1162"/>
      <c r="O4" s="1162"/>
      <c r="P4" s="1162"/>
      <c r="Q4" s="1162"/>
      <c r="R4" s="1162"/>
      <c r="S4" s="1162"/>
      <c r="T4" s="1162"/>
      <c r="U4" s="1162"/>
      <c r="V4" s="1162"/>
      <c r="W4" s="1162"/>
      <c r="X4" s="1162"/>
      <c r="Y4" s="1162"/>
      <c r="Z4" s="1162"/>
      <c r="AA4" s="1162"/>
      <c r="AB4" s="1162"/>
      <c r="AC4" s="1162"/>
      <c r="AD4" s="1162"/>
      <c r="AE4" s="1162"/>
      <c r="AF4" s="1162"/>
      <c r="AG4" s="1162"/>
      <c r="AH4" s="1162"/>
      <c r="AI4" s="1162"/>
      <c r="AJ4" s="1162"/>
      <c r="AK4" s="1162"/>
      <c r="AL4" s="1162"/>
      <c r="AM4" s="1162"/>
      <c r="AN4" s="1162"/>
      <c r="AO4" s="1162"/>
      <c r="AP4" s="1162"/>
      <c r="AQ4" s="1162"/>
      <c r="AR4" s="1162"/>
      <c r="AS4" s="1162"/>
      <c r="AT4" s="1162"/>
      <c r="AU4" s="1162"/>
      <c r="AV4" s="1162"/>
      <c r="AW4" s="1162"/>
      <c r="AX4" s="1162"/>
      <c r="AY4" s="1162"/>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94" t="s">
        <v>373</v>
      </c>
      <c r="B5" s="1095"/>
      <c r="C5" s="1095"/>
      <c r="D5" s="1095"/>
      <c r="E5" s="1095"/>
      <c r="F5" s="1095"/>
      <c r="G5" s="1095"/>
      <c r="H5" s="1095"/>
      <c r="I5" s="1095"/>
      <c r="J5" s="1095"/>
      <c r="K5" s="1095"/>
      <c r="L5" s="1095"/>
      <c r="M5" s="1095"/>
      <c r="N5" s="1095"/>
      <c r="O5" s="1095"/>
      <c r="P5" s="1096"/>
      <c r="Q5" s="1100" t="s">
        <v>374</v>
      </c>
      <c r="R5" s="1101"/>
      <c r="S5" s="1101"/>
      <c r="T5" s="1101"/>
      <c r="U5" s="1102"/>
      <c r="V5" s="1100" t="s">
        <v>375</v>
      </c>
      <c r="W5" s="1101"/>
      <c r="X5" s="1101"/>
      <c r="Y5" s="1101"/>
      <c r="Z5" s="1102"/>
      <c r="AA5" s="1100" t="s">
        <v>376</v>
      </c>
      <c r="AB5" s="1101"/>
      <c r="AC5" s="1101"/>
      <c r="AD5" s="1101"/>
      <c r="AE5" s="1101"/>
      <c r="AF5" s="1212" t="s">
        <v>377</v>
      </c>
      <c r="AG5" s="1101"/>
      <c r="AH5" s="1101"/>
      <c r="AI5" s="1101"/>
      <c r="AJ5" s="1116"/>
      <c r="AK5" s="1101" t="s">
        <v>378</v>
      </c>
      <c r="AL5" s="1101"/>
      <c r="AM5" s="1101"/>
      <c r="AN5" s="1101"/>
      <c r="AO5" s="1102"/>
      <c r="AP5" s="1100" t="s">
        <v>379</v>
      </c>
      <c r="AQ5" s="1101"/>
      <c r="AR5" s="1101"/>
      <c r="AS5" s="1101"/>
      <c r="AT5" s="1102"/>
      <c r="AU5" s="1100" t="s">
        <v>380</v>
      </c>
      <c r="AV5" s="1101"/>
      <c r="AW5" s="1101"/>
      <c r="AX5" s="1101"/>
      <c r="AY5" s="1116"/>
      <c r="AZ5" s="257"/>
      <c r="BA5" s="257"/>
      <c r="BB5" s="257"/>
      <c r="BC5" s="257"/>
      <c r="BD5" s="257"/>
      <c r="BE5" s="258"/>
      <c r="BF5" s="258"/>
      <c r="BG5" s="258"/>
      <c r="BH5" s="258"/>
      <c r="BI5" s="258"/>
      <c r="BJ5" s="258"/>
      <c r="BK5" s="258"/>
      <c r="BL5" s="258"/>
      <c r="BM5" s="258"/>
      <c r="BN5" s="258"/>
      <c r="BO5" s="258"/>
      <c r="BP5" s="258"/>
      <c r="BQ5" s="1094" t="s">
        <v>381</v>
      </c>
      <c r="BR5" s="1095"/>
      <c r="BS5" s="1095"/>
      <c r="BT5" s="1095"/>
      <c r="BU5" s="1095"/>
      <c r="BV5" s="1095"/>
      <c r="BW5" s="1095"/>
      <c r="BX5" s="1095"/>
      <c r="BY5" s="1095"/>
      <c r="BZ5" s="1095"/>
      <c r="CA5" s="1095"/>
      <c r="CB5" s="1095"/>
      <c r="CC5" s="1095"/>
      <c r="CD5" s="1095"/>
      <c r="CE5" s="1095"/>
      <c r="CF5" s="1095"/>
      <c r="CG5" s="1096"/>
      <c r="CH5" s="1100" t="s">
        <v>382</v>
      </c>
      <c r="CI5" s="1101"/>
      <c r="CJ5" s="1101"/>
      <c r="CK5" s="1101"/>
      <c r="CL5" s="1102"/>
      <c r="CM5" s="1100" t="s">
        <v>383</v>
      </c>
      <c r="CN5" s="1101"/>
      <c r="CO5" s="1101"/>
      <c r="CP5" s="1101"/>
      <c r="CQ5" s="1102"/>
      <c r="CR5" s="1100" t="s">
        <v>384</v>
      </c>
      <c r="CS5" s="1101"/>
      <c r="CT5" s="1101"/>
      <c r="CU5" s="1101"/>
      <c r="CV5" s="1102"/>
      <c r="CW5" s="1100" t="s">
        <v>385</v>
      </c>
      <c r="CX5" s="1101"/>
      <c r="CY5" s="1101"/>
      <c r="CZ5" s="1101"/>
      <c r="DA5" s="1102"/>
      <c r="DB5" s="1100" t="s">
        <v>386</v>
      </c>
      <c r="DC5" s="1101"/>
      <c r="DD5" s="1101"/>
      <c r="DE5" s="1101"/>
      <c r="DF5" s="1102"/>
      <c r="DG5" s="1197" t="s">
        <v>387</v>
      </c>
      <c r="DH5" s="1198"/>
      <c r="DI5" s="1198"/>
      <c r="DJ5" s="1198"/>
      <c r="DK5" s="1199"/>
      <c r="DL5" s="1197" t="s">
        <v>388</v>
      </c>
      <c r="DM5" s="1198"/>
      <c r="DN5" s="1198"/>
      <c r="DO5" s="1198"/>
      <c r="DP5" s="1199"/>
      <c r="DQ5" s="1100" t="s">
        <v>389</v>
      </c>
      <c r="DR5" s="1101"/>
      <c r="DS5" s="1101"/>
      <c r="DT5" s="1101"/>
      <c r="DU5" s="1102"/>
      <c r="DV5" s="1100" t="s">
        <v>380</v>
      </c>
      <c r="DW5" s="1101"/>
      <c r="DX5" s="1101"/>
      <c r="DY5" s="1101"/>
      <c r="DZ5" s="1116"/>
      <c r="EA5" s="255"/>
    </row>
    <row r="6" spans="1:131" s="256" customFormat="1" ht="26.25" customHeight="1" thickBot="1" x14ac:dyDescent="0.2">
      <c r="A6" s="1097"/>
      <c r="B6" s="1098"/>
      <c r="C6" s="1098"/>
      <c r="D6" s="1098"/>
      <c r="E6" s="1098"/>
      <c r="F6" s="1098"/>
      <c r="G6" s="1098"/>
      <c r="H6" s="1098"/>
      <c r="I6" s="1098"/>
      <c r="J6" s="1098"/>
      <c r="K6" s="1098"/>
      <c r="L6" s="1098"/>
      <c r="M6" s="1098"/>
      <c r="N6" s="1098"/>
      <c r="O6" s="1098"/>
      <c r="P6" s="1099"/>
      <c r="Q6" s="1103"/>
      <c r="R6" s="1104"/>
      <c r="S6" s="1104"/>
      <c r="T6" s="1104"/>
      <c r="U6" s="1105"/>
      <c r="V6" s="1103"/>
      <c r="W6" s="1104"/>
      <c r="X6" s="1104"/>
      <c r="Y6" s="1104"/>
      <c r="Z6" s="1105"/>
      <c r="AA6" s="1103"/>
      <c r="AB6" s="1104"/>
      <c r="AC6" s="1104"/>
      <c r="AD6" s="1104"/>
      <c r="AE6" s="1104"/>
      <c r="AF6" s="1213"/>
      <c r="AG6" s="1104"/>
      <c r="AH6" s="1104"/>
      <c r="AI6" s="1104"/>
      <c r="AJ6" s="1117"/>
      <c r="AK6" s="1104"/>
      <c r="AL6" s="1104"/>
      <c r="AM6" s="1104"/>
      <c r="AN6" s="1104"/>
      <c r="AO6" s="1105"/>
      <c r="AP6" s="1103"/>
      <c r="AQ6" s="1104"/>
      <c r="AR6" s="1104"/>
      <c r="AS6" s="1104"/>
      <c r="AT6" s="1105"/>
      <c r="AU6" s="1103"/>
      <c r="AV6" s="1104"/>
      <c r="AW6" s="1104"/>
      <c r="AX6" s="1104"/>
      <c r="AY6" s="1117"/>
      <c r="AZ6" s="253"/>
      <c r="BA6" s="253"/>
      <c r="BB6" s="253"/>
      <c r="BC6" s="253"/>
      <c r="BD6" s="253"/>
      <c r="BE6" s="254"/>
      <c r="BF6" s="254"/>
      <c r="BG6" s="254"/>
      <c r="BH6" s="254"/>
      <c r="BI6" s="254"/>
      <c r="BJ6" s="254"/>
      <c r="BK6" s="254"/>
      <c r="BL6" s="254"/>
      <c r="BM6" s="254"/>
      <c r="BN6" s="254"/>
      <c r="BO6" s="254"/>
      <c r="BP6" s="254"/>
      <c r="BQ6" s="1097"/>
      <c r="BR6" s="1098"/>
      <c r="BS6" s="1098"/>
      <c r="BT6" s="1098"/>
      <c r="BU6" s="1098"/>
      <c r="BV6" s="1098"/>
      <c r="BW6" s="1098"/>
      <c r="BX6" s="1098"/>
      <c r="BY6" s="1098"/>
      <c r="BZ6" s="1098"/>
      <c r="CA6" s="1098"/>
      <c r="CB6" s="1098"/>
      <c r="CC6" s="1098"/>
      <c r="CD6" s="1098"/>
      <c r="CE6" s="1098"/>
      <c r="CF6" s="1098"/>
      <c r="CG6" s="1099"/>
      <c r="CH6" s="1103"/>
      <c r="CI6" s="1104"/>
      <c r="CJ6" s="1104"/>
      <c r="CK6" s="1104"/>
      <c r="CL6" s="1105"/>
      <c r="CM6" s="1103"/>
      <c r="CN6" s="1104"/>
      <c r="CO6" s="1104"/>
      <c r="CP6" s="1104"/>
      <c r="CQ6" s="1105"/>
      <c r="CR6" s="1103"/>
      <c r="CS6" s="1104"/>
      <c r="CT6" s="1104"/>
      <c r="CU6" s="1104"/>
      <c r="CV6" s="1105"/>
      <c r="CW6" s="1103"/>
      <c r="CX6" s="1104"/>
      <c r="CY6" s="1104"/>
      <c r="CZ6" s="1104"/>
      <c r="DA6" s="1105"/>
      <c r="DB6" s="1103"/>
      <c r="DC6" s="1104"/>
      <c r="DD6" s="1104"/>
      <c r="DE6" s="1104"/>
      <c r="DF6" s="1105"/>
      <c r="DG6" s="1200"/>
      <c r="DH6" s="1201"/>
      <c r="DI6" s="1201"/>
      <c r="DJ6" s="1201"/>
      <c r="DK6" s="1202"/>
      <c r="DL6" s="1200"/>
      <c r="DM6" s="1201"/>
      <c r="DN6" s="1201"/>
      <c r="DO6" s="1201"/>
      <c r="DP6" s="1202"/>
      <c r="DQ6" s="1103"/>
      <c r="DR6" s="1104"/>
      <c r="DS6" s="1104"/>
      <c r="DT6" s="1104"/>
      <c r="DU6" s="1105"/>
      <c r="DV6" s="1103"/>
      <c r="DW6" s="1104"/>
      <c r="DX6" s="1104"/>
      <c r="DY6" s="1104"/>
      <c r="DZ6" s="1117"/>
      <c r="EA6" s="255"/>
    </row>
    <row r="7" spans="1:131" s="256" customFormat="1" ht="26.25" customHeight="1" thickTop="1" x14ac:dyDescent="0.15">
      <c r="A7" s="259">
        <v>1</v>
      </c>
      <c r="B7" s="1149" t="s">
        <v>390</v>
      </c>
      <c r="C7" s="1150"/>
      <c r="D7" s="1150"/>
      <c r="E7" s="1150"/>
      <c r="F7" s="1150"/>
      <c r="G7" s="1150"/>
      <c r="H7" s="1150"/>
      <c r="I7" s="1150"/>
      <c r="J7" s="1150"/>
      <c r="K7" s="1150"/>
      <c r="L7" s="1150"/>
      <c r="M7" s="1150"/>
      <c r="N7" s="1150"/>
      <c r="O7" s="1150"/>
      <c r="P7" s="1151"/>
      <c r="Q7" s="1203">
        <v>7304</v>
      </c>
      <c r="R7" s="1204"/>
      <c r="S7" s="1204"/>
      <c r="T7" s="1204"/>
      <c r="U7" s="1204"/>
      <c r="V7" s="1204">
        <v>6215</v>
      </c>
      <c r="W7" s="1204"/>
      <c r="X7" s="1204"/>
      <c r="Y7" s="1204"/>
      <c r="Z7" s="1204"/>
      <c r="AA7" s="1204">
        <v>1089</v>
      </c>
      <c r="AB7" s="1204"/>
      <c r="AC7" s="1204"/>
      <c r="AD7" s="1204"/>
      <c r="AE7" s="1205"/>
      <c r="AF7" s="1206">
        <v>905</v>
      </c>
      <c r="AG7" s="1207"/>
      <c r="AH7" s="1207"/>
      <c r="AI7" s="1207"/>
      <c r="AJ7" s="1208"/>
      <c r="AK7" s="1190">
        <v>261</v>
      </c>
      <c r="AL7" s="1191"/>
      <c r="AM7" s="1191"/>
      <c r="AN7" s="1191"/>
      <c r="AO7" s="1191"/>
      <c r="AP7" s="1191">
        <v>3634</v>
      </c>
      <c r="AQ7" s="1191"/>
      <c r="AR7" s="1191"/>
      <c r="AS7" s="1191"/>
      <c r="AT7" s="1191"/>
      <c r="AU7" s="1192"/>
      <c r="AV7" s="1192"/>
      <c r="AW7" s="1192"/>
      <c r="AX7" s="1192"/>
      <c r="AY7" s="1193"/>
      <c r="AZ7" s="253"/>
      <c r="BA7" s="253"/>
      <c r="BB7" s="253"/>
      <c r="BC7" s="253"/>
      <c r="BD7" s="253"/>
      <c r="BE7" s="254"/>
      <c r="BF7" s="254"/>
      <c r="BG7" s="254"/>
      <c r="BH7" s="254"/>
      <c r="BI7" s="254"/>
      <c r="BJ7" s="254"/>
      <c r="BK7" s="254"/>
      <c r="BL7" s="254"/>
      <c r="BM7" s="254"/>
      <c r="BN7" s="254"/>
      <c r="BO7" s="254"/>
      <c r="BP7" s="254"/>
      <c r="BQ7" s="260">
        <v>1</v>
      </c>
      <c r="BR7" s="261"/>
      <c r="BS7" s="1194" t="s">
        <v>604</v>
      </c>
      <c r="BT7" s="1195"/>
      <c r="BU7" s="1195"/>
      <c r="BV7" s="1195"/>
      <c r="BW7" s="1195"/>
      <c r="BX7" s="1195"/>
      <c r="BY7" s="1195"/>
      <c r="BZ7" s="1195"/>
      <c r="CA7" s="1195"/>
      <c r="CB7" s="1195"/>
      <c r="CC7" s="1195"/>
      <c r="CD7" s="1195"/>
      <c r="CE7" s="1195"/>
      <c r="CF7" s="1195"/>
      <c r="CG7" s="1196"/>
      <c r="CH7" s="1187">
        <v>2</v>
      </c>
      <c r="CI7" s="1188"/>
      <c r="CJ7" s="1188"/>
      <c r="CK7" s="1188"/>
      <c r="CL7" s="1189"/>
      <c r="CM7" s="1187">
        <v>53</v>
      </c>
      <c r="CN7" s="1188"/>
      <c r="CO7" s="1188"/>
      <c r="CP7" s="1188"/>
      <c r="CQ7" s="1189"/>
      <c r="CR7" s="1187">
        <v>11</v>
      </c>
      <c r="CS7" s="1188"/>
      <c r="CT7" s="1188"/>
      <c r="CU7" s="1188"/>
      <c r="CV7" s="1189"/>
      <c r="CW7" s="1187" t="s">
        <v>605</v>
      </c>
      <c r="CX7" s="1188"/>
      <c r="CY7" s="1188"/>
      <c r="CZ7" s="1188"/>
      <c r="DA7" s="1189"/>
      <c r="DB7" s="1187" t="s">
        <v>605</v>
      </c>
      <c r="DC7" s="1188"/>
      <c r="DD7" s="1188"/>
      <c r="DE7" s="1188"/>
      <c r="DF7" s="1189"/>
      <c r="DG7" s="1187" t="s">
        <v>605</v>
      </c>
      <c r="DH7" s="1188"/>
      <c r="DI7" s="1188"/>
      <c r="DJ7" s="1188"/>
      <c r="DK7" s="1189"/>
      <c r="DL7" s="1187" t="s">
        <v>605</v>
      </c>
      <c r="DM7" s="1188"/>
      <c r="DN7" s="1188"/>
      <c r="DO7" s="1188"/>
      <c r="DP7" s="1189"/>
      <c r="DQ7" s="1187" t="s">
        <v>605</v>
      </c>
      <c r="DR7" s="1188"/>
      <c r="DS7" s="1188"/>
      <c r="DT7" s="1188"/>
      <c r="DU7" s="1189"/>
      <c r="DV7" s="1214"/>
      <c r="DW7" s="1215"/>
      <c r="DX7" s="1215"/>
      <c r="DY7" s="1215"/>
      <c r="DZ7" s="1216"/>
      <c r="EA7" s="255"/>
    </row>
    <row r="8" spans="1:131" s="256" customFormat="1" ht="26.25" customHeight="1" x14ac:dyDescent="0.15">
      <c r="A8" s="262">
        <v>2</v>
      </c>
      <c r="B8" s="1136"/>
      <c r="C8" s="1137"/>
      <c r="D8" s="1137"/>
      <c r="E8" s="1137"/>
      <c r="F8" s="1137"/>
      <c r="G8" s="1137"/>
      <c r="H8" s="1137"/>
      <c r="I8" s="1137"/>
      <c r="J8" s="1137"/>
      <c r="K8" s="1137"/>
      <c r="L8" s="1137"/>
      <c r="M8" s="1137"/>
      <c r="N8" s="1137"/>
      <c r="O8" s="1137"/>
      <c r="P8" s="1138"/>
      <c r="Q8" s="1142"/>
      <c r="R8" s="1143"/>
      <c r="S8" s="1143"/>
      <c r="T8" s="1143"/>
      <c r="U8" s="1143"/>
      <c r="V8" s="1143"/>
      <c r="W8" s="1143"/>
      <c r="X8" s="1143"/>
      <c r="Y8" s="1143"/>
      <c r="Z8" s="1143"/>
      <c r="AA8" s="1143"/>
      <c r="AB8" s="1143"/>
      <c r="AC8" s="1143"/>
      <c r="AD8" s="1143"/>
      <c r="AE8" s="1144"/>
      <c r="AF8" s="1118"/>
      <c r="AG8" s="1119"/>
      <c r="AH8" s="1119"/>
      <c r="AI8" s="1119"/>
      <c r="AJ8" s="1120"/>
      <c r="AK8" s="1185"/>
      <c r="AL8" s="1186"/>
      <c r="AM8" s="1186"/>
      <c r="AN8" s="1186"/>
      <c r="AO8" s="1186"/>
      <c r="AP8" s="1186"/>
      <c r="AQ8" s="1186"/>
      <c r="AR8" s="1186"/>
      <c r="AS8" s="1186"/>
      <c r="AT8" s="1186"/>
      <c r="AU8" s="1183"/>
      <c r="AV8" s="1183"/>
      <c r="AW8" s="1183"/>
      <c r="AX8" s="1183"/>
      <c r="AY8" s="1184"/>
      <c r="AZ8" s="253"/>
      <c r="BA8" s="253"/>
      <c r="BB8" s="253"/>
      <c r="BC8" s="253"/>
      <c r="BD8" s="253"/>
      <c r="BE8" s="254"/>
      <c r="BF8" s="254"/>
      <c r="BG8" s="254"/>
      <c r="BH8" s="254"/>
      <c r="BI8" s="254"/>
      <c r="BJ8" s="254"/>
      <c r="BK8" s="254"/>
      <c r="BL8" s="254"/>
      <c r="BM8" s="254"/>
      <c r="BN8" s="254"/>
      <c r="BO8" s="254"/>
      <c r="BP8" s="254"/>
      <c r="BQ8" s="263">
        <v>2</v>
      </c>
      <c r="BR8" s="264"/>
      <c r="BS8" s="1113"/>
      <c r="BT8" s="1114"/>
      <c r="BU8" s="1114"/>
      <c r="BV8" s="1114"/>
      <c r="BW8" s="1114"/>
      <c r="BX8" s="1114"/>
      <c r="BY8" s="1114"/>
      <c r="BZ8" s="1114"/>
      <c r="CA8" s="1114"/>
      <c r="CB8" s="1114"/>
      <c r="CC8" s="1114"/>
      <c r="CD8" s="1114"/>
      <c r="CE8" s="1114"/>
      <c r="CF8" s="1114"/>
      <c r="CG8" s="1115"/>
      <c r="CH8" s="1088"/>
      <c r="CI8" s="1089"/>
      <c r="CJ8" s="1089"/>
      <c r="CK8" s="1089"/>
      <c r="CL8" s="1090"/>
      <c r="CM8" s="1088"/>
      <c r="CN8" s="1089"/>
      <c r="CO8" s="1089"/>
      <c r="CP8" s="1089"/>
      <c r="CQ8" s="1090"/>
      <c r="CR8" s="1088"/>
      <c r="CS8" s="1089"/>
      <c r="CT8" s="1089"/>
      <c r="CU8" s="1089"/>
      <c r="CV8" s="1090"/>
      <c r="CW8" s="1088"/>
      <c r="CX8" s="1089"/>
      <c r="CY8" s="1089"/>
      <c r="CZ8" s="1089"/>
      <c r="DA8" s="1090"/>
      <c r="DB8" s="1088"/>
      <c r="DC8" s="1089"/>
      <c r="DD8" s="1089"/>
      <c r="DE8" s="1089"/>
      <c r="DF8" s="1090"/>
      <c r="DG8" s="1088"/>
      <c r="DH8" s="1089"/>
      <c r="DI8" s="1089"/>
      <c r="DJ8" s="1089"/>
      <c r="DK8" s="1090"/>
      <c r="DL8" s="1088"/>
      <c r="DM8" s="1089"/>
      <c r="DN8" s="1089"/>
      <c r="DO8" s="1089"/>
      <c r="DP8" s="1090"/>
      <c r="DQ8" s="1088"/>
      <c r="DR8" s="1089"/>
      <c r="DS8" s="1089"/>
      <c r="DT8" s="1089"/>
      <c r="DU8" s="1090"/>
      <c r="DV8" s="1091"/>
      <c r="DW8" s="1092"/>
      <c r="DX8" s="1092"/>
      <c r="DY8" s="1092"/>
      <c r="DZ8" s="1093"/>
      <c r="EA8" s="255"/>
    </row>
    <row r="9" spans="1:131" s="256" customFormat="1" ht="26.25" customHeight="1" x14ac:dyDescent="0.15">
      <c r="A9" s="262">
        <v>3</v>
      </c>
      <c r="B9" s="1136"/>
      <c r="C9" s="1137"/>
      <c r="D9" s="1137"/>
      <c r="E9" s="1137"/>
      <c r="F9" s="1137"/>
      <c r="G9" s="1137"/>
      <c r="H9" s="1137"/>
      <c r="I9" s="1137"/>
      <c r="J9" s="1137"/>
      <c r="K9" s="1137"/>
      <c r="L9" s="1137"/>
      <c r="M9" s="1137"/>
      <c r="N9" s="1137"/>
      <c r="O9" s="1137"/>
      <c r="P9" s="1138"/>
      <c r="Q9" s="1142"/>
      <c r="R9" s="1143"/>
      <c r="S9" s="1143"/>
      <c r="T9" s="1143"/>
      <c r="U9" s="1143"/>
      <c r="V9" s="1143"/>
      <c r="W9" s="1143"/>
      <c r="X9" s="1143"/>
      <c r="Y9" s="1143"/>
      <c r="Z9" s="1143"/>
      <c r="AA9" s="1143"/>
      <c r="AB9" s="1143"/>
      <c r="AC9" s="1143"/>
      <c r="AD9" s="1143"/>
      <c r="AE9" s="1144"/>
      <c r="AF9" s="1118"/>
      <c r="AG9" s="1119"/>
      <c r="AH9" s="1119"/>
      <c r="AI9" s="1119"/>
      <c r="AJ9" s="1120"/>
      <c r="AK9" s="1185"/>
      <c r="AL9" s="1186"/>
      <c r="AM9" s="1186"/>
      <c r="AN9" s="1186"/>
      <c r="AO9" s="1186"/>
      <c r="AP9" s="1186"/>
      <c r="AQ9" s="1186"/>
      <c r="AR9" s="1186"/>
      <c r="AS9" s="1186"/>
      <c r="AT9" s="1186"/>
      <c r="AU9" s="1183"/>
      <c r="AV9" s="1183"/>
      <c r="AW9" s="1183"/>
      <c r="AX9" s="1183"/>
      <c r="AY9" s="1184"/>
      <c r="AZ9" s="253"/>
      <c r="BA9" s="253"/>
      <c r="BB9" s="253"/>
      <c r="BC9" s="253"/>
      <c r="BD9" s="253"/>
      <c r="BE9" s="254"/>
      <c r="BF9" s="254"/>
      <c r="BG9" s="254"/>
      <c r="BH9" s="254"/>
      <c r="BI9" s="254"/>
      <c r="BJ9" s="254"/>
      <c r="BK9" s="254"/>
      <c r="BL9" s="254"/>
      <c r="BM9" s="254"/>
      <c r="BN9" s="254"/>
      <c r="BO9" s="254"/>
      <c r="BP9" s="254"/>
      <c r="BQ9" s="263">
        <v>3</v>
      </c>
      <c r="BR9" s="264"/>
      <c r="BS9" s="1113"/>
      <c r="BT9" s="1114"/>
      <c r="BU9" s="1114"/>
      <c r="BV9" s="1114"/>
      <c r="BW9" s="1114"/>
      <c r="BX9" s="1114"/>
      <c r="BY9" s="1114"/>
      <c r="BZ9" s="1114"/>
      <c r="CA9" s="1114"/>
      <c r="CB9" s="1114"/>
      <c r="CC9" s="1114"/>
      <c r="CD9" s="1114"/>
      <c r="CE9" s="1114"/>
      <c r="CF9" s="1114"/>
      <c r="CG9" s="1115"/>
      <c r="CH9" s="1088"/>
      <c r="CI9" s="1089"/>
      <c r="CJ9" s="1089"/>
      <c r="CK9" s="1089"/>
      <c r="CL9" s="1090"/>
      <c r="CM9" s="1088"/>
      <c r="CN9" s="1089"/>
      <c r="CO9" s="1089"/>
      <c r="CP9" s="1089"/>
      <c r="CQ9" s="1090"/>
      <c r="CR9" s="1088"/>
      <c r="CS9" s="1089"/>
      <c r="CT9" s="1089"/>
      <c r="CU9" s="1089"/>
      <c r="CV9" s="1090"/>
      <c r="CW9" s="1088"/>
      <c r="CX9" s="1089"/>
      <c r="CY9" s="1089"/>
      <c r="CZ9" s="1089"/>
      <c r="DA9" s="1090"/>
      <c r="DB9" s="1088"/>
      <c r="DC9" s="1089"/>
      <c r="DD9" s="1089"/>
      <c r="DE9" s="1089"/>
      <c r="DF9" s="1090"/>
      <c r="DG9" s="1088"/>
      <c r="DH9" s="1089"/>
      <c r="DI9" s="1089"/>
      <c r="DJ9" s="1089"/>
      <c r="DK9" s="1090"/>
      <c r="DL9" s="1088"/>
      <c r="DM9" s="1089"/>
      <c r="DN9" s="1089"/>
      <c r="DO9" s="1089"/>
      <c r="DP9" s="1090"/>
      <c r="DQ9" s="1088"/>
      <c r="DR9" s="1089"/>
      <c r="DS9" s="1089"/>
      <c r="DT9" s="1089"/>
      <c r="DU9" s="1090"/>
      <c r="DV9" s="1091"/>
      <c r="DW9" s="1092"/>
      <c r="DX9" s="1092"/>
      <c r="DY9" s="1092"/>
      <c r="DZ9" s="1093"/>
      <c r="EA9" s="255"/>
    </row>
    <row r="10" spans="1:131" s="256" customFormat="1" ht="26.25" customHeight="1" x14ac:dyDescent="0.15">
      <c r="A10" s="262">
        <v>4</v>
      </c>
      <c r="B10" s="1136"/>
      <c r="C10" s="1137"/>
      <c r="D10" s="1137"/>
      <c r="E10" s="1137"/>
      <c r="F10" s="1137"/>
      <c r="G10" s="1137"/>
      <c r="H10" s="1137"/>
      <c r="I10" s="1137"/>
      <c r="J10" s="1137"/>
      <c r="K10" s="1137"/>
      <c r="L10" s="1137"/>
      <c r="M10" s="1137"/>
      <c r="N10" s="1137"/>
      <c r="O10" s="1137"/>
      <c r="P10" s="1138"/>
      <c r="Q10" s="1142"/>
      <c r="R10" s="1143"/>
      <c r="S10" s="1143"/>
      <c r="T10" s="1143"/>
      <c r="U10" s="1143"/>
      <c r="V10" s="1143"/>
      <c r="W10" s="1143"/>
      <c r="X10" s="1143"/>
      <c r="Y10" s="1143"/>
      <c r="Z10" s="1143"/>
      <c r="AA10" s="1143"/>
      <c r="AB10" s="1143"/>
      <c r="AC10" s="1143"/>
      <c r="AD10" s="1143"/>
      <c r="AE10" s="1144"/>
      <c r="AF10" s="1118"/>
      <c r="AG10" s="1119"/>
      <c r="AH10" s="1119"/>
      <c r="AI10" s="1119"/>
      <c r="AJ10" s="1120"/>
      <c r="AK10" s="1185"/>
      <c r="AL10" s="1186"/>
      <c r="AM10" s="1186"/>
      <c r="AN10" s="1186"/>
      <c r="AO10" s="1186"/>
      <c r="AP10" s="1186"/>
      <c r="AQ10" s="1186"/>
      <c r="AR10" s="1186"/>
      <c r="AS10" s="1186"/>
      <c r="AT10" s="1186"/>
      <c r="AU10" s="1183"/>
      <c r="AV10" s="1183"/>
      <c r="AW10" s="1183"/>
      <c r="AX10" s="1183"/>
      <c r="AY10" s="1184"/>
      <c r="AZ10" s="253"/>
      <c r="BA10" s="253"/>
      <c r="BB10" s="253"/>
      <c r="BC10" s="253"/>
      <c r="BD10" s="253"/>
      <c r="BE10" s="254"/>
      <c r="BF10" s="254"/>
      <c r="BG10" s="254"/>
      <c r="BH10" s="254"/>
      <c r="BI10" s="254"/>
      <c r="BJ10" s="254"/>
      <c r="BK10" s="254"/>
      <c r="BL10" s="254"/>
      <c r="BM10" s="254"/>
      <c r="BN10" s="254"/>
      <c r="BO10" s="254"/>
      <c r="BP10" s="254"/>
      <c r="BQ10" s="263">
        <v>4</v>
      </c>
      <c r="BR10" s="264"/>
      <c r="BS10" s="1113"/>
      <c r="BT10" s="1114"/>
      <c r="BU10" s="1114"/>
      <c r="BV10" s="1114"/>
      <c r="BW10" s="1114"/>
      <c r="BX10" s="1114"/>
      <c r="BY10" s="1114"/>
      <c r="BZ10" s="1114"/>
      <c r="CA10" s="1114"/>
      <c r="CB10" s="1114"/>
      <c r="CC10" s="1114"/>
      <c r="CD10" s="1114"/>
      <c r="CE10" s="1114"/>
      <c r="CF10" s="1114"/>
      <c r="CG10" s="1115"/>
      <c r="CH10" s="1088"/>
      <c r="CI10" s="1089"/>
      <c r="CJ10" s="1089"/>
      <c r="CK10" s="1089"/>
      <c r="CL10" s="1090"/>
      <c r="CM10" s="1088"/>
      <c r="CN10" s="1089"/>
      <c r="CO10" s="1089"/>
      <c r="CP10" s="1089"/>
      <c r="CQ10" s="1090"/>
      <c r="CR10" s="1088"/>
      <c r="CS10" s="1089"/>
      <c r="CT10" s="1089"/>
      <c r="CU10" s="1089"/>
      <c r="CV10" s="1090"/>
      <c r="CW10" s="1088"/>
      <c r="CX10" s="1089"/>
      <c r="CY10" s="1089"/>
      <c r="CZ10" s="1089"/>
      <c r="DA10" s="1090"/>
      <c r="DB10" s="1088"/>
      <c r="DC10" s="1089"/>
      <c r="DD10" s="1089"/>
      <c r="DE10" s="1089"/>
      <c r="DF10" s="1090"/>
      <c r="DG10" s="1088"/>
      <c r="DH10" s="1089"/>
      <c r="DI10" s="1089"/>
      <c r="DJ10" s="1089"/>
      <c r="DK10" s="1090"/>
      <c r="DL10" s="1088"/>
      <c r="DM10" s="1089"/>
      <c r="DN10" s="1089"/>
      <c r="DO10" s="1089"/>
      <c r="DP10" s="1090"/>
      <c r="DQ10" s="1088"/>
      <c r="DR10" s="1089"/>
      <c r="DS10" s="1089"/>
      <c r="DT10" s="1089"/>
      <c r="DU10" s="1090"/>
      <c r="DV10" s="1091"/>
      <c r="DW10" s="1092"/>
      <c r="DX10" s="1092"/>
      <c r="DY10" s="1092"/>
      <c r="DZ10" s="1093"/>
      <c r="EA10" s="255"/>
    </row>
    <row r="11" spans="1:131" s="256" customFormat="1" ht="26.25" customHeight="1" x14ac:dyDescent="0.15">
      <c r="A11" s="262">
        <v>5</v>
      </c>
      <c r="B11" s="1136"/>
      <c r="C11" s="1137"/>
      <c r="D11" s="1137"/>
      <c r="E11" s="1137"/>
      <c r="F11" s="1137"/>
      <c r="G11" s="1137"/>
      <c r="H11" s="1137"/>
      <c r="I11" s="1137"/>
      <c r="J11" s="1137"/>
      <c r="K11" s="1137"/>
      <c r="L11" s="1137"/>
      <c r="M11" s="1137"/>
      <c r="N11" s="1137"/>
      <c r="O11" s="1137"/>
      <c r="P11" s="1138"/>
      <c r="Q11" s="1142"/>
      <c r="R11" s="1143"/>
      <c r="S11" s="1143"/>
      <c r="T11" s="1143"/>
      <c r="U11" s="1143"/>
      <c r="V11" s="1143"/>
      <c r="W11" s="1143"/>
      <c r="X11" s="1143"/>
      <c r="Y11" s="1143"/>
      <c r="Z11" s="1143"/>
      <c r="AA11" s="1143"/>
      <c r="AB11" s="1143"/>
      <c r="AC11" s="1143"/>
      <c r="AD11" s="1143"/>
      <c r="AE11" s="1144"/>
      <c r="AF11" s="1118"/>
      <c r="AG11" s="1119"/>
      <c r="AH11" s="1119"/>
      <c r="AI11" s="1119"/>
      <c r="AJ11" s="1120"/>
      <c r="AK11" s="1185"/>
      <c r="AL11" s="1186"/>
      <c r="AM11" s="1186"/>
      <c r="AN11" s="1186"/>
      <c r="AO11" s="1186"/>
      <c r="AP11" s="1186"/>
      <c r="AQ11" s="1186"/>
      <c r="AR11" s="1186"/>
      <c r="AS11" s="1186"/>
      <c r="AT11" s="1186"/>
      <c r="AU11" s="1183"/>
      <c r="AV11" s="1183"/>
      <c r="AW11" s="1183"/>
      <c r="AX11" s="1183"/>
      <c r="AY11" s="1184"/>
      <c r="AZ11" s="253"/>
      <c r="BA11" s="253"/>
      <c r="BB11" s="253"/>
      <c r="BC11" s="253"/>
      <c r="BD11" s="253"/>
      <c r="BE11" s="254"/>
      <c r="BF11" s="254"/>
      <c r="BG11" s="254"/>
      <c r="BH11" s="254"/>
      <c r="BI11" s="254"/>
      <c r="BJ11" s="254"/>
      <c r="BK11" s="254"/>
      <c r="BL11" s="254"/>
      <c r="BM11" s="254"/>
      <c r="BN11" s="254"/>
      <c r="BO11" s="254"/>
      <c r="BP11" s="254"/>
      <c r="BQ11" s="263">
        <v>5</v>
      </c>
      <c r="BR11" s="264"/>
      <c r="BS11" s="1113"/>
      <c r="BT11" s="1114"/>
      <c r="BU11" s="1114"/>
      <c r="BV11" s="1114"/>
      <c r="BW11" s="1114"/>
      <c r="BX11" s="1114"/>
      <c r="BY11" s="1114"/>
      <c r="BZ11" s="1114"/>
      <c r="CA11" s="1114"/>
      <c r="CB11" s="1114"/>
      <c r="CC11" s="1114"/>
      <c r="CD11" s="1114"/>
      <c r="CE11" s="1114"/>
      <c r="CF11" s="1114"/>
      <c r="CG11" s="1115"/>
      <c r="CH11" s="1088"/>
      <c r="CI11" s="1089"/>
      <c r="CJ11" s="1089"/>
      <c r="CK11" s="1089"/>
      <c r="CL11" s="1090"/>
      <c r="CM11" s="1088"/>
      <c r="CN11" s="1089"/>
      <c r="CO11" s="1089"/>
      <c r="CP11" s="1089"/>
      <c r="CQ11" s="1090"/>
      <c r="CR11" s="1088"/>
      <c r="CS11" s="1089"/>
      <c r="CT11" s="1089"/>
      <c r="CU11" s="1089"/>
      <c r="CV11" s="1090"/>
      <c r="CW11" s="1088"/>
      <c r="CX11" s="1089"/>
      <c r="CY11" s="1089"/>
      <c r="CZ11" s="1089"/>
      <c r="DA11" s="1090"/>
      <c r="DB11" s="1088"/>
      <c r="DC11" s="1089"/>
      <c r="DD11" s="1089"/>
      <c r="DE11" s="1089"/>
      <c r="DF11" s="1090"/>
      <c r="DG11" s="1088"/>
      <c r="DH11" s="1089"/>
      <c r="DI11" s="1089"/>
      <c r="DJ11" s="1089"/>
      <c r="DK11" s="1090"/>
      <c r="DL11" s="1088"/>
      <c r="DM11" s="1089"/>
      <c r="DN11" s="1089"/>
      <c r="DO11" s="1089"/>
      <c r="DP11" s="1090"/>
      <c r="DQ11" s="1088"/>
      <c r="DR11" s="1089"/>
      <c r="DS11" s="1089"/>
      <c r="DT11" s="1089"/>
      <c r="DU11" s="1090"/>
      <c r="DV11" s="1091"/>
      <c r="DW11" s="1092"/>
      <c r="DX11" s="1092"/>
      <c r="DY11" s="1092"/>
      <c r="DZ11" s="1093"/>
      <c r="EA11" s="255"/>
    </row>
    <row r="12" spans="1:131" s="256" customFormat="1" ht="26.25" customHeight="1" x14ac:dyDescent="0.15">
      <c r="A12" s="262">
        <v>6</v>
      </c>
      <c r="B12" s="1136"/>
      <c r="C12" s="1137"/>
      <c r="D12" s="1137"/>
      <c r="E12" s="1137"/>
      <c r="F12" s="1137"/>
      <c r="G12" s="1137"/>
      <c r="H12" s="1137"/>
      <c r="I12" s="1137"/>
      <c r="J12" s="1137"/>
      <c r="K12" s="1137"/>
      <c r="L12" s="1137"/>
      <c r="M12" s="1137"/>
      <c r="N12" s="1137"/>
      <c r="O12" s="1137"/>
      <c r="P12" s="1138"/>
      <c r="Q12" s="1142"/>
      <c r="R12" s="1143"/>
      <c r="S12" s="1143"/>
      <c r="T12" s="1143"/>
      <c r="U12" s="1143"/>
      <c r="V12" s="1143"/>
      <c r="W12" s="1143"/>
      <c r="X12" s="1143"/>
      <c r="Y12" s="1143"/>
      <c r="Z12" s="1143"/>
      <c r="AA12" s="1143"/>
      <c r="AB12" s="1143"/>
      <c r="AC12" s="1143"/>
      <c r="AD12" s="1143"/>
      <c r="AE12" s="1144"/>
      <c r="AF12" s="1118"/>
      <c r="AG12" s="1119"/>
      <c r="AH12" s="1119"/>
      <c r="AI12" s="1119"/>
      <c r="AJ12" s="1120"/>
      <c r="AK12" s="1185"/>
      <c r="AL12" s="1186"/>
      <c r="AM12" s="1186"/>
      <c r="AN12" s="1186"/>
      <c r="AO12" s="1186"/>
      <c r="AP12" s="1186"/>
      <c r="AQ12" s="1186"/>
      <c r="AR12" s="1186"/>
      <c r="AS12" s="1186"/>
      <c r="AT12" s="1186"/>
      <c r="AU12" s="1183"/>
      <c r="AV12" s="1183"/>
      <c r="AW12" s="1183"/>
      <c r="AX12" s="1183"/>
      <c r="AY12" s="1184"/>
      <c r="AZ12" s="253"/>
      <c r="BA12" s="253"/>
      <c r="BB12" s="253"/>
      <c r="BC12" s="253"/>
      <c r="BD12" s="253"/>
      <c r="BE12" s="254"/>
      <c r="BF12" s="254"/>
      <c r="BG12" s="254"/>
      <c r="BH12" s="254"/>
      <c r="BI12" s="254"/>
      <c r="BJ12" s="254"/>
      <c r="BK12" s="254"/>
      <c r="BL12" s="254"/>
      <c r="BM12" s="254"/>
      <c r="BN12" s="254"/>
      <c r="BO12" s="254"/>
      <c r="BP12" s="254"/>
      <c r="BQ12" s="263">
        <v>6</v>
      </c>
      <c r="BR12" s="264"/>
      <c r="BS12" s="1113"/>
      <c r="BT12" s="1114"/>
      <c r="BU12" s="1114"/>
      <c r="BV12" s="1114"/>
      <c r="BW12" s="1114"/>
      <c r="BX12" s="1114"/>
      <c r="BY12" s="1114"/>
      <c r="BZ12" s="1114"/>
      <c r="CA12" s="1114"/>
      <c r="CB12" s="1114"/>
      <c r="CC12" s="1114"/>
      <c r="CD12" s="1114"/>
      <c r="CE12" s="1114"/>
      <c r="CF12" s="1114"/>
      <c r="CG12" s="1115"/>
      <c r="CH12" s="1088"/>
      <c r="CI12" s="1089"/>
      <c r="CJ12" s="1089"/>
      <c r="CK12" s="1089"/>
      <c r="CL12" s="1090"/>
      <c r="CM12" s="1088"/>
      <c r="CN12" s="1089"/>
      <c r="CO12" s="1089"/>
      <c r="CP12" s="1089"/>
      <c r="CQ12" s="1090"/>
      <c r="CR12" s="1088"/>
      <c r="CS12" s="1089"/>
      <c r="CT12" s="1089"/>
      <c r="CU12" s="1089"/>
      <c r="CV12" s="1090"/>
      <c r="CW12" s="1088"/>
      <c r="CX12" s="1089"/>
      <c r="CY12" s="1089"/>
      <c r="CZ12" s="1089"/>
      <c r="DA12" s="1090"/>
      <c r="DB12" s="1088"/>
      <c r="DC12" s="1089"/>
      <c r="DD12" s="1089"/>
      <c r="DE12" s="1089"/>
      <c r="DF12" s="1090"/>
      <c r="DG12" s="1088"/>
      <c r="DH12" s="1089"/>
      <c r="DI12" s="1089"/>
      <c r="DJ12" s="1089"/>
      <c r="DK12" s="1090"/>
      <c r="DL12" s="1088"/>
      <c r="DM12" s="1089"/>
      <c r="DN12" s="1089"/>
      <c r="DO12" s="1089"/>
      <c r="DP12" s="1090"/>
      <c r="DQ12" s="1088"/>
      <c r="DR12" s="1089"/>
      <c r="DS12" s="1089"/>
      <c r="DT12" s="1089"/>
      <c r="DU12" s="1090"/>
      <c r="DV12" s="1091"/>
      <c r="DW12" s="1092"/>
      <c r="DX12" s="1092"/>
      <c r="DY12" s="1092"/>
      <c r="DZ12" s="1093"/>
      <c r="EA12" s="255"/>
    </row>
    <row r="13" spans="1:131" s="256" customFormat="1" ht="26.25" customHeight="1" x14ac:dyDescent="0.15">
      <c r="A13" s="262">
        <v>7</v>
      </c>
      <c r="B13" s="1136"/>
      <c r="C13" s="1137"/>
      <c r="D13" s="1137"/>
      <c r="E13" s="1137"/>
      <c r="F13" s="1137"/>
      <c r="G13" s="1137"/>
      <c r="H13" s="1137"/>
      <c r="I13" s="1137"/>
      <c r="J13" s="1137"/>
      <c r="K13" s="1137"/>
      <c r="L13" s="1137"/>
      <c r="M13" s="1137"/>
      <c r="N13" s="1137"/>
      <c r="O13" s="1137"/>
      <c r="P13" s="1138"/>
      <c r="Q13" s="1142"/>
      <c r="R13" s="1143"/>
      <c r="S13" s="1143"/>
      <c r="T13" s="1143"/>
      <c r="U13" s="1143"/>
      <c r="V13" s="1143"/>
      <c r="W13" s="1143"/>
      <c r="X13" s="1143"/>
      <c r="Y13" s="1143"/>
      <c r="Z13" s="1143"/>
      <c r="AA13" s="1143"/>
      <c r="AB13" s="1143"/>
      <c r="AC13" s="1143"/>
      <c r="AD13" s="1143"/>
      <c r="AE13" s="1144"/>
      <c r="AF13" s="1118"/>
      <c r="AG13" s="1119"/>
      <c r="AH13" s="1119"/>
      <c r="AI13" s="1119"/>
      <c r="AJ13" s="1120"/>
      <c r="AK13" s="1185"/>
      <c r="AL13" s="1186"/>
      <c r="AM13" s="1186"/>
      <c r="AN13" s="1186"/>
      <c r="AO13" s="1186"/>
      <c r="AP13" s="1186"/>
      <c r="AQ13" s="1186"/>
      <c r="AR13" s="1186"/>
      <c r="AS13" s="1186"/>
      <c r="AT13" s="1186"/>
      <c r="AU13" s="1183"/>
      <c r="AV13" s="1183"/>
      <c r="AW13" s="1183"/>
      <c r="AX13" s="1183"/>
      <c r="AY13" s="1184"/>
      <c r="AZ13" s="253"/>
      <c r="BA13" s="253"/>
      <c r="BB13" s="253"/>
      <c r="BC13" s="253"/>
      <c r="BD13" s="253"/>
      <c r="BE13" s="254"/>
      <c r="BF13" s="254"/>
      <c r="BG13" s="254"/>
      <c r="BH13" s="254"/>
      <c r="BI13" s="254"/>
      <c r="BJ13" s="254"/>
      <c r="BK13" s="254"/>
      <c r="BL13" s="254"/>
      <c r="BM13" s="254"/>
      <c r="BN13" s="254"/>
      <c r="BO13" s="254"/>
      <c r="BP13" s="254"/>
      <c r="BQ13" s="263">
        <v>7</v>
      </c>
      <c r="BR13" s="264"/>
      <c r="BS13" s="1113"/>
      <c r="BT13" s="1114"/>
      <c r="BU13" s="1114"/>
      <c r="BV13" s="1114"/>
      <c r="BW13" s="1114"/>
      <c r="BX13" s="1114"/>
      <c r="BY13" s="1114"/>
      <c r="BZ13" s="1114"/>
      <c r="CA13" s="1114"/>
      <c r="CB13" s="1114"/>
      <c r="CC13" s="1114"/>
      <c r="CD13" s="1114"/>
      <c r="CE13" s="1114"/>
      <c r="CF13" s="1114"/>
      <c r="CG13" s="1115"/>
      <c r="CH13" s="1088"/>
      <c r="CI13" s="1089"/>
      <c r="CJ13" s="1089"/>
      <c r="CK13" s="1089"/>
      <c r="CL13" s="1090"/>
      <c r="CM13" s="1088"/>
      <c r="CN13" s="1089"/>
      <c r="CO13" s="1089"/>
      <c r="CP13" s="1089"/>
      <c r="CQ13" s="1090"/>
      <c r="CR13" s="1088"/>
      <c r="CS13" s="1089"/>
      <c r="CT13" s="1089"/>
      <c r="CU13" s="1089"/>
      <c r="CV13" s="1090"/>
      <c r="CW13" s="1088"/>
      <c r="CX13" s="1089"/>
      <c r="CY13" s="1089"/>
      <c r="CZ13" s="1089"/>
      <c r="DA13" s="1090"/>
      <c r="DB13" s="1088"/>
      <c r="DC13" s="1089"/>
      <c r="DD13" s="1089"/>
      <c r="DE13" s="1089"/>
      <c r="DF13" s="1090"/>
      <c r="DG13" s="1088"/>
      <c r="DH13" s="1089"/>
      <c r="DI13" s="1089"/>
      <c r="DJ13" s="1089"/>
      <c r="DK13" s="1090"/>
      <c r="DL13" s="1088"/>
      <c r="DM13" s="1089"/>
      <c r="DN13" s="1089"/>
      <c r="DO13" s="1089"/>
      <c r="DP13" s="1090"/>
      <c r="DQ13" s="1088"/>
      <c r="DR13" s="1089"/>
      <c r="DS13" s="1089"/>
      <c r="DT13" s="1089"/>
      <c r="DU13" s="1090"/>
      <c r="DV13" s="1091"/>
      <c r="DW13" s="1092"/>
      <c r="DX13" s="1092"/>
      <c r="DY13" s="1092"/>
      <c r="DZ13" s="1093"/>
      <c r="EA13" s="255"/>
    </row>
    <row r="14" spans="1:131" s="256" customFormat="1" ht="26.25" customHeight="1" x14ac:dyDescent="0.15">
      <c r="A14" s="262">
        <v>8</v>
      </c>
      <c r="B14" s="1136"/>
      <c r="C14" s="1137"/>
      <c r="D14" s="1137"/>
      <c r="E14" s="1137"/>
      <c r="F14" s="1137"/>
      <c r="G14" s="1137"/>
      <c r="H14" s="1137"/>
      <c r="I14" s="1137"/>
      <c r="J14" s="1137"/>
      <c r="K14" s="1137"/>
      <c r="L14" s="1137"/>
      <c r="M14" s="1137"/>
      <c r="N14" s="1137"/>
      <c r="O14" s="1137"/>
      <c r="P14" s="1138"/>
      <c r="Q14" s="1142"/>
      <c r="R14" s="1143"/>
      <c r="S14" s="1143"/>
      <c r="T14" s="1143"/>
      <c r="U14" s="1143"/>
      <c r="V14" s="1143"/>
      <c r="W14" s="1143"/>
      <c r="X14" s="1143"/>
      <c r="Y14" s="1143"/>
      <c r="Z14" s="1143"/>
      <c r="AA14" s="1143"/>
      <c r="AB14" s="1143"/>
      <c r="AC14" s="1143"/>
      <c r="AD14" s="1143"/>
      <c r="AE14" s="1144"/>
      <c r="AF14" s="1118"/>
      <c r="AG14" s="1119"/>
      <c r="AH14" s="1119"/>
      <c r="AI14" s="1119"/>
      <c r="AJ14" s="1120"/>
      <c r="AK14" s="1185"/>
      <c r="AL14" s="1186"/>
      <c r="AM14" s="1186"/>
      <c r="AN14" s="1186"/>
      <c r="AO14" s="1186"/>
      <c r="AP14" s="1186"/>
      <c r="AQ14" s="1186"/>
      <c r="AR14" s="1186"/>
      <c r="AS14" s="1186"/>
      <c r="AT14" s="1186"/>
      <c r="AU14" s="1183"/>
      <c r="AV14" s="1183"/>
      <c r="AW14" s="1183"/>
      <c r="AX14" s="1183"/>
      <c r="AY14" s="1184"/>
      <c r="AZ14" s="253"/>
      <c r="BA14" s="253"/>
      <c r="BB14" s="253"/>
      <c r="BC14" s="253"/>
      <c r="BD14" s="253"/>
      <c r="BE14" s="254"/>
      <c r="BF14" s="254"/>
      <c r="BG14" s="254"/>
      <c r="BH14" s="254"/>
      <c r="BI14" s="254"/>
      <c r="BJ14" s="254"/>
      <c r="BK14" s="254"/>
      <c r="BL14" s="254"/>
      <c r="BM14" s="254"/>
      <c r="BN14" s="254"/>
      <c r="BO14" s="254"/>
      <c r="BP14" s="254"/>
      <c r="BQ14" s="263">
        <v>8</v>
      </c>
      <c r="BR14" s="264"/>
      <c r="BS14" s="1113"/>
      <c r="BT14" s="1114"/>
      <c r="BU14" s="1114"/>
      <c r="BV14" s="1114"/>
      <c r="BW14" s="1114"/>
      <c r="BX14" s="1114"/>
      <c r="BY14" s="1114"/>
      <c r="BZ14" s="1114"/>
      <c r="CA14" s="1114"/>
      <c r="CB14" s="1114"/>
      <c r="CC14" s="1114"/>
      <c r="CD14" s="1114"/>
      <c r="CE14" s="1114"/>
      <c r="CF14" s="1114"/>
      <c r="CG14" s="1115"/>
      <c r="CH14" s="1088"/>
      <c r="CI14" s="1089"/>
      <c r="CJ14" s="1089"/>
      <c r="CK14" s="1089"/>
      <c r="CL14" s="1090"/>
      <c r="CM14" s="1088"/>
      <c r="CN14" s="1089"/>
      <c r="CO14" s="1089"/>
      <c r="CP14" s="1089"/>
      <c r="CQ14" s="1090"/>
      <c r="CR14" s="1088"/>
      <c r="CS14" s="1089"/>
      <c r="CT14" s="1089"/>
      <c r="CU14" s="1089"/>
      <c r="CV14" s="1090"/>
      <c r="CW14" s="1088"/>
      <c r="CX14" s="1089"/>
      <c r="CY14" s="1089"/>
      <c r="CZ14" s="1089"/>
      <c r="DA14" s="1090"/>
      <c r="DB14" s="1088"/>
      <c r="DC14" s="1089"/>
      <c r="DD14" s="1089"/>
      <c r="DE14" s="1089"/>
      <c r="DF14" s="1090"/>
      <c r="DG14" s="1088"/>
      <c r="DH14" s="1089"/>
      <c r="DI14" s="1089"/>
      <c r="DJ14" s="1089"/>
      <c r="DK14" s="1090"/>
      <c r="DL14" s="1088"/>
      <c r="DM14" s="1089"/>
      <c r="DN14" s="1089"/>
      <c r="DO14" s="1089"/>
      <c r="DP14" s="1090"/>
      <c r="DQ14" s="1088"/>
      <c r="DR14" s="1089"/>
      <c r="DS14" s="1089"/>
      <c r="DT14" s="1089"/>
      <c r="DU14" s="1090"/>
      <c r="DV14" s="1091"/>
      <c r="DW14" s="1092"/>
      <c r="DX14" s="1092"/>
      <c r="DY14" s="1092"/>
      <c r="DZ14" s="1093"/>
      <c r="EA14" s="255"/>
    </row>
    <row r="15" spans="1:131" s="256" customFormat="1" ht="26.25" customHeight="1" x14ac:dyDescent="0.15">
      <c r="A15" s="262">
        <v>9</v>
      </c>
      <c r="B15" s="1136"/>
      <c r="C15" s="1137"/>
      <c r="D15" s="1137"/>
      <c r="E15" s="1137"/>
      <c r="F15" s="1137"/>
      <c r="G15" s="1137"/>
      <c r="H15" s="1137"/>
      <c r="I15" s="1137"/>
      <c r="J15" s="1137"/>
      <c r="K15" s="1137"/>
      <c r="L15" s="1137"/>
      <c r="M15" s="1137"/>
      <c r="N15" s="1137"/>
      <c r="O15" s="1137"/>
      <c r="P15" s="1138"/>
      <c r="Q15" s="1142"/>
      <c r="R15" s="1143"/>
      <c r="S15" s="1143"/>
      <c r="T15" s="1143"/>
      <c r="U15" s="1143"/>
      <c r="V15" s="1143"/>
      <c r="W15" s="1143"/>
      <c r="X15" s="1143"/>
      <c r="Y15" s="1143"/>
      <c r="Z15" s="1143"/>
      <c r="AA15" s="1143"/>
      <c r="AB15" s="1143"/>
      <c r="AC15" s="1143"/>
      <c r="AD15" s="1143"/>
      <c r="AE15" s="1144"/>
      <c r="AF15" s="1118"/>
      <c r="AG15" s="1119"/>
      <c r="AH15" s="1119"/>
      <c r="AI15" s="1119"/>
      <c r="AJ15" s="1120"/>
      <c r="AK15" s="1185"/>
      <c r="AL15" s="1186"/>
      <c r="AM15" s="1186"/>
      <c r="AN15" s="1186"/>
      <c r="AO15" s="1186"/>
      <c r="AP15" s="1186"/>
      <c r="AQ15" s="1186"/>
      <c r="AR15" s="1186"/>
      <c r="AS15" s="1186"/>
      <c r="AT15" s="1186"/>
      <c r="AU15" s="1183"/>
      <c r="AV15" s="1183"/>
      <c r="AW15" s="1183"/>
      <c r="AX15" s="1183"/>
      <c r="AY15" s="1184"/>
      <c r="AZ15" s="253"/>
      <c r="BA15" s="253"/>
      <c r="BB15" s="253"/>
      <c r="BC15" s="253"/>
      <c r="BD15" s="253"/>
      <c r="BE15" s="254"/>
      <c r="BF15" s="254"/>
      <c r="BG15" s="254"/>
      <c r="BH15" s="254"/>
      <c r="BI15" s="254"/>
      <c r="BJ15" s="254"/>
      <c r="BK15" s="254"/>
      <c r="BL15" s="254"/>
      <c r="BM15" s="254"/>
      <c r="BN15" s="254"/>
      <c r="BO15" s="254"/>
      <c r="BP15" s="254"/>
      <c r="BQ15" s="263">
        <v>9</v>
      </c>
      <c r="BR15" s="264"/>
      <c r="BS15" s="1113"/>
      <c r="BT15" s="1114"/>
      <c r="BU15" s="1114"/>
      <c r="BV15" s="1114"/>
      <c r="BW15" s="1114"/>
      <c r="BX15" s="1114"/>
      <c r="BY15" s="1114"/>
      <c r="BZ15" s="1114"/>
      <c r="CA15" s="1114"/>
      <c r="CB15" s="1114"/>
      <c r="CC15" s="1114"/>
      <c r="CD15" s="1114"/>
      <c r="CE15" s="1114"/>
      <c r="CF15" s="1114"/>
      <c r="CG15" s="1115"/>
      <c r="CH15" s="1088"/>
      <c r="CI15" s="1089"/>
      <c r="CJ15" s="1089"/>
      <c r="CK15" s="1089"/>
      <c r="CL15" s="1090"/>
      <c r="CM15" s="1088"/>
      <c r="CN15" s="1089"/>
      <c r="CO15" s="1089"/>
      <c r="CP15" s="1089"/>
      <c r="CQ15" s="1090"/>
      <c r="CR15" s="1088"/>
      <c r="CS15" s="1089"/>
      <c r="CT15" s="1089"/>
      <c r="CU15" s="1089"/>
      <c r="CV15" s="1090"/>
      <c r="CW15" s="1088"/>
      <c r="CX15" s="1089"/>
      <c r="CY15" s="1089"/>
      <c r="CZ15" s="1089"/>
      <c r="DA15" s="1090"/>
      <c r="DB15" s="1088"/>
      <c r="DC15" s="1089"/>
      <c r="DD15" s="1089"/>
      <c r="DE15" s="1089"/>
      <c r="DF15" s="1090"/>
      <c r="DG15" s="1088"/>
      <c r="DH15" s="1089"/>
      <c r="DI15" s="1089"/>
      <c r="DJ15" s="1089"/>
      <c r="DK15" s="1090"/>
      <c r="DL15" s="1088"/>
      <c r="DM15" s="1089"/>
      <c r="DN15" s="1089"/>
      <c r="DO15" s="1089"/>
      <c r="DP15" s="1090"/>
      <c r="DQ15" s="1088"/>
      <c r="DR15" s="1089"/>
      <c r="DS15" s="1089"/>
      <c r="DT15" s="1089"/>
      <c r="DU15" s="1090"/>
      <c r="DV15" s="1091"/>
      <c r="DW15" s="1092"/>
      <c r="DX15" s="1092"/>
      <c r="DY15" s="1092"/>
      <c r="DZ15" s="1093"/>
      <c r="EA15" s="255"/>
    </row>
    <row r="16" spans="1:131" s="256" customFormat="1" ht="26.25" customHeight="1" x14ac:dyDescent="0.15">
      <c r="A16" s="262">
        <v>10</v>
      </c>
      <c r="B16" s="1136"/>
      <c r="C16" s="1137"/>
      <c r="D16" s="1137"/>
      <c r="E16" s="1137"/>
      <c r="F16" s="1137"/>
      <c r="G16" s="1137"/>
      <c r="H16" s="1137"/>
      <c r="I16" s="1137"/>
      <c r="J16" s="1137"/>
      <c r="K16" s="1137"/>
      <c r="L16" s="1137"/>
      <c r="M16" s="1137"/>
      <c r="N16" s="1137"/>
      <c r="O16" s="1137"/>
      <c r="P16" s="1138"/>
      <c r="Q16" s="1142"/>
      <c r="R16" s="1143"/>
      <c r="S16" s="1143"/>
      <c r="T16" s="1143"/>
      <c r="U16" s="1143"/>
      <c r="V16" s="1143"/>
      <c r="W16" s="1143"/>
      <c r="X16" s="1143"/>
      <c r="Y16" s="1143"/>
      <c r="Z16" s="1143"/>
      <c r="AA16" s="1143"/>
      <c r="AB16" s="1143"/>
      <c r="AC16" s="1143"/>
      <c r="AD16" s="1143"/>
      <c r="AE16" s="1144"/>
      <c r="AF16" s="1118"/>
      <c r="AG16" s="1119"/>
      <c r="AH16" s="1119"/>
      <c r="AI16" s="1119"/>
      <c r="AJ16" s="1120"/>
      <c r="AK16" s="1185"/>
      <c r="AL16" s="1186"/>
      <c r="AM16" s="1186"/>
      <c r="AN16" s="1186"/>
      <c r="AO16" s="1186"/>
      <c r="AP16" s="1186"/>
      <c r="AQ16" s="1186"/>
      <c r="AR16" s="1186"/>
      <c r="AS16" s="1186"/>
      <c r="AT16" s="1186"/>
      <c r="AU16" s="1183"/>
      <c r="AV16" s="1183"/>
      <c r="AW16" s="1183"/>
      <c r="AX16" s="1183"/>
      <c r="AY16" s="1184"/>
      <c r="AZ16" s="253"/>
      <c r="BA16" s="253"/>
      <c r="BB16" s="253"/>
      <c r="BC16" s="253"/>
      <c r="BD16" s="253"/>
      <c r="BE16" s="254"/>
      <c r="BF16" s="254"/>
      <c r="BG16" s="254"/>
      <c r="BH16" s="254"/>
      <c r="BI16" s="254"/>
      <c r="BJ16" s="254"/>
      <c r="BK16" s="254"/>
      <c r="BL16" s="254"/>
      <c r="BM16" s="254"/>
      <c r="BN16" s="254"/>
      <c r="BO16" s="254"/>
      <c r="BP16" s="254"/>
      <c r="BQ16" s="263">
        <v>10</v>
      </c>
      <c r="BR16" s="264"/>
      <c r="BS16" s="1113"/>
      <c r="BT16" s="1114"/>
      <c r="BU16" s="1114"/>
      <c r="BV16" s="1114"/>
      <c r="BW16" s="1114"/>
      <c r="BX16" s="1114"/>
      <c r="BY16" s="1114"/>
      <c r="BZ16" s="1114"/>
      <c r="CA16" s="1114"/>
      <c r="CB16" s="1114"/>
      <c r="CC16" s="1114"/>
      <c r="CD16" s="1114"/>
      <c r="CE16" s="1114"/>
      <c r="CF16" s="1114"/>
      <c r="CG16" s="1115"/>
      <c r="CH16" s="1088"/>
      <c r="CI16" s="1089"/>
      <c r="CJ16" s="1089"/>
      <c r="CK16" s="1089"/>
      <c r="CL16" s="1090"/>
      <c r="CM16" s="1088"/>
      <c r="CN16" s="1089"/>
      <c r="CO16" s="1089"/>
      <c r="CP16" s="1089"/>
      <c r="CQ16" s="1090"/>
      <c r="CR16" s="1088"/>
      <c r="CS16" s="1089"/>
      <c r="CT16" s="1089"/>
      <c r="CU16" s="1089"/>
      <c r="CV16" s="1090"/>
      <c r="CW16" s="1088"/>
      <c r="CX16" s="1089"/>
      <c r="CY16" s="1089"/>
      <c r="CZ16" s="1089"/>
      <c r="DA16" s="1090"/>
      <c r="DB16" s="1088"/>
      <c r="DC16" s="1089"/>
      <c r="DD16" s="1089"/>
      <c r="DE16" s="1089"/>
      <c r="DF16" s="1090"/>
      <c r="DG16" s="1088"/>
      <c r="DH16" s="1089"/>
      <c r="DI16" s="1089"/>
      <c r="DJ16" s="1089"/>
      <c r="DK16" s="1090"/>
      <c r="DL16" s="1088"/>
      <c r="DM16" s="1089"/>
      <c r="DN16" s="1089"/>
      <c r="DO16" s="1089"/>
      <c r="DP16" s="1090"/>
      <c r="DQ16" s="1088"/>
      <c r="DR16" s="1089"/>
      <c r="DS16" s="1089"/>
      <c r="DT16" s="1089"/>
      <c r="DU16" s="1090"/>
      <c r="DV16" s="1091"/>
      <c r="DW16" s="1092"/>
      <c r="DX16" s="1092"/>
      <c r="DY16" s="1092"/>
      <c r="DZ16" s="1093"/>
      <c r="EA16" s="255"/>
    </row>
    <row r="17" spans="1:131" s="256" customFormat="1" ht="26.25" customHeight="1" x14ac:dyDescent="0.15">
      <c r="A17" s="262">
        <v>11</v>
      </c>
      <c r="B17" s="1136"/>
      <c r="C17" s="1137"/>
      <c r="D17" s="1137"/>
      <c r="E17" s="1137"/>
      <c r="F17" s="1137"/>
      <c r="G17" s="1137"/>
      <c r="H17" s="1137"/>
      <c r="I17" s="1137"/>
      <c r="J17" s="1137"/>
      <c r="K17" s="1137"/>
      <c r="L17" s="1137"/>
      <c r="M17" s="1137"/>
      <c r="N17" s="1137"/>
      <c r="O17" s="1137"/>
      <c r="P17" s="1138"/>
      <c r="Q17" s="1142"/>
      <c r="R17" s="1143"/>
      <c r="S17" s="1143"/>
      <c r="T17" s="1143"/>
      <c r="U17" s="1143"/>
      <c r="V17" s="1143"/>
      <c r="W17" s="1143"/>
      <c r="X17" s="1143"/>
      <c r="Y17" s="1143"/>
      <c r="Z17" s="1143"/>
      <c r="AA17" s="1143"/>
      <c r="AB17" s="1143"/>
      <c r="AC17" s="1143"/>
      <c r="AD17" s="1143"/>
      <c r="AE17" s="1144"/>
      <c r="AF17" s="1118"/>
      <c r="AG17" s="1119"/>
      <c r="AH17" s="1119"/>
      <c r="AI17" s="1119"/>
      <c r="AJ17" s="1120"/>
      <c r="AK17" s="1185"/>
      <c r="AL17" s="1186"/>
      <c r="AM17" s="1186"/>
      <c r="AN17" s="1186"/>
      <c r="AO17" s="1186"/>
      <c r="AP17" s="1186"/>
      <c r="AQ17" s="1186"/>
      <c r="AR17" s="1186"/>
      <c r="AS17" s="1186"/>
      <c r="AT17" s="1186"/>
      <c r="AU17" s="1183"/>
      <c r="AV17" s="1183"/>
      <c r="AW17" s="1183"/>
      <c r="AX17" s="1183"/>
      <c r="AY17" s="1184"/>
      <c r="AZ17" s="253"/>
      <c r="BA17" s="253"/>
      <c r="BB17" s="253"/>
      <c r="BC17" s="253"/>
      <c r="BD17" s="253"/>
      <c r="BE17" s="254"/>
      <c r="BF17" s="254"/>
      <c r="BG17" s="254"/>
      <c r="BH17" s="254"/>
      <c r="BI17" s="254"/>
      <c r="BJ17" s="254"/>
      <c r="BK17" s="254"/>
      <c r="BL17" s="254"/>
      <c r="BM17" s="254"/>
      <c r="BN17" s="254"/>
      <c r="BO17" s="254"/>
      <c r="BP17" s="254"/>
      <c r="BQ17" s="263">
        <v>11</v>
      </c>
      <c r="BR17" s="264"/>
      <c r="BS17" s="1113"/>
      <c r="BT17" s="1114"/>
      <c r="BU17" s="1114"/>
      <c r="BV17" s="1114"/>
      <c r="BW17" s="1114"/>
      <c r="BX17" s="1114"/>
      <c r="BY17" s="1114"/>
      <c r="BZ17" s="1114"/>
      <c r="CA17" s="1114"/>
      <c r="CB17" s="1114"/>
      <c r="CC17" s="1114"/>
      <c r="CD17" s="1114"/>
      <c r="CE17" s="1114"/>
      <c r="CF17" s="1114"/>
      <c r="CG17" s="1115"/>
      <c r="CH17" s="1088"/>
      <c r="CI17" s="1089"/>
      <c r="CJ17" s="1089"/>
      <c r="CK17" s="1089"/>
      <c r="CL17" s="1090"/>
      <c r="CM17" s="1088"/>
      <c r="CN17" s="1089"/>
      <c r="CO17" s="1089"/>
      <c r="CP17" s="1089"/>
      <c r="CQ17" s="1090"/>
      <c r="CR17" s="1088"/>
      <c r="CS17" s="1089"/>
      <c r="CT17" s="1089"/>
      <c r="CU17" s="1089"/>
      <c r="CV17" s="1090"/>
      <c r="CW17" s="1088"/>
      <c r="CX17" s="1089"/>
      <c r="CY17" s="1089"/>
      <c r="CZ17" s="1089"/>
      <c r="DA17" s="1090"/>
      <c r="DB17" s="1088"/>
      <c r="DC17" s="1089"/>
      <c r="DD17" s="1089"/>
      <c r="DE17" s="1089"/>
      <c r="DF17" s="1090"/>
      <c r="DG17" s="1088"/>
      <c r="DH17" s="1089"/>
      <c r="DI17" s="1089"/>
      <c r="DJ17" s="1089"/>
      <c r="DK17" s="1090"/>
      <c r="DL17" s="1088"/>
      <c r="DM17" s="1089"/>
      <c r="DN17" s="1089"/>
      <c r="DO17" s="1089"/>
      <c r="DP17" s="1090"/>
      <c r="DQ17" s="1088"/>
      <c r="DR17" s="1089"/>
      <c r="DS17" s="1089"/>
      <c r="DT17" s="1089"/>
      <c r="DU17" s="1090"/>
      <c r="DV17" s="1091"/>
      <c r="DW17" s="1092"/>
      <c r="DX17" s="1092"/>
      <c r="DY17" s="1092"/>
      <c r="DZ17" s="1093"/>
      <c r="EA17" s="255"/>
    </row>
    <row r="18" spans="1:131" s="256" customFormat="1" ht="26.25" customHeight="1" x14ac:dyDescent="0.15">
      <c r="A18" s="262">
        <v>12</v>
      </c>
      <c r="B18" s="1136"/>
      <c r="C18" s="1137"/>
      <c r="D18" s="1137"/>
      <c r="E18" s="1137"/>
      <c r="F18" s="1137"/>
      <c r="G18" s="1137"/>
      <c r="H18" s="1137"/>
      <c r="I18" s="1137"/>
      <c r="J18" s="1137"/>
      <c r="K18" s="1137"/>
      <c r="L18" s="1137"/>
      <c r="M18" s="1137"/>
      <c r="N18" s="1137"/>
      <c r="O18" s="1137"/>
      <c r="P18" s="1138"/>
      <c r="Q18" s="1142"/>
      <c r="R18" s="1143"/>
      <c r="S18" s="1143"/>
      <c r="T18" s="1143"/>
      <c r="U18" s="1143"/>
      <c r="V18" s="1143"/>
      <c r="W18" s="1143"/>
      <c r="X18" s="1143"/>
      <c r="Y18" s="1143"/>
      <c r="Z18" s="1143"/>
      <c r="AA18" s="1143"/>
      <c r="AB18" s="1143"/>
      <c r="AC18" s="1143"/>
      <c r="AD18" s="1143"/>
      <c r="AE18" s="1144"/>
      <c r="AF18" s="1118"/>
      <c r="AG18" s="1119"/>
      <c r="AH18" s="1119"/>
      <c r="AI18" s="1119"/>
      <c r="AJ18" s="1120"/>
      <c r="AK18" s="1185"/>
      <c r="AL18" s="1186"/>
      <c r="AM18" s="1186"/>
      <c r="AN18" s="1186"/>
      <c r="AO18" s="1186"/>
      <c r="AP18" s="1186"/>
      <c r="AQ18" s="1186"/>
      <c r="AR18" s="1186"/>
      <c r="AS18" s="1186"/>
      <c r="AT18" s="1186"/>
      <c r="AU18" s="1183"/>
      <c r="AV18" s="1183"/>
      <c r="AW18" s="1183"/>
      <c r="AX18" s="1183"/>
      <c r="AY18" s="1184"/>
      <c r="AZ18" s="253"/>
      <c r="BA18" s="253"/>
      <c r="BB18" s="253"/>
      <c r="BC18" s="253"/>
      <c r="BD18" s="253"/>
      <c r="BE18" s="254"/>
      <c r="BF18" s="254"/>
      <c r="BG18" s="254"/>
      <c r="BH18" s="254"/>
      <c r="BI18" s="254"/>
      <c r="BJ18" s="254"/>
      <c r="BK18" s="254"/>
      <c r="BL18" s="254"/>
      <c r="BM18" s="254"/>
      <c r="BN18" s="254"/>
      <c r="BO18" s="254"/>
      <c r="BP18" s="254"/>
      <c r="BQ18" s="263">
        <v>12</v>
      </c>
      <c r="BR18" s="264"/>
      <c r="BS18" s="1113"/>
      <c r="BT18" s="1114"/>
      <c r="BU18" s="1114"/>
      <c r="BV18" s="1114"/>
      <c r="BW18" s="1114"/>
      <c r="BX18" s="1114"/>
      <c r="BY18" s="1114"/>
      <c r="BZ18" s="1114"/>
      <c r="CA18" s="1114"/>
      <c r="CB18" s="1114"/>
      <c r="CC18" s="1114"/>
      <c r="CD18" s="1114"/>
      <c r="CE18" s="1114"/>
      <c r="CF18" s="1114"/>
      <c r="CG18" s="1115"/>
      <c r="CH18" s="1088"/>
      <c r="CI18" s="1089"/>
      <c r="CJ18" s="1089"/>
      <c r="CK18" s="1089"/>
      <c r="CL18" s="1090"/>
      <c r="CM18" s="1088"/>
      <c r="CN18" s="1089"/>
      <c r="CO18" s="1089"/>
      <c r="CP18" s="1089"/>
      <c r="CQ18" s="1090"/>
      <c r="CR18" s="1088"/>
      <c r="CS18" s="1089"/>
      <c r="CT18" s="1089"/>
      <c r="CU18" s="1089"/>
      <c r="CV18" s="1090"/>
      <c r="CW18" s="1088"/>
      <c r="CX18" s="1089"/>
      <c r="CY18" s="1089"/>
      <c r="CZ18" s="1089"/>
      <c r="DA18" s="1090"/>
      <c r="DB18" s="1088"/>
      <c r="DC18" s="1089"/>
      <c r="DD18" s="1089"/>
      <c r="DE18" s="1089"/>
      <c r="DF18" s="1090"/>
      <c r="DG18" s="1088"/>
      <c r="DH18" s="1089"/>
      <c r="DI18" s="1089"/>
      <c r="DJ18" s="1089"/>
      <c r="DK18" s="1090"/>
      <c r="DL18" s="1088"/>
      <c r="DM18" s="1089"/>
      <c r="DN18" s="1089"/>
      <c r="DO18" s="1089"/>
      <c r="DP18" s="1090"/>
      <c r="DQ18" s="1088"/>
      <c r="DR18" s="1089"/>
      <c r="DS18" s="1089"/>
      <c r="DT18" s="1089"/>
      <c r="DU18" s="1090"/>
      <c r="DV18" s="1091"/>
      <c r="DW18" s="1092"/>
      <c r="DX18" s="1092"/>
      <c r="DY18" s="1092"/>
      <c r="DZ18" s="1093"/>
      <c r="EA18" s="255"/>
    </row>
    <row r="19" spans="1:131" s="256" customFormat="1" ht="26.25" customHeight="1" x14ac:dyDescent="0.15">
      <c r="A19" s="262">
        <v>13</v>
      </c>
      <c r="B19" s="1136"/>
      <c r="C19" s="1137"/>
      <c r="D19" s="1137"/>
      <c r="E19" s="1137"/>
      <c r="F19" s="1137"/>
      <c r="G19" s="1137"/>
      <c r="H19" s="1137"/>
      <c r="I19" s="1137"/>
      <c r="J19" s="1137"/>
      <c r="K19" s="1137"/>
      <c r="L19" s="1137"/>
      <c r="M19" s="1137"/>
      <c r="N19" s="1137"/>
      <c r="O19" s="1137"/>
      <c r="P19" s="1138"/>
      <c r="Q19" s="1142"/>
      <c r="R19" s="1143"/>
      <c r="S19" s="1143"/>
      <c r="T19" s="1143"/>
      <c r="U19" s="1143"/>
      <c r="V19" s="1143"/>
      <c r="W19" s="1143"/>
      <c r="X19" s="1143"/>
      <c r="Y19" s="1143"/>
      <c r="Z19" s="1143"/>
      <c r="AA19" s="1143"/>
      <c r="AB19" s="1143"/>
      <c r="AC19" s="1143"/>
      <c r="AD19" s="1143"/>
      <c r="AE19" s="1144"/>
      <c r="AF19" s="1118"/>
      <c r="AG19" s="1119"/>
      <c r="AH19" s="1119"/>
      <c r="AI19" s="1119"/>
      <c r="AJ19" s="1120"/>
      <c r="AK19" s="1185"/>
      <c r="AL19" s="1186"/>
      <c r="AM19" s="1186"/>
      <c r="AN19" s="1186"/>
      <c r="AO19" s="1186"/>
      <c r="AP19" s="1186"/>
      <c r="AQ19" s="1186"/>
      <c r="AR19" s="1186"/>
      <c r="AS19" s="1186"/>
      <c r="AT19" s="1186"/>
      <c r="AU19" s="1183"/>
      <c r="AV19" s="1183"/>
      <c r="AW19" s="1183"/>
      <c r="AX19" s="1183"/>
      <c r="AY19" s="1184"/>
      <c r="AZ19" s="253"/>
      <c r="BA19" s="253"/>
      <c r="BB19" s="253"/>
      <c r="BC19" s="253"/>
      <c r="BD19" s="253"/>
      <c r="BE19" s="254"/>
      <c r="BF19" s="254"/>
      <c r="BG19" s="254"/>
      <c r="BH19" s="254"/>
      <c r="BI19" s="254"/>
      <c r="BJ19" s="254"/>
      <c r="BK19" s="254"/>
      <c r="BL19" s="254"/>
      <c r="BM19" s="254"/>
      <c r="BN19" s="254"/>
      <c r="BO19" s="254"/>
      <c r="BP19" s="254"/>
      <c r="BQ19" s="263">
        <v>13</v>
      </c>
      <c r="BR19" s="264"/>
      <c r="BS19" s="1113"/>
      <c r="BT19" s="1114"/>
      <c r="BU19" s="1114"/>
      <c r="BV19" s="1114"/>
      <c r="BW19" s="1114"/>
      <c r="BX19" s="1114"/>
      <c r="BY19" s="1114"/>
      <c r="BZ19" s="1114"/>
      <c r="CA19" s="1114"/>
      <c r="CB19" s="1114"/>
      <c r="CC19" s="1114"/>
      <c r="CD19" s="1114"/>
      <c r="CE19" s="1114"/>
      <c r="CF19" s="1114"/>
      <c r="CG19" s="1115"/>
      <c r="CH19" s="1088"/>
      <c r="CI19" s="1089"/>
      <c r="CJ19" s="1089"/>
      <c r="CK19" s="1089"/>
      <c r="CL19" s="1090"/>
      <c r="CM19" s="1088"/>
      <c r="CN19" s="1089"/>
      <c r="CO19" s="1089"/>
      <c r="CP19" s="1089"/>
      <c r="CQ19" s="1090"/>
      <c r="CR19" s="1088"/>
      <c r="CS19" s="1089"/>
      <c r="CT19" s="1089"/>
      <c r="CU19" s="1089"/>
      <c r="CV19" s="1090"/>
      <c r="CW19" s="1088"/>
      <c r="CX19" s="1089"/>
      <c r="CY19" s="1089"/>
      <c r="CZ19" s="1089"/>
      <c r="DA19" s="1090"/>
      <c r="DB19" s="1088"/>
      <c r="DC19" s="1089"/>
      <c r="DD19" s="1089"/>
      <c r="DE19" s="1089"/>
      <c r="DF19" s="1090"/>
      <c r="DG19" s="1088"/>
      <c r="DH19" s="1089"/>
      <c r="DI19" s="1089"/>
      <c r="DJ19" s="1089"/>
      <c r="DK19" s="1090"/>
      <c r="DL19" s="1088"/>
      <c r="DM19" s="1089"/>
      <c r="DN19" s="1089"/>
      <c r="DO19" s="1089"/>
      <c r="DP19" s="1090"/>
      <c r="DQ19" s="1088"/>
      <c r="DR19" s="1089"/>
      <c r="DS19" s="1089"/>
      <c r="DT19" s="1089"/>
      <c r="DU19" s="1090"/>
      <c r="DV19" s="1091"/>
      <c r="DW19" s="1092"/>
      <c r="DX19" s="1092"/>
      <c r="DY19" s="1092"/>
      <c r="DZ19" s="1093"/>
      <c r="EA19" s="255"/>
    </row>
    <row r="20" spans="1:131" s="256" customFormat="1" ht="26.25" customHeight="1" x14ac:dyDescent="0.15">
      <c r="A20" s="262">
        <v>14</v>
      </c>
      <c r="B20" s="1136"/>
      <c r="C20" s="1137"/>
      <c r="D20" s="1137"/>
      <c r="E20" s="1137"/>
      <c r="F20" s="1137"/>
      <c r="G20" s="1137"/>
      <c r="H20" s="1137"/>
      <c r="I20" s="1137"/>
      <c r="J20" s="1137"/>
      <c r="K20" s="1137"/>
      <c r="L20" s="1137"/>
      <c r="M20" s="1137"/>
      <c r="N20" s="1137"/>
      <c r="O20" s="1137"/>
      <c r="P20" s="1138"/>
      <c r="Q20" s="1142"/>
      <c r="R20" s="1143"/>
      <c r="S20" s="1143"/>
      <c r="T20" s="1143"/>
      <c r="U20" s="1143"/>
      <c r="V20" s="1143"/>
      <c r="W20" s="1143"/>
      <c r="X20" s="1143"/>
      <c r="Y20" s="1143"/>
      <c r="Z20" s="1143"/>
      <c r="AA20" s="1143"/>
      <c r="AB20" s="1143"/>
      <c r="AC20" s="1143"/>
      <c r="AD20" s="1143"/>
      <c r="AE20" s="1144"/>
      <c r="AF20" s="1118"/>
      <c r="AG20" s="1119"/>
      <c r="AH20" s="1119"/>
      <c r="AI20" s="1119"/>
      <c r="AJ20" s="1120"/>
      <c r="AK20" s="1185"/>
      <c r="AL20" s="1186"/>
      <c r="AM20" s="1186"/>
      <c r="AN20" s="1186"/>
      <c r="AO20" s="1186"/>
      <c r="AP20" s="1186"/>
      <c r="AQ20" s="1186"/>
      <c r="AR20" s="1186"/>
      <c r="AS20" s="1186"/>
      <c r="AT20" s="1186"/>
      <c r="AU20" s="1183"/>
      <c r="AV20" s="1183"/>
      <c r="AW20" s="1183"/>
      <c r="AX20" s="1183"/>
      <c r="AY20" s="1184"/>
      <c r="AZ20" s="253"/>
      <c r="BA20" s="253"/>
      <c r="BB20" s="253"/>
      <c r="BC20" s="253"/>
      <c r="BD20" s="253"/>
      <c r="BE20" s="254"/>
      <c r="BF20" s="254"/>
      <c r="BG20" s="254"/>
      <c r="BH20" s="254"/>
      <c r="BI20" s="254"/>
      <c r="BJ20" s="254"/>
      <c r="BK20" s="254"/>
      <c r="BL20" s="254"/>
      <c r="BM20" s="254"/>
      <c r="BN20" s="254"/>
      <c r="BO20" s="254"/>
      <c r="BP20" s="254"/>
      <c r="BQ20" s="263">
        <v>14</v>
      </c>
      <c r="BR20" s="264"/>
      <c r="BS20" s="1113"/>
      <c r="BT20" s="1114"/>
      <c r="BU20" s="1114"/>
      <c r="BV20" s="1114"/>
      <c r="BW20" s="1114"/>
      <c r="BX20" s="1114"/>
      <c r="BY20" s="1114"/>
      <c r="BZ20" s="1114"/>
      <c r="CA20" s="1114"/>
      <c r="CB20" s="1114"/>
      <c r="CC20" s="1114"/>
      <c r="CD20" s="1114"/>
      <c r="CE20" s="1114"/>
      <c r="CF20" s="1114"/>
      <c r="CG20" s="1115"/>
      <c r="CH20" s="1088"/>
      <c r="CI20" s="1089"/>
      <c r="CJ20" s="1089"/>
      <c r="CK20" s="1089"/>
      <c r="CL20" s="1090"/>
      <c r="CM20" s="1088"/>
      <c r="CN20" s="1089"/>
      <c r="CO20" s="1089"/>
      <c r="CP20" s="1089"/>
      <c r="CQ20" s="1090"/>
      <c r="CR20" s="1088"/>
      <c r="CS20" s="1089"/>
      <c r="CT20" s="1089"/>
      <c r="CU20" s="1089"/>
      <c r="CV20" s="1090"/>
      <c r="CW20" s="1088"/>
      <c r="CX20" s="1089"/>
      <c r="CY20" s="1089"/>
      <c r="CZ20" s="1089"/>
      <c r="DA20" s="1090"/>
      <c r="DB20" s="1088"/>
      <c r="DC20" s="1089"/>
      <c r="DD20" s="1089"/>
      <c r="DE20" s="1089"/>
      <c r="DF20" s="1090"/>
      <c r="DG20" s="1088"/>
      <c r="DH20" s="1089"/>
      <c r="DI20" s="1089"/>
      <c r="DJ20" s="1089"/>
      <c r="DK20" s="1090"/>
      <c r="DL20" s="1088"/>
      <c r="DM20" s="1089"/>
      <c r="DN20" s="1089"/>
      <c r="DO20" s="1089"/>
      <c r="DP20" s="1090"/>
      <c r="DQ20" s="1088"/>
      <c r="DR20" s="1089"/>
      <c r="DS20" s="1089"/>
      <c r="DT20" s="1089"/>
      <c r="DU20" s="1090"/>
      <c r="DV20" s="1091"/>
      <c r="DW20" s="1092"/>
      <c r="DX20" s="1092"/>
      <c r="DY20" s="1092"/>
      <c r="DZ20" s="1093"/>
      <c r="EA20" s="255"/>
    </row>
    <row r="21" spans="1:131" s="256" customFormat="1" ht="26.25" customHeight="1" thickBot="1" x14ac:dyDescent="0.2">
      <c r="A21" s="262">
        <v>15</v>
      </c>
      <c r="B21" s="1136"/>
      <c r="C21" s="1137"/>
      <c r="D21" s="1137"/>
      <c r="E21" s="1137"/>
      <c r="F21" s="1137"/>
      <c r="G21" s="1137"/>
      <c r="H21" s="1137"/>
      <c r="I21" s="1137"/>
      <c r="J21" s="1137"/>
      <c r="K21" s="1137"/>
      <c r="L21" s="1137"/>
      <c r="M21" s="1137"/>
      <c r="N21" s="1137"/>
      <c r="O21" s="1137"/>
      <c r="P21" s="1138"/>
      <c r="Q21" s="1142"/>
      <c r="R21" s="1143"/>
      <c r="S21" s="1143"/>
      <c r="T21" s="1143"/>
      <c r="U21" s="1143"/>
      <c r="V21" s="1143"/>
      <c r="W21" s="1143"/>
      <c r="X21" s="1143"/>
      <c r="Y21" s="1143"/>
      <c r="Z21" s="1143"/>
      <c r="AA21" s="1143"/>
      <c r="AB21" s="1143"/>
      <c r="AC21" s="1143"/>
      <c r="AD21" s="1143"/>
      <c r="AE21" s="1144"/>
      <c r="AF21" s="1118"/>
      <c r="AG21" s="1119"/>
      <c r="AH21" s="1119"/>
      <c r="AI21" s="1119"/>
      <c r="AJ21" s="1120"/>
      <c r="AK21" s="1185"/>
      <c r="AL21" s="1186"/>
      <c r="AM21" s="1186"/>
      <c r="AN21" s="1186"/>
      <c r="AO21" s="1186"/>
      <c r="AP21" s="1186"/>
      <c r="AQ21" s="1186"/>
      <c r="AR21" s="1186"/>
      <c r="AS21" s="1186"/>
      <c r="AT21" s="1186"/>
      <c r="AU21" s="1183"/>
      <c r="AV21" s="1183"/>
      <c r="AW21" s="1183"/>
      <c r="AX21" s="1183"/>
      <c r="AY21" s="1184"/>
      <c r="AZ21" s="253"/>
      <c r="BA21" s="253"/>
      <c r="BB21" s="253"/>
      <c r="BC21" s="253"/>
      <c r="BD21" s="253"/>
      <c r="BE21" s="254"/>
      <c r="BF21" s="254"/>
      <c r="BG21" s="254"/>
      <c r="BH21" s="254"/>
      <c r="BI21" s="254"/>
      <c r="BJ21" s="254"/>
      <c r="BK21" s="254"/>
      <c r="BL21" s="254"/>
      <c r="BM21" s="254"/>
      <c r="BN21" s="254"/>
      <c r="BO21" s="254"/>
      <c r="BP21" s="254"/>
      <c r="BQ21" s="263">
        <v>15</v>
      </c>
      <c r="BR21" s="264"/>
      <c r="BS21" s="1113"/>
      <c r="BT21" s="1114"/>
      <c r="BU21" s="1114"/>
      <c r="BV21" s="1114"/>
      <c r="BW21" s="1114"/>
      <c r="BX21" s="1114"/>
      <c r="BY21" s="1114"/>
      <c r="BZ21" s="1114"/>
      <c r="CA21" s="1114"/>
      <c r="CB21" s="1114"/>
      <c r="CC21" s="1114"/>
      <c r="CD21" s="1114"/>
      <c r="CE21" s="1114"/>
      <c r="CF21" s="1114"/>
      <c r="CG21" s="1115"/>
      <c r="CH21" s="1088"/>
      <c r="CI21" s="1089"/>
      <c r="CJ21" s="1089"/>
      <c r="CK21" s="1089"/>
      <c r="CL21" s="1090"/>
      <c r="CM21" s="1088"/>
      <c r="CN21" s="1089"/>
      <c r="CO21" s="1089"/>
      <c r="CP21" s="1089"/>
      <c r="CQ21" s="1090"/>
      <c r="CR21" s="1088"/>
      <c r="CS21" s="1089"/>
      <c r="CT21" s="1089"/>
      <c r="CU21" s="1089"/>
      <c r="CV21" s="1090"/>
      <c r="CW21" s="1088"/>
      <c r="CX21" s="1089"/>
      <c r="CY21" s="1089"/>
      <c r="CZ21" s="1089"/>
      <c r="DA21" s="1090"/>
      <c r="DB21" s="1088"/>
      <c r="DC21" s="1089"/>
      <c r="DD21" s="1089"/>
      <c r="DE21" s="1089"/>
      <c r="DF21" s="1090"/>
      <c r="DG21" s="1088"/>
      <c r="DH21" s="1089"/>
      <c r="DI21" s="1089"/>
      <c r="DJ21" s="1089"/>
      <c r="DK21" s="1090"/>
      <c r="DL21" s="1088"/>
      <c r="DM21" s="1089"/>
      <c r="DN21" s="1089"/>
      <c r="DO21" s="1089"/>
      <c r="DP21" s="1090"/>
      <c r="DQ21" s="1088"/>
      <c r="DR21" s="1089"/>
      <c r="DS21" s="1089"/>
      <c r="DT21" s="1089"/>
      <c r="DU21" s="1090"/>
      <c r="DV21" s="1091"/>
      <c r="DW21" s="1092"/>
      <c r="DX21" s="1092"/>
      <c r="DY21" s="1092"/>
      <c r="DZ21" s="1093"/>
      <c r="EA21" s="255"/>
    </row>
    <row r="22" spans="1:131" s="256" customFormat="1" ht="26.25" customHeight="1" x14ac:dyDescent="0.15">
      <c r="A22" s="262">
        <v>16</v>
      </c>
      <c r="B22" s="1136"/>
      <c r="C22" s="1137"/>
      <c r="D22" s="1137"/>
      <c r="E22" s="1137"/>
      <c r="F22" s="1137"/>
      <c r="G22" s="1137"/>
      <c r="H22" s="1137"/>
      <c r="I22" s="1137"/>
      <c r="J22" s="1137"/>
      <c r="K22" s="1137"/>
      <c r="L22" s="1137"/>
      <c r="M22" s="1137"/>
      <c r="N22" s="1137"/>
      <c r="O22" s="1137"/>
      <c r="P22" s="1138"/>
      <c r="Q22" s="1180"/>
      <c r="R22" s="1181"/>
      <c r="S22" s="1181"/>
      <c r="T22" s="1181"/>
      <c r="U22" s="1181"/>
      <c r="V22" s="1181"/>
      <c r="W22" s="1181"/>
      <c r="X22" s="1181"/>
      <c r="Y22" s="1181"/>
      <c r="Z22" s="1181"/>
      <c r="AA22" s="1181"/>
      <c r="AB22" s="1181"/>
      <c r="AC22" s="1181"/>
      <c r="AD22" s="1181"/>
      <c r="AE22" s="1182"/>
      <c r="AF22" s="1118"/>
      <c r="AG22" s="1119"/>
      <c r="AH22" s="1119"/>
      <c r="AI22" s="1119"/>
      <c r="AJ22" s="1120"/>
      <c r="AK22" s="1176"/>
      <c r="AL22" s="1177"/>
      <c r="AM22" s="1177"/>
      <c r="AN22" s="1177"/>
      <c r="AO22" s="1177"/>
      <c r="AP22" s="1177"/>
      <c r="AQ22" s="1177"/>
      <c r="AR22" s="1177"/>
      <c r="AS22" s="1177"/>
      <c r="AT22" s="1177"/>
      <c r="AU22" s="1178"/>
      <c r="AV22" s="1178"/>
      <c r="AW22" s="1178"/>
      <c r="AX22" s="1178"/>
      <c r="AY22" s="1179"/>
      <c r="AZ22" s="1134" t="s">
        <v>391</v>
      </c>
      <c r="BA22" s="1134"/>
      <c r="BB22" s="1134"/>
      <c r="BC22" s="1134"/>
      <c r="BD22" s="1135"/>
      <c r="BE22" s="254"/>
      <c r="BF22" s="254"/>
      <c r="BG22" s="254"/>
      <c r="BH22" s="254"/>
      <c r="BI22" s="254"/>
      <c r="BJ22" s="254"/>
      <c r="BK22" s="254"/>
      <c r="BL22" s="254"/>
      <c r="BM22" s="254"/>
      <c r="BN22" s="254"/>
      <c r="BO22" s="254"/>
      <c r="BP22" s="254"/>
      <c r="BQ22" s="263">
        <v>16</v>
      </c>
      <c r="BR22" s="264"/>
      <c r="BS22" s="1113"/>
      <c r="BT22" s="1114"/>
      <c r="BU22" s="1114"/>
      <c r="BV22" s="1114"/>
      <c r="BW22" s="1114"/>
      <c r="BX22" s="1114"/>
      <c r="BY22" s="1114"/>
      <c r="BZ22" s="1114"/>
      <c r="CA22" s="1114"/>
      <c r="CB22" s="1114"/>
      <c r="CC22" s="1114"/>
      <c r="CD22" s="1114"/>
      <c r="CE22" s="1114"/>
      <c r="CF22" s="1114"/>
      <c r="CG22" s="1115"/>
      <c r="CH22" s="1088"/>
      <c r="CI22" s="1089"/>
      <c r="CJ22" s="1089"/>
      <c r="CK22" s="1089"/>
      <c r="CL22" s="1090"/>
      <c r="CM22" s="1088"/>
      <c r="CN22" s="1089"/>
      <c r="CO22" s="1089"/>
      <c r="CP22" s="1089"/>
      <c r="CQ22" s="1090"/>
      <c r="CR22" s="1088"/>
      <c r="CS22" s="1089"/>
      <c r="CT22" s="1089"/>
      <c r="CU22" s="1089"/>
      <c r="CV22" s="1090"/>
      <c r="CW22" s="1088"/>
      <c r="CX22" s="1089"/>
      <c r="CY22" s="1089"/>
      <c r="CZ22" s="1089"/>
      <c r="DA22" s="1090"/>
      <c r="DB22" s="1088"/>
      <c r="DC22" s="1089"/>
      <c r="DD22" s="1089"/>
      <c r="DE22" s="1089"/>
      <c r="DF22" s="1090"/>
      <c r="DG22" s="1088"/>
      <c r="DH22" s="1089"/>
      <c r="DI22" s="1089"/>
      <c r="DJ22" s="1089"/>
      <c r="DK22" s="1090"/>
      <c r="DL22" s="1088"/>
      <c r="DM22" s="1089"/>
      <c r="DN22" s="1089"/>
      <c r="DO22" s="1089"/>
      <c r="DP22" s="1090"/>
      <c r="DQ22" s="1088"/>
      <c r="DR22" s="1089"/>
      <c r="DS22" s="1089"/>
      <c r="DT22" s="1089"/>
      <c r="DU22" s="1090"/>
      <c r="DV22" s="1091"/>
      <c r="DW22" s="1092"/>
      <c r="DX22" s="1092"/>
      <c r="DY22" s="1092"/>
      <c r="DZ22" s="1093"/>
      <c r="EA22" s="255"/>
    </row>
    <row r="23" spans="1:131" s="256" customFormat="1" ht="26.25" customHeight="1" thickBot="1" x14ac:dyDescent="0.2">
      <c r="A23" s="265" t="s">
        <v>392</v>
      </c>
      <c r="B23" s="1039" t="s">
        <v>393</v>
      </c>
      <c r="C23" s="1040"/>
      <c r="D23" s="1040"/>
      <c r="E23" s="1040"/>
      <c r="F23" s="1040"/>
      <c r="G23" s="1040"/>
      <c r="H23" s="1040"/>
      <c r="I23" s="1040"/>
      <c r="J23" s="1040"/>
      <c r="K23" s="1040"/>
      <c r="L23" s="1040"/>
      <c r="M23" s="1040"/>
      <c r="N23" s="1040"/>
      <c r="O23" s="1040"/>
      <c r="P23" s="1041"/>
      <c r="Q23" s="1167">
        <v>7304</v>
      </c>
      <c r="R23" s="1168"/>
      <c r="S23" s="1168"/>
      <c r="T23" s="1168"/>
      <c r="U23" s="1168"/>
      <c r="V23" s="1168">
        <v>6215</v>
      </c>
      <c r="W23" s="1168"/>
      <c r="X23" s="1168"/>
      <c r="Y23" s="1168"/>
      <c r="Z23" s="1168"/>
      <c r="AA23" s="1168">
        <v>1089</v>
      </c>
      <c r="AB23" s="1168"/>
      <c r="AC23" s="1168"/>
      <c r="AD23" s="1168"/>
      <c r="AE23" s="1169"/>
      <c r="AF23" s="1170">
        <v>905</v>
      </c>
      <c r="AG23" s="1168"/>
      <c r="AH23" s="1168"/>
      <c r="AI23" s="1168"/>
      <c r="AJ23" s="1171"/>
      <c r="AK23" s="1172"/>
      <c r="AL23" s="1173"/>
      <c r="AM23" s="1173"/>
      <c r="AN23" s="1173"/>
      <c r="AO23" s="1173"/>
      <c r="AP23" s="1168">
        <v>3634</v>
      </c>
      <c r="AQ23" s="1168"/>
      <c r="AR23" s="1168"/>
      <c r="AS23" s="1168"/>
      <c r="AT23" s="1168"/>
      <c r="AU23" s="1174"/>
      <c r="AV23" s="1174"/>
      <c r="AW23" s="1174"/>
      <c r="AX23" s="1174"/>
      <c r="AY23" s="1175"/>
      <c r="AZ23" s="1164" t="s">
        <v>394</v>
      </c>
      <c r="BA23" s="1165"/>
      <c r="BB23" s="1165"/>
      <c r="BC23" s="1165"/>
      <c r="BD23" s="1166"/>
      <c r="BE23" s="254"/>
      <c r="BF23" s="254"/>
      <c r="BG23" s="254"/>
      <c r="BH23" s="254"/>
      <c r="BI23" s="254"/>
      <c r="BJ23" s="254"/>
      <c r="BK23" s="254"/>
      <c r="BL23" s="254"/>
      <c r="BM23" s="254"/>
      <c r="BN23" s="254"/>
      <c r="BO23" s="254"/>
      <c r="BP23" s="254"/>
      <c r="BQ23" s="263">
        <v>17</v>
      </c>
      <c r="BR23" s="264"/>
      <c r="BS23" s="1113"/>
      <c r="BT23" s="1114"/>
      <c r="BU23" s="1114"/>
      <c r="BV23" s="1114"/>
      <c r="BW23" s="1114"/>
      <c r="BX23" s="1114"/>
      <c r="BY23" s="1114"/>
      <c r="BZ23" s="1114"/>
      <c r="CA23" s="1114"/>
      <c r="CB23" s="1114"/>
      <c r="CC23" s="1114"/>
      <c r="CD23" s="1114"/>
      <c r="CE23" s="1114"/>
      <c r="CF23" s="1114"/>
      <c r="CG23" s="1115"/>
      <c r="CH23" s="1088"/>
      <c r="CI23" s="1089"/>
      <c r="CJ23" s="1089"/>
      <c r="CK23" s="1089"/>
      <c r="CL23" s="1090"/>
      <c r="CM23" s="1088"/>
      <c r="CN23" s="1089"/>
      <c r="CO23" s="1089"/>
      <c r="CP23" s="1089"/>
      <c r="CQ23" s="1090"/>
      <c r="CR23" s="1088"/>
      <c r="CS23" s="1089"/>
      <c r="CT23" s="1089"/>
      <c r="CU23" s="1089"/>
      <c r="CV23" s="1090"/>
      <c r="CW23" s="1088"/>
      <c r="CX23" s="1089"/>
      <c r="CY23" s="1089"/>
      <c r="CZ23" s="1089"/>
      <c r="DA23" s="1090"/>
      <c r="DB23" s="1088"/>
      <c r="DC23" s="1089"/>
      <c r="DD23" s="1089"/>
      <c r="DE23" s="1089"/>
      <c r="DF23" s="1090"/>
      <c r="DG23" s="1088"/>
      <c r="DH23" s="1089"/>
      <c r="DI23" s="1089"/>
      <c r="DJ23" s="1089"/>
      <c r="DK23" s="1090"/>
      <c r="DL23" s="1088"/>
      <c r="DM23" s="1089"/>
      <c r="DN23" s="1089"/>
      <c r="DO23" s="1089"/>
      <c r="DP23" s="1090"/>
      <c r="DQ23" s="1088"/>
      <c r="DR23" s="1089"/>
      <c r="DS23" s="1089"/>
      <c r="DT23" s="1089"/>
      <c r="DU23" s="1090"/>
      <c r="DV23" s="1091"/>
      <c r="DW23" s="1092"/>
      <c r="DX23" s="1092"/>
      <c r="DY23" s="1092"/>
      <c r="DZ23" s="1093"/>
      <c r="EA23" s="255"/>
    </row>
    <row r="24" spans="1:131" s="256" customFormat="1" ht="26.25" customHeight="1" x14ac:dyDescent="0.15">
      <c r="A24" s="1163" t="s">
        <v>395</v>
      </c>
      <c r="B24" s="1163"/>
      <c r="C24" s="1163"/>
      <c r="D24" s="1163"/>
      <c r="E24" s="1163"/>
      <c r="F24" s="1163"/>
      <c r="G24" s="1163"/>
      <c r="H24" s="1163"/>
      <c r="I24" s="1163"/>
      <c r="J24" s="1163"/>
      <c r="K24" s="1163"/>
      <c r="L24" s="1163"/>
      <c r="M24" s="1163"/>
      <c r="N24" s="1163"/>
      <c r="O24" s="1163"/>
      <c r="P24" s="1163"/>
      <c r="Q24" s="1163"/>
      <c r="R24" s="1163"/>
      <c r="S24" s="1163"/>
      <c r="T24" s="1163"/>
      <c r="U24" s="1163"/>
      <c r="V24" s="1163"/>
      <c r="W24" s="1163"/>
      <c r="X24" s="1163"/>
      <c r="Y24" s="1163"/>
      <c r="Z24" s="1163"/>
      <c r="AA24" s="1163"/>
      <c r="AB24" s="1163"/>
      <c r="AC24" s="1163"/>
      <c r="AD24" s="1163"/>
      <c r="AE24" s="1163"/>
      <c r="AF24" s="1163"/>
      <c r="AG24" s="1163"/>
      <c r="AH24" s="1163"/>
      <c r="AI24" s="1163"/>
      <c r="AJ24" s="1163"/>
      <c r="AK24" s="1163"/>
      <c r="AL24" s="1163"/>
      <c r="AM24" s="1163"/>
      <c r="AN24" s="1163"/>
      <c r="AO24" s="1163"/>
      <c r="AP24" s="1163"/>
      <c r="AQ24" s="1163"/>
      <c r="AR24" s="1163"/>
      <c r="AS24" s="1163"/>
      <c r="AT24" s="1163"/>
      <c r="AU24" s="1163"/>
      <c r="AV24" s="1163"/>
      <c r="AW24" s="1163"/>
      <c r="AX24" s="1163"/>
      <c r="AY24" s="1163"/>
      <c r="AZ24" s="253"/>
      <c r="BA24" s="253"/>
      <c r="BB24" s="253"/>
      <c r="BC24" s="253"/>
      <c r="BD24" s="253"/>
      <c r="BE24" s="254"/>
      <c r="BF24" s="254"/>
      <c r="BG24" s="254"/>
      <c r="BH24" s="254"/>
      <c r="BI24" s="254"/>
      <c r="BJ24" s="254"/>
      <c r="BK24" s="254"/>
      <c r="BL24" s="254"/>
      <c r="BM24" s="254"/>
      <c r="BN24" s="254"/>
      <c r="BO24" s="254"/>
      <c r="BP24" s="254"/>
      <c r="BQ24" s="263">
        <v>18</v>
      </c>
      <c r="BR24" s="264"/>
      <c r="BS24" s="1113"/>
      <c r="BT24" s="1114"/>
      <c r="BU24" s="1114"/>
      <c r="BV24" s="1114"/>
      <c r="BW24" s="1114"/>
      <c r="BX24" s="1114"/>
      <c r="BY24" s="1114"/>
      <c r="BZ24" s="1114"/>
      <c r="CA24" s="1114"/>
      <c r="CB24" s="1114"/>
      <c r="CC24" s="1114"/>
      <c r="CD24" s="1114"/>
      <c r="CE24" s="1114"/>
      <c r="CF24" s="1114"/>
      <c r="CG24" s="1115"/>
      <c r="CH24" s="1088"/>
      <c r="CI24" s="1089"/>
      <c r="CJ24" s="1089"/>
      <c r="CK24" s="1089"/>
      <c r="CL24" s="1090"/>
      <c r="CM24" s="1088"/>
      <c r="CN24" s="1089"/>
      <c r="CO24" s="1089"/>
      <c r="CP24" s="1089"/>
      <c r="CQ24" s="1090"/>
      <c r="CR24" s="1088"/>
      <c r="CS24" s="1089"/>
      <c r="CT24" s="1089"/>
      <c r="CU24" s="1089"/>
      <c r="CV24" s="1090"/>
      <c r="CW24" s="1088"/>
      <c r="CX24" s="1089"/>
      <c r="CY24" s="1089"/>
      <c r="CZ24" s="1089"/>
      <c r="DA24" s="1090"/>
      <c r="DB24" s="1088"/>
      <c r="DC24" s="1089"/>
      <c r="DD24" s="1089"/>
      <c r="DE24" s="1089"/>
      <c r="DF24" s="1090"/>
      <c r="DG24" s="1088"/>
      <c r="DH24" s="1089"/>
      <c r="DI24" s="1089"/>
      <c r="DJ24" s="1089"/>
      <c r="DK24" s="1090"/>
      <c r="DL24" s="1088"/>
      <c r="DM24" s="1089"/>
      <c r="DN24" s="1089"/>
      <c r="DO24" s="1089"/>
      <c r="DP24" s="1090"/>
      <c r="DQ24" s="1088"/>
      <c r="DR24" s="1089"/>
      <c r="DS24" s="1089"/>
      <c r="DT24" s="1089"/>
      <c r="DU24" s="1090"/>
      <c r="DV24" s="1091"/>
      <c r="DW24" s="1092"/>
      <c r="DX24" s="1092"/>
      <c r="DY24" s="1092"/>
      <c r="DZ24" s="1093"/>
      <c r="EA24" s="255"/>
    </row>
    <row r="25" spans="1:131" s="248" customFormat="1" ht="26.25" customHeight="1" thickBot="1" x14ac:dyDescent="0.2">
      <c r="A25" s="1162" t="s">
        <v>396</v>
      </c>
      <c r="B25" s="1162"/>
      <c r="C25" s="1162"/>
      <c r="D25" s="1162"/>
      <c r="E25" s="1162"/>
      <c r="F25" s="1162"/>
      <c r="G25" s="1162"/>
      <c r="H25" s="1162"/>
      <c r="I25" s="1162"/>
      <c r="J25" s="1162"/>
      <c r="K25" s="1162"/>
      <c r="L25" s="1162"/>
      <c r="M25" s="1162"/>
      <c r="N25" s="1162"/>
      <c r="O25" s="1162"/>
      <c r="P25" s="1162"/>
      <c r="Q25" s="1162"/>
      <c r="R25" s="1162"/>
      <c r="S25" s="1162"/>
      <c r="T25" s="1162"/>
      <c r="U25" s="1162"/>
      <c r="V25" s="1162"/>
      <c r="W25" s="1162"/>
      <c r="X25" s="1162"/>
      <c r="Y25" s="1162"/>
      <c r="Z25" s="1162"/>
      <c r="AA25" s="1162"/>
      <c r="AB25" s="1162"/>
      <c r="AC25" s="1162"/>
      <c r="AD25" s="1162"/>
      <c r="AE25" s="1162"/>
      <c r="AF25" s="1162"/>
      <c r="AG25" s="1162"/>
      <c r="AH25" s="1162"/>
      <c r="AI25" s="1162"/>
      <c r="AJ25" s="1162"/>
      <c r="AK25" s="1162"/>
      <c r="AL25" s="1162"/>
      <c r="AM25" s="1162"/>
      <c r="AN25" s="1162"/>
      <c r="AO25" s="1162"/>
      <c r="AP25" s="1162"/>
      <c r="AQ25" s="1162"/>
      <c r="AR25" s="1162"/>
      <c r="AS25" s="1162"/>
      <c r="AT25" s="1162"/>
      <c r="AU25" s="1162"/>
      <c r="AV25" s="1162"/>
      <c r="AW25" s="1162"/>
      <c r="AX25" s="1162"/>
      <c r="AY25" s="1162"/>
      <c r="AZ25" s="1162"/>
      <c r="BA25" s="1162"/>
      <c r="BB25" s="1162"/>
      <c r="BC25" s="1162"/>
      <c r="BD25" s="1162"/>
      <c r="BE25" s="1162"/>
      <c r="BF25" s="1162"/>
      <c r="BG25" s="1162"/>
      <c r="BH25" s="1162"/>
      <c r="BI25" s="1162"/>
      <c r="BJ25" s="253"/>
      <c r="BK25" s="253"/>
      <c r="BL25" s="253"/>
      <c r="BM25" s="253"/>
      <c r="BN25" s="253"/>
      <c r="BO25" s="266"/>
      <c r="BP25" s="266"/>
      <c r="BQ25" s="263">
        <v>19</v>
      </c>
      <c r="BR25" s="264"/>
      <c r="BS25" s="1113"/>
      <c r="BT25" s="1114"/>
      <c r="BU25" s="1114"/>
      <c r="BV25" s="1114"/>
      <c r="BW25" s="1114"/>
      <c r="BX25" s="1114"/>
      <c r="BY25" s="1114"/>
      <c r="BZ25" s="1114"/>
      <c r="CA25" s="1114"/>
      <c r="CB25" s="1114"/>
      <c r="CC25" s="1114"/>
      <c r="CD25" s="1114"/>
      <c r="CE25" s="1114"/>
      <c r="CF25" s="1114"/>
      <c r="CG25" s="1115"/>
      <c r="CH25" s="1088"/>
      <c r="CI25" s="1089"/>
      <c r="CJ25" s="1089"/>
      <c r="CK25" s="1089"/>
      <c r="CL25" s="1090"/>
      <c r="CM25" s="1088"/>
      <c r="CN25" s="1089"/>
      <c r="CO25" s="1089"/>
      <c r="CP25" s="1089"/>
      <c r="CQ25" s="1090"/>
      <c r="CR25" s="1088"/>
      <c r="CS25" s="1089"/>
      <c r="CT25" s="1089"/>
      <c r="CU25" s="1089"/>
      <c r="CV25" s="1090"/>
      <c r="CW25" s="1088"/>
      <c r="CX25" s="1089"/>
      <c r="CY25" s="1089"/>
      <c r="CZ25" s="1089"/>
      <c r="DA25" s="1090"/>
      <c r="DB25" s="1088"/>
      <c r="DC25" s="1089"/>
      <c r="DD25" s="1089"/>
      <c r="DE25" s="1089"/>
      <c r="DF25" s="1090"/>
      <c r="DG25" s="1088"/>
      <c r="DH25" s="1089"/>
      <c r="DI25" s="1089"/>
      <c r="DJ25" s="1089"/>
      <c r="DK25" s="1090"/>
      <c r="DL25" s="1088"/>
      <c r="DM25" s="1089"/>
      <c r="DN25" s="1089"/>
      <c r="DO25" s="1089"/>
      <c r="DP25" s="1090"/>
      <c r="DQ25" s="1088"/>
      <c r="DR25" s="1089"/>
      <c r="DS25" s="1089"/>
      <c r="DT25" s="1089"/>
      <c r="DU25" s="1090"/>
      <c r="DV25" s="1091"/>
      <c r="DW25" s="1092"/>
      <c r="DX25" s="1092"/>
      <c r="DY25" s="1092"/>
      <c r="DZ25" s="1093"/>
      <c r="EA25" s="247"/>
    </row>
    <row r="26" spans="1:131" s="248" customFormat="1" ht="26.25" customHeight="1" x14ac:dyDescent="0.15">
      <c r="A26" s="1094" t="s">
        <v>373</v>
      </c>
      <c r="B26" s="1095"/>
      <c r="C26" s="1095"/>
      <c r="D26" s="1095"/>
      <c r="E26" s="1095"/>
      <c r="F26" s="1095"/>
      <c r="G26" s="1095"/>
      <c r="H26" s="1095"/>
      <c r="I26" s="1095"/>
      <c r="J26" s="1095"/>
      <c r="K26" s="1095"/>
      <c r="L26" s="1095"/>
      <c r="M26" s="1095"/>
      <c r="N26" s="1095"/>
      <c r="O26" s="1095"/>
      <c r="P26" s="1096"/>
      <c r="Q26" s="1100" t="s">
        <v>397</v>
      </c>
      <c r="R26" s="1101"/>
      <c r="S26" s="1101"/>
      <c r="T26" s="1101"/>
      <c r="U26" s="1102"/>
      <c r="V26" s="1100" t="s">
        <v>398</v>
      </c>
      <c r="W26" s="1101"/>
      <c r="X26" s="1101"/>
      <c r="Y26" s="1101"/>
      <c r="Z26" s="1102"/>
      <c r="AA26" s="1100" t="s">
        <v>399</v>
      </c>
      <c r="AB26" s="1101"/>
      <c r="AC26" s="1101"/>
      <c r="AD26" s="1101"/>
      <c r="AE26" s="1101"/>
      <c r="AF26" s="1158" t="s">
        <v>400</v>
      </c>
      <c r="AG26" s="1107"/>
      <c r="AH26" s="1107"/>
      <c r="AI26" s="1107"/>
      <c r="AJ26" s="1159"/>
      <c r="AK26" s="1101" t="s">
        <v>401</v>
      </c>
      <c r="AL26" s="1101"/>
      <c r="AM26" s="1101"/>
      <c r="AN26" s="1101"/>
      <c r="AO26" s="1102"/>
      <c r="AP26" s="1100" t="s">
        <v>402</v>
      </c>
      <c r="AQ26" s="1101"/>
      <c r="AR26" s="1101"/>
      <c r="AS26" s="1101"/>
      <c r="AT26" s="1102"/>
      <c r="AU26" s="1100" t="s">
        <v>403</v>
      </c>
      <c r="AV26" s="1101"/>
      <c r="AW26" s="1101"/>
      <c r="AX26" s="1101"/>
      <c r="AY26" s="1102"/>
      <c r="AZ26" s="1100" t="s">
        <v>404</v>
      </c>
      <c r="BA26" s="1101"/>
      <c r="BB26" s="1101"/>
      <c r="BC26" s="1101"/>
      <c r="BD26" s="1102"/>
      <c r="BE26" s="1100" t="s">
        <v>380</v>
      </c>
      <c r="BF26" s="1101"/>
      <c r="BG26" s="1101"/>
      <c r="BH26" s="1101"/>
      <c r="BI26" s="1116"/>
      <c r="BJ26" s="253"/>
      <c r="BK26" s="253"/>
      <c r="BL26" s="253"/>
      <c r="BM26" s="253"/>
      <c r="BN26" s="253"/>
      <c r="BO26" s="266"/>
      <c r="BP26" s="266"/>
      <c r="BQ26" s="263">
        <v>20</v>
      </c>
      <c r="BR26" s="264"/>
      <c r="BS26" s="1113"/>
      <c r="BT26" s="1114"/>
      <c r="BU26" s="1114"/>
      <c r="BV26" s="1114"/>
      <c r="BW26" s="1114"/>
      <c r="BX26" s="1114"/>
      <c r="BY26" s="1114"/>
      <c r="BZ26" s="1114"/>
      <c r="CA26" s="1114"/>
      <c r="CB26" s="1114"/>
      <c r="CC26" s="1114"/>
      <c r="CD26" s="1114"/>
      <c r="CE26" s="1114"/>
      <c r="CF26" s="1114"/>
      <c r="CG26" s="1115"/>
      <c r="CH26" s="1088"/>
      <c r="CI26" s="1089"/>
      <c r="CJ26" s="1089"/>
      <c r="CK26" s="1089"/>
      <c r="CL26" s="1090"/>
      <c r="CM26" s="1088"/>
      <c r="CN26" s="1089"/>
      <c r="CO26" s="1089"/>
      <c r="CP26" s="1089"/>
      <c r="CQ26" s="1090"/>
      <c r="CR26" s="1088"/>
      <c r="CS26" s="1089"/>
      <c r="CT26" s="1089"/>
      <c r="CU26" s="1089"/>
      <c r="CV26" s="1090"/>
      <c r="CW26" s="1088"/>
      <c r="CX26" s="1089"/>
      <c r="CY26" s="1089"/>
      <c r="CZ26" s="1089"/>
      <c r="DA26" s="1090"/>
      <c r="DB26" s="1088"/>
      <c r="DC26" s="1089"/>
      <c r="DD26" s="1089"/>
      <c r="DE26" s="1089"/>
      <c r="DF26" s="1090"/>
      <c r="DG26" s="1088"/>
      <c r="DH26" s="1089"/>
      <c r="DI26" s="1089"/>
      <c r="DJ26" s="1089"/>
      <c r="DK26" s="1090"/>
      <c r="DL26" s="1088"/>
      <c r="DM26" s="1089"/>
      <c r="DN26" s="1089"/>
      <c r="DO26" s="1089"/>
      <c r="DP26" s="1090"/>
      <c r="DQ26" s="1088"/>
      <c r="DR26" s="1089"/>
      <c r="DS26" s="1089"/>
      <c r="DT26" s="1089"/>
      <c r="DU26" s="1090"/>
      <c r="DV26" s="1091"/>
      <c r="DW26" s="1092"/>
      <c r="DX26" s="1092"/>
      <c r="DY26" s="1092"/>
      <c r="DZ26" s="1093"/>
      <c r="EA26" s="247"/>
    </row>
    <row r="27" spans="1:131" s="248" customFormat="1" ht="26.25" customHeight="1" thickBot="1" x14ac:dyDescent="0.2">
      <c r="A27" s="1097"/>
      <c r="B27" s="1098"/>
      <c r="C27" s="1098"/>
      <c r="D27" s="1098"/>
      <c r="E27" s="1098"/>
      <c r="F27" s="1098"/>
      <c r="G27" s="1098"/>
      <c r="H27" s="1098"/>
      <c r="I27" s="1098"/>
      <c r="J27" s="1098"/>
      <c r="K27" s="1098"/>
      <c r="L27" s="1098"/>
      <c r="M27" s="1098"/>
      <c r="N27" s="1098"/>
      <c r="O27" s="1098"/>
      <c r="P27" s="1099"/>
      <c r="Q27" s="1103"/>
      <c r="R27" s="1104"/>
      <c r="S27" s="1104"/>
      <c r="T27" s="1104"/>
      <c r="U27" s="1105"/>
      <c r="V27" s="1103"/>
      <c r="W27" s="1104"/>
      <c r="X27" s="1104"/>
      <c r="Y27" s="1104"/>
      <c r="Z27" s="1105"/>
      <c r="AA27" s="1103"/>
      <c r="AB27" s="1104"/>
      <c r="AC27" s="1104"/>
      <c r="AD27" s="1104"/>
      <c r="AE27" s="1104"/>
      <c r="AF27" s="1160"/>
      <c r="AG27" s="1110"/>
      <c r="AH27" s="1110"/>
      <c r="AI27" s="1110"/>
      <c r="AJ27" s="1161"/>
      <c r="AK27" s="1104"/>
      <c r="AL27" s="1104"/>
      <c r="AM27" s="1104"/>
      <c r="AN27" s="1104"/>
      <c r="AO27" s="1105"/>
      <c r="AP27" s="1103"/>
      <c r="AQ27" s="1104"/>
      <c r="AR27" s="1104"/>
      <c r="AS27" s="1104"/>
      <c r="AT27" s="1105"/>
      <c r="AU27" s="1103"/>
      <c r="AV27" s="1104"/>
      <c r="AW27" s="1104"/>
      <c r="AX27" s="1104"/>
      <c r="AY27" s="1105"/>
      <c r="AZ27" s="1103"/>
      <c r="BA27" s="1104"/>
      <c r="BB27" s="1104"/>
      <c r="BC27" s="1104"/>
      <c r="BD27" s="1105"/>
      <c r="BE27" s="1103"/>
      <c r="BF27" s="1104"/>
      <c r="BG27" s="1104"/>
      <c r="BH27" s="1104"/>
      <c r="BI27" s="1117"/>
      <c r="BJ27" s="253"/>
      <c r="BK27" s="253"/>
      <c r="BL27" s="253"/>
      <c r="BM27" s="253"/>
      <c r="BN27" s="253"/>
      <c r="BO27" s="266"/>
      <c r="BP27" s="266"/>
      <c r="BQ27" s="263">
        <v>21</v>
      </c>
      <c r="BR27" s="264"/>
      <c r="BS27" s="1113"/>
      <c r="BT27" s="1114"/>
      <c r="BU27" s="1114"/>
      <c r="BV27" s="1114"/>
      <c r="BW27" s="1114"/>
      <c r="BX27" s="1114"/>
      <c r="BY27" s="1114"/>
      <c r="BZ27" s="1114"/>
      <c r="CA27" s="1114"/>
      <c r="CB27" s="1114"/>
      <c r="CC27" s="1114"/>
      <c r="CD27" s="1114"/>
      <c r="CE27" s="1114"/>
      <c r="CF27" s="1114"/>
      <c r="CG27" s="1115"/>
      <c r="CH27" s="1088"/>
      <c r="CI27" s="1089"/>
      <c r="CJ27" s="1089"/>
      <c r="CK27" s="1089"/>
      <c r="CL27" s="1090"/>
      <c r="CM27" s="1088"/>
      <c r="CN27" s="1089"/>
      <c r="CO27" s="1089"/>
      <c r="CP27" s="1089"/>
      <c r="CQ27" s="1090"/>
      <c r="CR27" s="1088"/>
      <c r="CS27" s="1089"/>
      <c r="CT27" s="1089"/>
      <c r="CU27" s="1089"/>
      <c r="CV27" s="1090"/>
      <c r="CW27" s="1088"/>
      <c r="CX27" s="1089"/>
      <c r="CY27" s="1089"/>
      <c r="CZ27" s="1089"/>
      <c r="DA27" s="1090"/>
      <c r="DB27" s="1088"/>
      <c r="DC27" s="1089"/>
      <c r="DD27" s="1089"/>
      <c r="DE27" s="1089"/>
      <c r="DF27" s="1090"/>
      <c r="DG27" s="1088"/>
      <c r="DH27" s="1089"/>
      <c r="DI27" s="1089"/>
      <c r="DJ27" s="1089"/>
      <c r="DK27" s="1090"/>
      <c r="DL27" s="1088"/>
      <c r="DM27" s="1089"/>
      <c r="DN27" s="1089"/>
      <c r="DO27" s="1089"/>
      <c r="DP27" s="1090"/>
      <c r="DQ27" s="1088"/>
      <c r="DR27" s="1089"/>
      <c r="DS27" s="1089"/>
      <c r="DT27" s="1089"/>
      <c r="DU27" s="1090"/>
      <c r="DV27" s="1091"/>
      <c r="DW27" s="1092"/>
      <c r="DX27" s="1092"/>
      <c r="DY27" s="1092"/>
      <c r="DZ27" s="1093"/>
      <c r="EA27" s="247"/>
    </row>
    <row r="28" spans="1:131" s="248" customFormat="1" ht="26.25" customHeight="1" thickTop="1" x14ac:dyDescent="0.15">
      <c r="A28" s="267">
        <v>1</v>
      </c>
      <c r="B28" s="1149" t="s">
        <v>405</v>
      </c>
      <c r="C28" s="1150"/>
      <c r="D28" s="1150"/>
      <c r="E28" s="1150"/>
      <c r="F28" s="1150"/>
      <c r="G28" s="1150"/>
      <c r="H28" s="1150"/>
      <c r="I28" s="1150"/>
      <c r="J28" s="1150"/>
      <c r="K28" s="1150"/>
      <c r="L28" s="1150"/>
      <c r="M28" s="1150"/>
      <c r="N28" s="1150"/>
      <c r="O28" s="1150"/>
      <c r="P28" s="1151"/>
      <c r="Q28" s="1152">
        <v>650</v>
      </c>
      <c r="R28" s="1153"/>
      <c r="S28" s="1153"/>
      <c r="T28" s="1153"/>
      <c r="U28" s="1153"/>
      <c r="V28" s="1153">
        <v>523</v>
      </c>
      <c r="W28" s="1153"/>
      <c r="X28" s="1153"/>
      <c r="Y28" s="1153"/>
      <c r="Z28" s="1153"/>
      <c r="AA28" s="1153">
        <v>127</v>
      </c>
      <c r="AB28" s="1153"/>
      <c r="AC28" s="1153"/>
      <c r="AD28" s="1153"/>
      <c r="AE28" s="1154"/>
      <c r="AF28" s="1155">
        <v>127</v>
      </c>
      <c r="AG28" s="1153"/>
      <c r="AH28" s="1153"/>
      <c r="AI28" s="1153"/>
      <c r="AJ28" s="1156"/>
      <c r="AK28" s="1157">
        <v>36</v>
      </c>
      <c r="AL28" s="1145"/>
      <c r="AM28" s="1145"/>
      <c r="AN28" s="1145"/>
      <c r="AO28" s="1145"/>
      <c r="AP28" s="1145" t="s">
        <v>598</v>
      </c>
      <c r="AQ28" s="1145"/>
      <c r="AR28" s="1145"/>
      <c r="AS28" s="1145"/>
      <c r="AT28" s="1145"/>
      <c r="AU28" s="1145"/>
      <c r="AV28" s="1145"/>
      <c r="AW28" s="1145"/>
      <c r="AX28" s="1145"/>
      <c r="AY28" s="1145"/>
      <c r="AZ28" s="1146" t="s">
        <v>598</v>
      </c>
      <c r="BA28" s="1146"/>
      <c r="BB28" s="1146"/>
      <c r="BC28" s="1146"/>
      <c r="BD28" s="1146"/>
      <c r="BE28" s="1147"/>
      <c r="BF28" s="1147"/>
      <c r="BG28" s="1147"/>
      <c r="BH28" s="1147"/>
      <c r="BI28" s="1148"/>
      <c r="BJ28" s="253"/>
      <c r="BK28" s="253"/>
      <c r="BL28" s="253"/>
      <c r="BM28" s="253"/>
      <c r="BN28" s="253"/>
      <c r="BO28" s="266"/>
      <c r="BP28" s="266"/>
      <c r="BQ28" s="263">
        <v>22</v>
      </c>
      <c r="BR28" s="264"/>
      <c r="BS28" s="1113"/>
      <c r="BT28" s="1114"/>
      <c r="BU28" s="1114"/>
      <c r="BV28" s="1114"/>
      <c r="BW28" s="1114"/>
      <c r="BX28" s="1114"/>
      <c r="BY28" s="1114"/>
      <c r="BZ28" s="1114"/>
      <c r="CA28" s="1114"/>
      <c r="CB28" s="1114"/>
      <c r="CC28" s="1114"/>
      <c r="CD28" s="1114"/>
      <c r="CE28" s="1114"/>
      <c r="CF28" s="1114"/>
      <c r="CG28" s="1115"/>
      <c r="CH28" s="1088"/>
      <c r="CI28" s="1089"/>
      <c r="CJ28" s="1089"/>
      <c r="CK28" s="1089"/>
      <c r="CL28" s="1090"/>
      <c r="CM28" s="1088"/>
      <c r="CN28" s="1089"/>
      <c r="CO28" s="1089"/>
      <c r="CP28" s="1089"/>
      <c r="CQ28" s="1090"/>
      <c r="CR28" s="1088"/>
      <c r="CS28" s="1089"/>
      <c r="CT28" s="1089"/>
      <c r="CU28" s="1089"/>
      <c r="CV28" s="1090"/>
      <c r="CW28" s="1088"/>
      <c r="CX28" s="1089"/>
      <c r="CY28" s="1089"/>
      <c r="CZ28" s="1089"/>
      <c r="DA28" s="1090"/>
      <c r="DB28" s="1088"/>
      <c r="DC28" s="1089"/>
      <c r="DD28" s="1089"/>
      <c r="DE28" s="1089"/>
      <c r="DF28" s="1090"/>
      <c r="DG28" s="1088"/>
      <c r="DH28" s="1089"/>
      <c r="DI28" s="1089"/>
      <c r="DJ28" s="1089"/>
      <c r="DK28" s="1090"/>
      <c r="DL28" s="1088"/>
      <c r="DM28" s="1089"/>
      <c r="DN28" s="1089"/>
      <c r="DO28" s="1089"/>
      <c r="DP28" s="1090"/>
      <c r="DQ28" s="1088"/>
      <c r="DR28" s="1089"/>
      <c r="DS28" s="1089"/>
      <c r="DT28" s="1089"/>
      <c r="DU28" s="1090"/>
      <c r="DV28" s="1091"/>
      <c r="DW28" s="1092"/>
      <c r="DX28" s="1092"/>
      <c r="DY28" s="1092"/>
      <c r="DZ28" s="1093"/>
      <c r="EA28" s="247"/>
    </row>
    <row r="29" spans="1:131" s="248" customFormat="1" ht="26.25" customHeight="1" x14ac:dyDescent="0.15">
      <c r="A29" s="267">
        <v>2</v>
      </c>
      <c r="B29" s="1136" t="s">
        <v>406</v>
      </c>
      <c r="C29" s="1137"/>
      <c r="D29" s="1137"/>
      <c r="E29" s="1137"/>
      <c r="F29" s="1137"/>
      <c r="G29" s="1137"/>
      <c r="H29" s="1137"/>
      <c r="I29" s="1137"/>
      <c r="J29" s="1137"/>
      <c r="K29" s="1137"/>
      <c r="L29" s="1137"/>
      <c r="M29" s="1137"/>
      <c r="N29" s="1137"/>
      <c r="O29" s="1137"/>
      <c r="P29" s="1138"/>
      <c r="Q29" s="1142">
        <v>870</v>
      </c>
      <c r="R29" s="1143"/>
      <c r="S29" s="1143"/>
      <c r="T29" s="1143"/>
      <c r="U29" s="1143"/>
      <c r="V29" s="1143">
        <v>809</v>
      </c>
      <c r="W29" s="1143"/>
      <c r="X29" s="1143"/>
      <c r="Y29" s="1143"/>
      <c r="Z29" s="1143"/>
      <c r="AA29" s="1143">
        <v>61</v>
      </c>
      <c r="AB29" s="1143"/>
      <c r="AC29" s="1143"/>
      <c r="AD29" s="1143"/>
      <c r="AE29" s="1144"/>
      <c r="AF29" s="1118">
        <v>61</v>
      </c>
      <c r="AG29" s="1119"/>
      <c r="AH29" s="1119"/>
      <c r="AI29" s="1119"/>
      <c r="AJ29" s="1120"/>
      <c r="AK29" s="1078">
        <v>117</v>
      </c>
      <c r="AL29" s="1066"/>
      <c r="AM29" s="1066"/>
      <c r="AN29" s="1066"/>
      <c r="AO29" s="1066"/>
      <c r="AP29" s="1066" t="s">
        <v>598</v>
      </c>
      <c r="AQ29" s="1066"/>
      <c r="AR29" s="1066"/>
      <c r="AS29" s="1066"/>
      <c r="AT29" s="1066"/>
      <c r="AU29" s="1066"/>
      <c r="AV29" s="1066"/>
      <c r="AW29" s="1066"/>
      <c r="AX29" s="1066"/>
      <c r="AY29" s="1066"/>
      <c r="AZ29" s="1141" t="s">
        <v>598</v>
      </c>
      <c r="BA29" s="1141"/>
      <c r="BB29" s="1141"/>
      <c r="BC29" s="1141"/>
      <c r="BD29" s="1141"/>
      <c r="BE29" s="1131"/>
      <c r="BF29" s="1131"/>
      <c r="BG29" s="1131"/>
      <c r="BH29" s="1131"/>
      <c r="BI29" s="1132"/>
      <c r="BJ29" s="253"/>
      <c r="BK29" s="253"/>
      <c r="BL29" s="253"/>
      <c r="BM29" s="253"/>
      <c r="BN29" s="253"/>
      <c r="BO29" s="266"/>
      <c r="BP29" s="266"/>
      <c r="BQ29" s="263">
        <v>23</v>
      </c>
      <c r="BR29" s="264"/>
      <c r="BS29" s="1113"/>
      <c r="BT29" s="1114"/>
      <c r="BU29" s="1114"/>
      <c r="BV29" s="1114"/>
      <c r="BW29" s="1114"/>
      <c r="BX29" s="1114"/>
      <c r="BY29" s="1114"/>
      <c r="BZ29" s="1114"/>
      <c r="CA29" s="1114"/>
      <c r="CB29" s="1114"/>
      <c r="CC29" s="1114"/>
      <c r="CD29" s="1114"/>
      <c r="CE29" s="1114"/>
      <c r="CF29" s="1114"/>
      <c r="CG29" s="1115"/>
      <c r="CH29" s="1088"/>
      <c r="CI29" s="1089"/>
      <c r="CJ29" s="1089"/>
      <c r="CK29" s="1089"/>
      <c r="CL29" s="1090"/>
      <c r="CM29" s="1088"/>
      <c r="CN29" s="1089"/>
      <c r="CO29" s="1089"/>
      <c r="CP29" s="1089"/>
      <c r="CQ29" s="1090"/>
      <c r="CR29" s="1088"/>
      <c r="CS29" s="1089"/>
      <c r="CT29" s="1089"/>
      <c r="CU29" s="1089"/>
      <c r="CV29" s="1090"/>
      <c r="CW29" s="1088"/>
      <c r="CX29" s="1089"/>
      <c r="CY29" s="1089"/>
      <c r="CZ29" s="1089"/>
      <c r="DA29" s="1090"/>
      <c r="DB29" s="1088"/>
      <c r="DC29" s="1089"/>
      <c r="DD29" s="1089"/>
      <c r="DE29" s="1089"/>
      <c r="DF29" s="1090"/>
      <c r="DG29" s="1088"/>
      <c r="DH29" s="1089"/>
      <c r="DI29" s="1089"/>
      <c r="DJ29" s="1089"/>
      <c r="DK29" s="1090"/>
      <c r="DL29" s="1088"/>
      <c r="DM29" s="1089"/>
      <c r="DN29" s="1089"/>
      <c r="DO29" s="1089"/>
      <c r="DP29" s="1090"/>
      <c r="DQ29" s="1088"/>
      <c r="DR29" s="1089"/>
      <c r="DS29" s="1089"/>
      <c r="DT29" s="1089"/>
      <c r="DU29" s="1090"/>
      <c r="DV29" s="1091"/>
      <c r="DW29" s="1092"/>
      <c r="DX29" s="1092"/>
      <c r="DY29" s="1092"/>
      <c r="DZ29" s="1093"/>
      <c r="EA29" s="247"/>
    </row>
    <row r="30" spans="1:131" s="248" customFormat="1" ht="26.25" customHeight="1" x14ac:dyDescent="0.15">
      <c r="A30" s="267">
        <v>3</v>
      </c>
      <c r="B30" s="1136" t="s">
        <v>407</v>
      </c>
      <c r="C30" s="1137"/>
      <c r="D30" s="1137"/>
      <c r="E30" s="1137"/>
      <c r="F30" s="1137"/>
      <c r="G30" s="1137"/>
      <c r="H30" s="1137"/>
      <c r="I30" s="1137"/>
      <c r="J30" s="1137"/>
      <c r="K30" s="1137"/>
      <c r="L30" s="1137"/>
      <c r="M30" s="1137"/>
      <c r="N30" s="1137"/>
      <c r="O30" s="1137"/>
      <c r="P30" s="1138"/>
      <c r="Q30" s="1142">
        <v>81</v>
      </c>
      <c r="R30" s="1143"/>
      <c r="S30" s="1143"/>
      <c r="T30" s="1143"/>
      <c r="U30" s="1143"/>
      <c r="V30" s="1143">
        <v>81</v>
      </c>
      <c r="W30" s="1143"/>
      <c r="X30" s="1143"/>
      <c r="Y30" s="1143"/>
      <c r="Z30" s="1143"/>
      <c r="AA30" s="1143" t="s">
        <v>598</v>
      </c>
      <c r="AB30" s="1143"/>
      <c r="AC30" s="1143"/>
      <c r="AD30" s="1143"/>
      <c r="AE30" s="1144"/>
      <c r="AF30" s="1118" t="s">
        <v>408</v>
      </c>
      <c r="AG30" s="1119"/>
      <c r="AH30" s="1119"/>
      <c r="AI30" s="1119"/>
      <c r="AJ30" s="1120"/>
      <c r="AK30" s="1078">
        <v>19</v>
      </c>
      <c r="AL30" s="1066"/>
      <c r="AM30" s="1066"/>
      <c r="AN30" s="1066"/>
      <c r="AO30" s="1066"/>
      <c r="AP30" s="1066" t="s">
        <v>598</v>
      </c>
      <c r="AQ30" s="1066"/>
      <c r="AR30" s="1066"/>
      <c r="AS30" s="1066"/>
      <c r="AT30" s="1066"/>
      <c r="AU30" s="1066"/>
      <c r="AV30" s="1066"/>
      <c r="AW30" s="1066"/>
      <c r="AX30" s="1066"/>
      <c r="AY30" s="1066"/>
      <c r="AZ30" s="1066" t="s">
        <v>598</v>
      </c>
      <c r="BA30" s="1066"/>
      <c r="BB30" s="1066"/>
      <c r="BC30" s="1066"/>
      <c r="BD30" s="1066"/>
      <c r="BE30" s="1131"/>
      <c r="BF30" s="1131"/>
      <c r="BG30" s="1131"/>
      <c r="BH30" s="1131"/>
      <c r="BI30" s="1132"/>
      <c r="BJ30" s="253"/>
      <c r="BK30" s="253"/>
      <c r="BL30" s="253"/>
      <c r="BM30" s="253"/>
      <c r="BN30" s="253"/>
      <c r="BO30" s="266"/>
      <c r="BP30" s="266"/>
      <c r="BQ30" s="263">
        <v>24</v>
      </c>
      <c r="BR30" s="264"/>
      <c r="BS30" s="1113"/>
      <c r="BT30" s="1114"/>
      <c r="BU30" s="1114"/>
      <c r="BV30" s="1114"/>
      <c r="BW30" s="1114"/>
      <c r="BX30" s="1114"/>
      <c r="BY30" s="1114"/>
      <c r="BZ30" s="1114"/>
      <c r="CA30" s="1114"/>
      <c r="CB30" s="1114"/>
      <c r="CC30" s="1114"/>
      <c r="CD30" s="1114"/>
      <c r="CE30" s="1114"/>
      <c r="CF30" s="1114"/>
      <c r="CG30" s="1115"/>
      <c r="CH30" s="1088"/>
      <c r="CI30" s="1089"/>
      <c r="CJ30" s="1089"/>
      <c r="CK30" s="1089"/>
      <c r="CL30" s="1090"/>
      <c r="CM30" s="1088"/>
      <c r="CN30" s="1089"/>
      <c r="CO30" s="1089"/>
      <c r="CP30" s="1089"/>
      <c r="CQ30" s="1090"/>
      <c r="CR30" s="1088"/>
      <c r="CS30" s="1089"/>
      <c r="CT30" s="1089"/>
      <c r="CU30" s="1089"/>
      <c r="CV30" s="1090"/>
      <c r="CW30" s="1088"/>
      <c r="CX30" s="1089"/>
      <c r="CY30" s="1089"/>
      <c r="CZ30" s="1089"/>
      <c r="DA30" s="1090"/>
      <c r="DB30" s="1088"/>
      <c r="DC30" s="1089"/>
      <c r="DD30" s="1089"/>
      <c r="DE30" s="1089"/>
      <c r="DF30" s="1090"/>
      <c r="DG30" s="1088"/>
      <c r="DH30" s="1089"/>
      <c r="DI30" s="1089"/>
      <c r="DJ30" s="1089"/>
      <c r="DK30" s="1090"/>
      <c r="DL30" s="1088"/>
      <c r="DM30" s="1089"/>
      <c r="DN30" s="1089"/>
      <c r="DO30" s="1089"/>
      <c r="DP30" s="1090"/>
      <c r="DQ30" s="1088"/>
      <c r="DR30" s="1089"/>
      <c r="DS30" s="1089"/>
      <c r="DT30" s="1089"/>
      <c r="DU30" s="1090"/>
      <c r="DV30" s="1091"/>
      <c r="DW30" s="1092"/>
      <c r="DX30" s="1092"/>
      <c r="DY30" s="1092"/>
      <c r="DZ30" s="1093"/>
      <c r="EA30" s="247"/>
    </row>
    <row r="31" spans="1:131" s="248" customFormat="1" ht="26.25" customHeight="1" x14ac:dyDescent="0.15">
      <c r="A31" s="267">
        <v>4</v>
      </c>
      <c r="B31" s="1136" t="s">
        <v>409</v>
      </c>
      <c r="C31" s="1137"/>
      <c r="D31" s="1137"/>
      <c r="E31" s="1137"/>
      <c r="F31" s="1137"/>
      <c r="G31" s="1137"/>
      <c r="H31" s="1137"/>
      <c r="I31" s="1137"/>
      <c r="J31" s="1137"/>
      <c r="K31" s="1137"/>
      <c r="L31" s="1137"/>
      <c r="M31" s="1137"/>
      <c r="N31" s="1137"/>
      <c r="O31" s="1137"/>
      <c r="P31" s="1138"/>
      <c r="Q31" s="1142">
        <v>143</v>
      </c>
      <c r="R31" s="1143"/>
      <c r="S31" s="1143"/>
      <c r="T31" s="1143"/>
      <c r="U31" s="1143"/>
      <c r="V31" s="1143">
        <v>131</v>
      </c>
      <c r="W31" s="1143"/>
      <c r="X31" s="1143"/>
      <c r="Y31" s="1143"/>
      <c r="Z31" s="1143"/>
      <c r="AA31" s="1143">
        <v>12</v>
      </c>
      <c r="AB31" s="1143"/>
      <c r="AC31" s="1143"/>
      <c r="AD31" s="1143"/>
      <c r="AE31" s="1144"/>
      <c r="AF31" s="1118">
        <v>218</v>
      </c>
      <c r="AG31" s="1119"/>
      <c r="AH31" s="1119"/>
      <c r="AI31" s="1119"/>
      <c r="AJ31" s="1120"/>
      <c r="AK31" s="1078">
        <v>21</v>
      </c>
      <c r="AL31" s="1066"/>
      <c r="AM31" s="1066"/>
      <c r="AN31" s="1066"/>
      <c r="AO31" s="1066"/>
      <c r="AP31" s="1066">
        <v>415</v>
      </c>
      <c r="AQ31" s="1066"/>
      <c r="AR31" s="1066"/>
      <c r="AS31" s="1066"/>
      <c r="AT31" s="1066"/>
      <c r="AU31" s="1066">
        <v>201</v>
      </c>
      <c r="AV31" s="1066"/>
      <c r="AW31" s="1066"/>
      <c r="AX31" s="1066"/>
      <c r="AY31" s="1066"/>
      <c r="AZ31" s="1141" t="s">
        <v>598</v>
      </c>
      <c r="BA31" s="1141"/>
      <c r="BB31" s="1141"/>
      <c r="BC31" s="1141"/>
      <c r="BD31" s="1141"/>
      <c r="BE31" s="1131" t="s">
        <v>410</v>
      </c>
      <c r="BF31" s="1131"/>
      <c r="BG31" s="1131"/>
      <c r="BH31" s="1131"/>
      <c r="BI31" s="1132"/>
      <c r="BJ31" s="253"/>
      <c r="BK31" s="253"/>
      <c r="BL31" s="253"/>
      <c r="BM31" s="253"/>
      <c r="BN31" s="253"/>
      <c r="BO31" s="266"/>
      <c r="BP31" s="266"/>
      <c r="BQ31" s="263">
        <v>25</v>
      </c>
      <c r="BR31" s="264"/>
      <c r="BS31" s="1113"/>
      <c r="BT31" s="1114"/>
      <c r="BU31" s="1114"/>
      <c r="BV31" s="1114"/>
      <c r="BW31" s="1114"/>
      <c r="BX31" s="1114"/>
      <c r="BY31" s="1114"/>
      <c r="BZ31" s="1114"/>
      <c r="CA31" s="1114"/>
      <c r="CB31" s="1114"/>
      <c r="CC31" s="1114"/>
      <c r="CD31" s="1114"/>
      <c r="CE31" s="1114"/>
      <c r="CF31" s="1114"/>
      <c r="CG31" s="1115"/>
      <c r="CH31" s="1088"/>
      <c r="CI31" s="1089"/>
      <c r="CJ31" s="1089"/>
      <c r="CK31" s="1089"/>
      <c r="CL31" s="1090"/>
      <c r="CM31" s="1088"/>
      <c r="CN31" s="1089"/>
      <c r="CO31" s="1089"/>
      <c r="CP31" s="1089"/>
      <c r="CQ31" s="1090"/>
      <c r="CR31" s="1088"/>
      <c r="CS31" s="1089"/>
      <c r="CT31" s="1089"/>
      <c r="CU31" s="1089"/>
      <c r="CV31" s="1090"/>
      <c r="CW31" s="1088"/>
      <c r="CX31" s="1089"/>
      <c r="CY31" s="1089"/>
      <c r="CZ31" s="1089"/>
      <c r="DA31" s="1090"/>
      <c r="DB31" s="1088"/>
      <c r="DC31" s="1089"/>
      <c r="DD31" s="1089"/>
      <c r="DE31" s="1089"/>
      <c r="DF31" s="1090"/>
      <c r="DG31" s="1088"/>
      <c r="DH31" s="1089"/>
      <c r="DI31" s="1089"/>
      <c r="DJ31" s="1089"/>
      <c r="DK31" s="1090"/>
      <c r="DL31" s="1088"/>
      <c r="DM31" s="1089"/>
      <c r="DN31" s="1089"/>
      <c r="DO31" s="1089"/>
      <c r="DP31" s="1090"/>
      <c r="DQ31" s="1088"/>
      <c r="DR31" s="1089"/>
      <c r="DS31" s="1089"/>
      <c r="DT31" s="1089"/>
      <c r="DU31" s="1090"/>
      <c r="DV31" s="1091"/>
      <c r="DW31" s="1092"/>
      <c r="DX31" s="1092"/>
      <c r="DY31" s="1092"/>
      <c r="DZ31" s="1093"/>
      <c r="EA31" s="247"/>
    </row>
    <row r="32" spans="1:131" s="248" customFormat="1" ht="26.25" customHeight="1" x14ac:dyDescent="0.15">
      <c r="A32" s="267">
        <v>5</v>
      </c>
      <c r="B32" s="1136" t="s">
        <v>411</v>
      </c>
      <c r="C32" s="1137"/>
      <c r="D32" s="1137"/>
      <c r="E32" s="1137"/>
      <c r="F32" s="1137"/>
      <c r="G32" s="1137"/>
      <c r="H32" s="1137"/>
      <c r="I32" s="1137"/>
      <c r="J32" s="1137"/>
      <c r="K32" s="1137"/>
      <c r="L32" s="1137"/>
      <c r="M32" s="1137"/>
      <c r="N32" s="1137"/>
      <c r="O32" s="1137"/>
      <c r="P32" s="1138"/>
      <c r="Q32" s="1142">
        <v>266</v>
      </c>
      <c r="R32" s="1143"/>
      <c r="S32" s="1143"/>
      <c r="T32" s="1143"/>
      <c r="U32" s="1143"/>
      <c r="V32" s="1143">
        <v>248</v>
      </c>
      <c r="W32" s="1143"/>
      <c r="X32" s="1143"/>
      <c r="Y32" s="1143"/>
      <c r="Z32" s="1143"/>
      <c r="AA32" s="1143">
        <v>18</v>
      </c>
      <c r="AB32" s="1143"/>
      <c r="AC32" s="1143"/>
      <c r="AD32" s="1143"/>
      <c r="AE32" s="1144"/>
      <c r="AF32" s="1118">
        <v>137</v>
      </c>
      <c r="AG32" s="1119"/>
      <c r="AH32" s="1119"/>
      <c r="AI32" s="1119"/>
      <c r="AJ32" s="1120"/>
      <c r="AK32" s="1078">
        <v>197</v>
      </c>
      <c r="AL32" s="1066"/>
      <c r="AM32" s="1066"/>
      <c r="AN32" s="1066"/>
      <c r="AO32" s="1066"/>
      <c r="AP32" s="1066">
        <v>949</v>
      </c>
      <c r="AQ32" s="1066"/>
      <c r="AR32" s="1066"/>
      <c r="AS32" s="1066"/>
      <c r="AT32" s="1066"/>
      <c r="AU32" s="1066">
        <v>949</v>
      </c>
      <c r="AV32" s="1066"/>
      <c r="AW32" s="1066"/>
      <c r="AX32" s="1066"/>
      <c r="AY32" s="1066"/>
      <c r="AZ32" s="1141" t="s">
        <v>598</v>
      </c>
      <c r="BA32" s="1141"/>
      <c r="BB32" s="1141"/>
      <c r="BC32" s="1141"/>
      <c r="BD32" s="1141"/>
      <c r="BE32" s="1131" t="s">
        <v>410</v>
      </c>
      <c r="BF32" s="1131"/>
      <c r="BG32" s="1131"/>
      <c r="BH32" s="1131"/>
      <c r="BI32" s="1132"/>
      <c r="BJ32" s="253"/>
      <c r="BK32" s="253"/>
      <c r="BL32" s="253"/>
      <c r="BM32" s="253"/>
      <c r="BN32" s="253"/>
      <c r="BO32" s="266"/>
      <c r="BP32" s="266"/>
      <c r="BQ32" s="263">
        <v>26</v>
      </c>
      <c r="BR32" s="264"/>
      <c r="BS32" s="1113"/>
      <c r="BT32" s="1114"/>
      <c r="BU32" s="1114"/>
      <c r="BV32" s="1114"/>
      <c r="BW32" s="1114"/>
      <c r="BX32" s="1114"/>
      <c r="BY32" s="1114"/>
      <c r="BZ32" s="1114"/>
      <c r="CA32" s="1114"/>
      <c r="CB32" s="1114"/>
      <c r="CC32" s="1114"/>
      <c r="CD32" s="1114"/>
      <c r="CE32" s="1114"/>
      <c r="CF32" s="1114"/>
      <c r="CG32" s="1115"/>
      <c r="CH32" s="1088"/>
      <c r="CI32" s="1089"/>
      <c r="CJ32" s="1089"/>
      <c r="CK32" s="1089"/>
      <c r="CL32" s="1090"/>
      <c r="CM32" s="1088"/>
      <c r="CN32" s="1089"/>
      <c r="CO32" s="1089"/>
      <c r="CP32" s="1089"/>
      <c r="CQ32" s="1090"/>
      <c r="CR32" s="1088"/>
      <c r="CS32" s="1089"/>
      <c r="CT32" s="1089"/>
      <c r="CU32" s="1089"/>
      <c r="CV32" s="1090"/>
      <c r="CW32" s="1088"/>
      <c r="CX32" s="1089"/>
      <c r="CY32" s="1089"/>
      <c r="CZ32" s="1089"/>
      <c r="DA32" s="1090"/>
      <c r="DB32" s="1088"/>
      <c r="DC32" s="1089"/>
      <c r="DD32" s="1089"/>
      <c r="DE32" s="1089"/>
      <c r="DF32" s="1090"/>
      <c r="DG32" s="1088"/>
      <c r="DH32" s="1089"/>
      <c r="DI32" s="1089"/>
      <c r="DJ32" s="1089"/>
      <c r="DK32" s="1090"/>
      <c r="DL32" s="1088"/>
      <c r="DM32" s="1089"/>
      <c r="DN32" s="1089"/>
      <c r="DO32" s="1089"/>
      <c r="DP32" s="1090"/>
      <c r="DQ32" s="1088"/>
      <c r="DR32" s="1089"/>
      <c r="DS32" s="1089"/>
      <c r="DT32" s="1089"/>
      <c r="DU32" s="1090"/>
      <c r="DV32" s="1091"/>
      <c r="DW32" s="1092"/>
      <c r="DX32" s="1092"/>
      <c r="DY32" s="1092"/>
      <c r="DZ32" s="1093"/>
      <c r="EA32" s="247"/>
    </row>
    <row r="33" spans="1:131" s="248" customFormat="1" ht="26.25" customHeight="1" x14ac:dyDescent="0.15">
      <c r="A33" s="267">
        <v>6</v>
      </c>
      <c r="B33" s="1136"/>
      <c r="C33" s="1137"/>
      <c r="D33" s="1137"/>
      <c r="E33" s="1137"/>
      <c r="F33" s="1137"/>
      <c r="G33" s="1137"/>
      <c r="H33" s="1137"/>
      <c r="I33" s="1137"/>
      <c r="J33" s="1137"/>
      <c r="K33" s="1137"/>
      <c r="L33" s="1137"/>
      <c r="M33" s="1137"/>
      <c r="N33" s="1137"/>
      <c r="O33" s="1137"/>
      <c r="P33" s="1138"/>
      <c r="Q33" s="1142"/>
      <c r="R33" s="1143"/>
      <c r="S33" s="1143"/>
      <c r="T33" s="1143"/>
      <c r="U33" s="1143"/>
      <c r="V33" s="1143"/>
      <c r="W33" s="1143"/>
      <c r="X33" s="1143"/>
      <c r="Y33" s="1143"/>
      <c r="Z33" s="1143"/>
      <c r="AA33" s="1143"/>
      <c r="AB33" s="1143"/>
      <c r="AC33" s="1143"/>
      <c r="AD33" s="1143"/>
      <c r="AE33" s="1144"/>
      <c r="AF33" s="1118"/>
      <c r="AG33" s="1119"/>
      <c r="AH33" s="1119"/>
      <c r="AI33" s="1119"/>
      <c r="AJ33" s="1120"/>
      <c r="AK33" s="1078"/>
      <c r="AL33" s="1066"/>
      <c r="AM33" s="1066"/>
      <c r="AN33" s="1066"/>
      <c r="AO33" s="1066"/>
      <c r="AP33" s="1066"/>
      <c r="AQ33" s="1066"/>
      <c r="AR33" s="1066"/>
      <c r="AS33" s="1066"/>
      <c r="AT33" s="1066"/>
      <c r="AU33" s="1066"/>
      <c r="AV33" s="1066"/>
      <c r="AW33" s="1066"/>
      <c r="AX33" s="1066"/>
      <c r="AY33" s="1066"/>
      <c r="AZ33" s="1141"/>
      <c r="BA33" s="1141"/>
      <c r="BB33" s="1141"/>
      <c r="BC33" s="1141"/>
      <c r="BD33" s="1141"/>
      <c r="BE33" s="1131"/>
      <c r="BF33" s="1131"/>
      <c r="BG33" s="1131"/>
      <c r="BH33" s="1131"/>
      <c r="BI33" s="1132"/>
      <c r="BJ33" s="253"/>
      <c r="BK33" s="253"/>
      <c r="BL33" s="253"/>
      <c r="BM33" s="253"/>
      <c r="BN33" s="253"/>
      <c r="BO33" s="266"/>
      <c r="BP33" s="266"/>
      <c r="BQ33" s="263">
        <v>27</v>
      </c>
      <c r="BR33" s="264"/>
      <c r="BS33" s="1113"/>
      <c r="BT33" s="1114"/>
      <c r="BU33" s="1114"/>
      <c r="BV33" s="1114"/>
      <c r="BW33" s="1114"/>
      <c r="BX33" s="1114"/>
      <c r="BY33" s="1114"/>
      <c r="BZ33" s="1114"/>
      <c r="CA33" s="1114"/>
      <c r="CB33" s="1114"/>
      <c r="CC33" s="1114"/>
      <c r="CD33" s="1114"/>
      <c r="CE33" s="1114"/>
      <c r="CF33" s="1114"/>
      <c r="CG33" s="1115"/>
      <c r="CH33" s="1088"/>
      <c r="CI33" s="1089"/>
      <c r="CJ33" s="1089"/>
      <c r="CK33" s="1089"/>
      <c r="CL33" s="1090"/>
      <c r="CM33" s="1088"/>
      <c r="CN33" s="1089"/>
      <c r="CO33" s="1089"/>
      <c r="CP33" s="1089"/>
      <c r="CQ33" s="1090"/>
      <c r="CR33" s="1088"/>
      <c r="CS33" s="1089"/>
      <c r="CT33" s="1089"/>
      <c r="CU33" s="1089"/>
      <c r="CV33" s="1090"/>
      <c r="CW33" s="1088"/>
      <c r="CX33" s="1089"/>
      <c r="CY33" s="1089"/>
      <c r="CZ33" s="1089"/>
      <c r="DA33" s="1090"/>
      <c r="DB33" s="1088"/>
      <c r="DC33" s="1089"/>
      <c r="DD33" s="1089"/>
      <c r="DE33" s="1089"/>
      <c r="DF33" s="1090"/>
      <c r="DG33" s="1088"/>
      <c r="DH33" s="1089"/>
      <c r="DI33" s="1089"/>
      <c r="DJ33" s="1089"/>
      <c r="DK33" s="1090"/>
      <c r="DL33" s="1088"/>
      <c r="DM33" s="1089"/>
      <c r="DN33" s="1089"/>
      <c r="DO33" s="1089"/>
      <c r="DP33" s="1090"/>
      <c r="DQ33" s="1088"/>
      <c r="DR33" s="1089"/>
      <c r="DS33" s="1089"/>
      <c r="DT33" s="1089"/>
      <c r="DU33" s="1090"/>
      <c r="DV33" s="1091"/>
      <c r="DW33" s="1092"/>
      <c r="DX33" s="1092"/>
      <c r="DY33" s="1092"/>
      <c r="DZ33" s="1093"/>
      <c r="EA33" s="247"/>
    </row>
    <row r="34" spans="1:131" s="248" customFormat="1" ht="26.25" customHeight="1" x14ac:dyDescent="0.15">
      <c r="A34" s="267">
        <v>7</v>
      </c>
      <c r="B34" s="1136"/>
      <c r="C34" s="1137"/>
      <c r="D34" s="1137"/>
      <c r="E34" s="1137"/>
      <c r="F34" s="1137"/>
      <c r="G34" s="1137"/>
      <c r="H34" s="1137"/>
      <c r="I34" s="1137"/>
      <c r="J34" s="1137"/>
      <c r="K34" s="1137"/>
      <c r="L34" s="1137"/>
      <c r="M34" s="1137"/>
      <c r="N34" s="1137"/>
      <c r="O34" s="1137"/>
      <c r="P34" s="1138"/>
      <c r="Q34" s="1142"/>
      <c r="R34" s="1143"/>
      <c r="S34" s="1143"/>
      <c r="T34" s="1143"/>
      <c r="U34" s="1143"/>
      <c r="V34" s="1143"/>
      <c r="W34" s="1143"/>
      <c r="X34" s="1143"/>
      <c r="Y34" s="1143"/>
      <c r="Z34" s="1143"/>
      <c r="AA34" s="1143"/>
      <c r="AB34" s="1143"/>
      <c r="AC34" s="1143"/>
      <c r="AD34" s="1143"/>
      <c r="AE34" s="1144"/>
      <c r="AF34" s="1118"/>
      <c r="AG34" s="1119"/>
      <c r="AH34" s="1119"/>
      <c r="AI34" s="1119"/>
      <c r="AJ34" s="1120"/>
      <c r="AK34" s="1078"/>
      <c r="AL34" s="1066"/>
      <c r="AM34" s="1066"/>
      <c r="AN34" s="1066"/>
      <c r="AO34" s="1066"/>
      <c r="AP34" s="1066"/>
      <c r="AQ34" s="1066"/>
      <c r="AR34" s="1066"/>
      <c r="AS34" s="1066"/>
      <c r="AT34" s="1066"/>
      <c r="AU34" s="1066"/>
      <c r="AV34" s="1066"/>
      <c r="AW34" s="1066"/>
      <c r="AX34" s="1066"/>
      <c r="AY34" s="1066"/>
      <c r="AZ34" s="1141"/>
      <c r="BA34" s="1141"/>
      <c r="BB34" s="1141"/>
      <c r="BC34" s="1141"/>
      <c r="BD34" s="1141"/>
      <c r="BE34" s="1131"/>
      <c r="BF34" s="1131"/>
      <c r="BG34" s="1131"/>
      <c r="BH34" s="1131"/>
      <c r="BI34" s="1132"/>
      <c r="BJ34" s="253"/>
      <c r="BK34" s="253"/>
      <c r="BL34" s="253"/>
      <c r="BM34" s="253"/>
      <c r="BN34" s="253"/>
      <c r="BO34" s="266"/>
      <c r="BP34" s="266"/>
      <c r="BQ34" s="263">
        <v>28</v>
      </c>
      <c r="BR34" s="264"/>
      <c r="BS34" s="1113"/>
      <c r="BT34" s="1114"/>
      <c r="BU34" s="1114"/>
      <c r="BV34" s="1114"/>
      <c r="BW34" s="1114"/>
      <c r="BX34" s="1114"/>
      <c r="BY34" s="1114"/>
      <c r="BZ34" s="1114"/>
      <c r="CA34" s="1114"/>
      <c r="CB34" s="1114"/>
      <c r="CC34" s="1114"/>
      <c r="CD34" s="1114"/>
      <c r="CE34" s="1114"/>
      <c r="CF34" s="1114"/>
      <c r="CG34" s="1115"/>
      <c r="CH34" s="1088"/>
      <c r="CI34" s="1089"/>
      <c r="CJ34" s="1089"/>
      <c r="CK34" s="1089"/>
      <c r="CL34" s="1090"/>
      <c r="CM34" s="1088"/>
      <c r="CN34" s="1089"/>
      <c r="CO34" s="1089"/>
      <c r="CP34" s="1089"/>
      <c r="CQ34" s="1090"/>
      <c r="CR34" s="1088"/>
      <c r="CS34" s="1089"/>
      <c r="CT34" s="1089"/>
      <c r="CU34" s="1089"/>
      <c r="CV34" s="1090"/>
      <c r="CW34" s="1088"/>
      <c r="CX34" s="1089"/>
      <c r="CY34" s="1089"/>
      <c r="CZ34" s="1089"/>
      <c r="DA34" s="1090"/>
      <c r="DB34" s="1088"/>
      <c r="DC34" s="1089"/>
      <c r="DD34" s="1089"/>
      <c r="DE34" s="1089"/>
      <c r="DF34" s="1090"/>
      <c r="DG34" s="1088"/>
      <c r="DH34" s="1089"/>
      <c r="DI34" s="1089"/>
      <c r="DJ34" s="1089"/>
      <c r="DK34" s="1090"/>
      <c r="DL34" s="1088"/>
      <c r="DM34" s="1089"/>
      <c r="DN34" s="1089"/>
      <c r="DO34" s="1089"/>
      <c r="DP34" s="1090"/>
      <c r="DQ34" s="1088"/>
      <c r="DR34" s="1089"/>
      <c r="DS34" s="1089"/>
      <c r="DT34" s="1089"/>
      <c r="DU34" s="1090"/>
      <c r="DV34" s="1091"/>
      <c r="DW34" s="1092"/>
      <c r="DX34" s="1092"/>
      <c r="DY34" s="1092"/>
      <c r="DZ34" s="1093"/>
      <c r="EA34" s="247"/>
    </row>
    <row r="35" spans="1:131" s="248" customFormat="1" ht="26.25" customHeight="1" x14ac:dyDescent="0.15">
      <c r="A35" s="267">
        <v>8</v>
      </c>
      <c r="B35" s="1136"/>
      <c r="C35" s="1137"/>
      <c r="D35" s="1137"/>
      <c r="E35" s="1137"/>
      <c r="F35" s="1137"/>
      <c r="G35" s="1137"/>
      <c r="H35" s="1137"/>
      <c r="I35" s="1137"/>
      <c r="J35" s="1137"/>
      <c r="K35" s="1137"/>
      <c r="L35" s="1137"/>
      <c r="M35" s="1137"/>
      <c r="N35" s="1137"/>
      <c r="O35" s="1137"/>
      <c r="P35" s="1138"/>
      <c r="Q35" s="1142"/>
      <c r="R35" s="1143"/>
      <c r="S35" s="1143"/>
      <c r="T35" s="1143"/>
      <c r="U35" s="1143"/>
      <c r="V35" s="1143"/>
      <c r="W35" s="1143"/>
      <c r="X35" s="1143"/>
      <c r="Y35" s="1143"/>
      <c r="Z35" s="1143"/>
      <c r="AA35" s="1143"/>
      <c r="AB35" s="1143"/>
      <c r="AC35" s="1143"/>
      <c r="AD35" s="1143"/>
      <c r="AE35" s="1144"/>
      <c r="AF35" s="1118"/>
      <c r="AG35" s="1119"/>
      <c r="AH35" s="1119"/>
      <c r="AI35" s="1119"/>
      <c r="AJ35" s="1120"/>
      <c r="AK35" s="1078"/>
      <c r="AL35" s="1066"/>
      <c r="AM35" s="1066"/>
      <c r="AN35" s="1066"/>
      <c r="AO35" s="1066"/>
      <c r="AP35" s="1066"/>
      <c r="AQ35" s="1066"/>
      <c r="AR35" s="1066"/>
      <c r="AS35" s="1066"/>
      <c r="AT35" s="1066"/>
      <c r="AU35" s="1066"/>
      <c r="AV35" s="1066"/>
      <c r="AW35" s="1066"/>
      <c r="AX35" s="1066"/>
      <c r="AY35" s="1066"/>
      <c r="AZ35" s="1141"/>
      <c r="BA35" s="1141"/>
      <c r="BB35" s="1141"/>
      <c r="BC35" s="1141"/>
      <c r="BD35" s="1141"/>
      <c r="BE35" s="1131"/>
      <c r="BF35" s="1131"/>
      <c r="BG35" s="1131"/>
      <c r="BH35" s="1131"/>
      <c r="BI35" s="1132"/>
      <c r="BJ35" s="253"/>
      <c r="BK35" s="253"/>
      <c r="BL35" s="253"/>
      <c r="BM35" s="253"/>
      <c r="BN35" s="253"/>
      <c r="BO35" s="266"/>
      <c r="BP35" s="266"/>
      <c r="BQ35" s="263">
        <v>29</v>
      </c>
      <c r="BR35" s="264"/>
      <c r="BS35" s="1113"/>
      <c r="BT35" s="1114"/>
      <c r="BU35" s="1114"/>
      <c r="BV35" s="1114"/>
      <c r="BW35" s="1114"/>
      <c r="BX35" s="1114"/>
      <c r="BY35" s="1114"/>
      <c r="BZ35" s="1114"/>
      <c r="CA35" s="1114"/>
      <c r="CB35" s="1114"/>
      <c r="CC35" s="1114"/>
      <c r="CD35" s="1114"/>
      <c r="CE35" s="1114"/>
      <c r="CF35" s="1114"/>
      <c r="CG35" s="1115"/>
      <c r="CH35" s="1088"/>
      <c r="CI35" s="1089"/>
      <c r="CJ35" s="1089"/>
      <c r="CK35" s="1089"/>
      <c r="CL35" s="1090"/>
      <c r="CM35" s="1088"/>
      <c r="CN35" s="1089"/>
      <c r="CO35" s="1089"/>
      <c r="CP35" s="1089"/>
      <c r="CQ35" s="1090"/>
      <c r="CR35" s="1088"/>
      <c r="CS35" s="1089"/>
      <c r="CT35" s="1089"/>
      <c r="CU35" s="1089"/>
      <c r="CV35" s="1090"/>
      <c r="CW35" s="1088"/>
      <c r="CX35" s="1089"/>
      <c r="CY35" s="1089"/>
      <c r="CZ35" s="1089"/>
      <c r="DA35" s="1090"/>
      <c r="DB35" s="1088"/>
      <c r="DC35" s="1089"/>
      <c r="DD35" s="1089"/>
      <c r="DE35" s="1089"/>
      <c r="DF35" s="1090"/>
      <c r="DG35" s="1088"/>
      <c r="DH35" s="1089"/>
      <c r="DI35" s="1089"/>
      <c r="DJ35" s="1089"/>
      <c r="DK35" s="1090"/>
      <c r="DL35" s="1088"/>
      <c r="DM35" s="1089"/>
      <c r="DN35" s="1089"/>
      <c r="DO35" s="1089"/>
      <c r="DP35" s="1090"/>
      <c r="DQ35" s="1088"/>
      <c r="DR35" s="1089"/>
      <c r="DS35" s="1089"/>
      <c r="DT35" s="1089"/>
      <c r="DU35" s="1090"/>
      <c r="DV35" s="1091"/>
      <c r="DW35" s="1092"/>
      <c r="DX35" s="1092"/>
      <c r="DY35" s="1092"/>
      <c r="DZ35" s="1093"/>
      <c r="EA35" s="247"/>
    </row>
    <row r="36" spans="1:131" s="248" customFormat="1" ht="26.25" customHeight="1" x14ac:dyDescent="0.15">
      <c r="A36" s="267">
        <v>9</v>
      </c>
      <c r="B36" s="1136"/>
      <c r="C36" s="1137"/>
      <c r="D36" s="1137"/>
      <c r="E36" s="1137"/>
      <c r="F36" s="1137"/>
      <c r="G36" s="1137"/>
      <c r="H36" s="1137"/>
      <c r="I36" s="1137"/>
      <c r="J36" s="1137"/>
      <c r="K36" s="1137"/>
      <c r="L36" s="1137"/>
      <c r="M36" s="1137"/>
      <c r="N36" s="1137"/>
      <c r="O36" s="1137"/>
      <c r="P36" s="1138"/>
      <c r="Q36" s="1142"/>
      <c r="R36" s="1143"/>
      <c r="S36" s="1143"/>
      <c r="T36" s="1143"/>
      <c r="U36" s="1143"/>
      <c r="V36" s="1143"/>
      <c r="W36" s="1143"/>
      <c r="X36" s="1143"/>
      <c r="Y36" s="1143"/>
      <c r="Z36" s="1143"/>
      <c r="AA36" s="1143"/>
      <c r="AB36" s="1143"/>
      <c r="AC36" s="1143"/>
      <c r="AD36" s="1143"/>
      <c r="AE36" s="1144"/>
      <c r="AF36" s="1118"/>
      <c r="AG36" s="1119"/>
      <c r="AH36" s="1119"/>
      <c r="AI36" s="1119"/>
      <c r="AJ36" s="1120"/>
      <c r="AK36" s="1078"/>
      <c r="AL36" s="1066"/>
      <c r="AM36" s="1066"/>
      <c r="AN36" s="1066"/>
      <c r="AO36" s="1066"/>
      <c r="AP36" s="1066"/>
      <c r="AQ36" s="1066"/>
      <c r="AR36" s="1066"/>
      <c r="AS36" s="1066"/>
      <c r="AT36" s="1066"/>
      <c r="AU36" s="1066"/>
      <c r="AV36" s="1066"/>
      <c r="AW36" s="1066"/>
      <c r="AX36" s="1066"/>
      <c r="AY36" s="1066"/>
      <c r="AZ36" s="1141"/>
      <c r="BA36" s="1141"/>
      <c r="BB36" s="1141"/>
      <c r="BC36" s="1141"/>
      <c r="BD36" s="1141"/>
      <c r="BE36" s="1131"/>
      <c r="BF36" s="1131"/>
      <c r="BG36" s="1131"/>
      <c r="BH36" s="1131"/>
      <c r="BI36" s="1132"/>
      <c r="BJ36" s="253"/>
      <c r="BK36" s="253"/>
      <c r="BL36" s="253"/>
      <c r="BM36" s="253"/>
      <c r="BN36" s="253"/>
      <c r="BO36" s="266"/>
      <c r="BP36" s="266"/>
      <c r="BQ36" s="263">
        <v>30</v>
      </c>
      <c r="BR36" s="264"/>
      <c r="BS36" s="1113"/>
      <c r="BT36" s="1114"/>
      <c r="BU36" s="1114"/>
      <c r="BV36" s="1114"/>
      <c r="BW36" s="1114"/>
      <c r="BX36" s="1114"/>
      <c r="BY36" s="1114"/>
      <c r="BZ36" s="1114"/>
      <c r="CA36" s="1114"/>
      <c r="CB36" s="1114"/>
      <c r="CC36" s="1114"/>
      <c r="CD36" s="1114"/>
      <c r="CE36" s="1114"/>
      <c r="CF36" s="1114"/>
      <c r="CG36" s="1115"/>
      <c r="CH36" s="1088"/>
      <c r="CI36" s="1089"/>
      <c r="CJ36" s="1089"/>
      <c r="CK36" s="1089"/>
      <c r="CL36" s="1090"/>
      <c r="CM36" s="1088"/>
      <c r="CN36" s="1089"/>
      <c r="CO36" s="1089"/>
      <c r="CP36" s="1089"/>
      <c r="CQ36" s="1090"/>
      <c r="CR36" s="1088"/>
      <c r="CS36" s="1089"/>
      <c r="CT36" s="1089"/>
      <c r="CU36" s="1089"/>
      <c r="CV36" s="1090"/>
      <c r="CW36" s="1088"/>
      <c r="CX36" s="1089"/>
      <c r="CY36" s="1089"/>
      <c r="CZ36" s="1089"/>
      <c r="DA36" s="1090"/>
      <c r="DB36" s="1088"/>
      <c r="DC36" s="1089"/>
      <c r="DD36" s="1089"/>
      <c r="DE36" s="1089"/>
      <c r="DF36" s="1090"/>
      <c r="DG36" s="1088"/>
      <c r="DH36" s="1089"/>
      <c r="DI36" s="1089"/>
      <c r="DJ36" s="1089"/>
      <c r="DK36" s="1090"/>
      <c r="DL36" s="1088"/>
      <c r="DM36" s="1089"/>
      <c r="DN36" s="1089"/>
      <c r="DO36" s="1089"/>
      <c r="DP36" s="1090"/>
      <c r="DQ36" s="1088"/>
      <c r="DR36" s="1089"/>
      <c r="DS36" s="1089"/>
      <c r="DT36" s="1089"/>
      <c r="DU36" s="1090"/>
      <c r="DV36" s="1091"/>
      <c r="DW36" s="1092"/>
      <c r="DX36" s="1092"/>
      <c r="DY36" s="1092"/>
      <c r="DZ36" s="1093"/>
      <c r="EA36" s="247"/>
    </row>
    <row r="37" spans="1:131" s="248" customFormat="1" ht="26.25" customHeight="1" x14ac:dyDescent="0.15">
      <c r="A37" s="267">
        <v>10</v>
      </c>
      <c r="B37" s="1136"/>
      <c r="C37" s="1137"/>
      <c r="D37" s="1137"/>
      <c r="E37" s="1137"/>
      <c r="F37" s="1137"/>
      <c r="G37" s="1137"/>
      <c r="H37" s="1137"/>
      <c r="I37" s="1137"/>
      <c r="J37" s="1137"/>
      <c r="K37" s="1137"/>
      <c r="L37" s="1137"/>
      <c r="M37" s="1137"/>
      <c r="N37" s="1137"/>
      <c r="O37" s="1137"/>
      <c r="P37" s="1138"/>
      <c r="Q37" s="1142"/>
      <c r="R37" s="1143"/>
      <c r="S37" s="1143"/>
      <c r="T37" s="1143"/>
      <c r="U37" s="1143"/>
      <c r="V37" s="1143"/>
      <c r="W37" s="1143"/>
      <c r="X37" s="1143"/>
      <c r="Y37" s="1143"/>
      <c r="Z37" s="1143"/>
      <c r="AA37" s="1143"/>
      <c r="AB37" s="1143"/>
      <c r="AC37" s="1143"/>
      <c r="AD37" s="1143"/>
      <c r="AE37" s="1144"/>
      <c r="AF37" s="1118"/>
      <c r="AG37" s="1119"/>
      <c r="AH37" s="1119"/>
      <c r="AI37" s="1119"/>
      <c r="AJ37" s="1120"/>
      <c r="AK37" s="1078"/>
      <c r="AL37" s="1066"/>
      <c r="AM37" s="1066"/>
      <c r="AN37" s="1066"/>
      <c r="AO37" s="1066"/>
      <c r="AP37" s="1066"/>
      <c r="AQ37" s="1066"/>
      <c r="AR37" s="1066"/>
      <c r="AS37" s="1066"/>
      <c r="AT37" s="1066"/>
      <c r="AU37" s="1066"/>
      <c r="AV37" s="1066"/>
      <c r="AW37" s="1066"/>
      <c r="AX37" s="1066"/>
      <c r="AY37" s="1066"/>
      <c r="AZ37" s="1141"/>
      <c r="BA37" s="1141"/>
      <c r="BB37" s="1141"/>
      <c r="BC37" s="1141"/>
      <c r="BD37" s="1141"/>
      <c r="BE37" s="1131"/>
      <c r="BF37" s="1131"/>
      <c r="BG37" s="1131"/>
      <c r="BH37" s="1131"/>
      <c r="BI37" s="1132"/>
      <c r="BJ37" s="253"/>
      <c r="BK37" s="253"/>
      <c r="BL37" s="253"/>
      <c r="BM37" s="253"/>
      <c r="BN37" s="253"/>
      <c r="BO37" s="266"/>
      <c r="BP37" s="266"/>
      <c r="BQ37" s="263">
        <v>31</v>
      </c>
      <c r="BR37" s="264"/>
      <c r="BS37" s="1113"/>
      <c r="BT37" s="1114"/>
      <c r="BU37" s="1114"/>
      <c r="BV37" s="1114"/>
      <c r="BW37" s="1114"/>
      <c r="BX37" s="1114"/>
      <c r="BY37" s="1114"/>
      <c r="BZ37" s="1114"/>
      <c r="CA37" s="1114"/>
      <c r="CB37" s="1114"/>
      <c r="CC37" s="1114"/>
      <c r="CD37" s="1114"/>
      <c r="CE37" s="1114"/>
      <c r="CF37" s="1114"/>
      <c r="CG37" s="1115"/>
      <c r="CH37" s="1088"/>
      <c r="CI37" s="1089"/>
      <c r="CJ37" s="1089"/>
      <c r="CK37" s="1089"/>
      <c r="CL37" s="1090"/>
      <c r="CM37" s="1088"/>
      <c r="CN37" s="1089"/>
      <c r="CO37" s="1089"/>
      <c r="CP37" s="1089"/>
      <c r="CQ37" s="1090"/>
      <c r="CR37" s="1088"/>
      <c r="CS37" s="1089"/>
      <c r="CT37" s="1089"/>
      <c r="CU37" s="1089"/>
      <c r="CV37" s="1090"/>
      <c r="CW37" s="1088"/>
      <c r="CX37" s="1089"/>
      <c r="CY37" s="1089"/>
      <c r="CZ37" s="1089"/>
      <c r="DA37" s="1090"/>
      <c r="DB37" s="1088"/>
      <c r="DC37" s="1089"/>
      <c r="DD37" s="1089"/>
      <c r="DE37" s="1089"/>
      <c r="DF37" s="1090"/>
      <c r="DG37" s="1088"/>
      <c r="DH37" s="1089"/>
      <c r="DI37" s="1089"/>
      <c r="DJ37" s="1089"/>
      <c r="DK37" s="1090"/>
      <c r="DL37" s="1088"/>
      <c r="DM37" s="1089"/>
      <c r="DN37" s="1089"/>
      <c r="DO37" s="1089"/>
      <c r="DP37" s="1090"/>
      <c r="DQ37" s="1088"/>
      <c r="DR37" s="1089"/>
      <c r="DS37" s="1089"/>
      <c r="DT37" s="1089"/>
      <c r="DU37" s="1090"/>
      <c r="DV37" s="1091"/>
      <c r="DW37" s="1092"/>
      <c r="DX37" s="1092"/>
      <c r="DY37" s="1092"/>
      <c r="DZ37" s="1093"/>
      <c r="EA37" s="247"/>
    </row>
    <row r="38" spans="1:131" s="248" customFormat="1" ht="26.25" customHeight="1" x14ac:dyDescent="0.15">
      <c r="A38" s="267">
        <v>11</v>
      </c>
      <c r="B38" s="1136"/>
      <c r="C38" s="1137"/>
      <c r="D38" s="1137"/>
      <c r="E38" s="1137"/>
      <c r="F38" s="1137"/>
      <c r="G38" s="1137"/>
      <c r="H38" s="1137"/>
      <c r="I38" s="1137"/>
      <c r="J38" s="1137"/>
      <c r="K38" s="1137"/>
      <c r="L38" s="1137"/>
      <c r="M38" s="1137"/>
      <c r="N38" s="1137"/>
      <c r="O38" s="1137"/>
      <c r="P38" s="1138"/>
      <c r="Q38" s="1142"/>
      <c r="R38" s="1143"/>
      <c r="S38" s="1143"/>
      <c r="T38" s="1143"/>
      <c r="U38" s="1143"/>
      <c r="V38" s="1143"/>
      <c r="W38" s="1143"/>
      <c r="X38" s="1143"/>
      <c r="Y38" s="1143"/>
      <c r="Z38" s="1143"/>
      <c r="AA38" s="1143"/>
      <c r="AB38" s="1143"/>
      <c r="AC38" s="1143"/>
      <c r="AD38" s="1143"/>
      <c r="AE38" s="1144"/>
      <c r="AF38" s="1118"/>
      <c r="AG38" s="1119"/>
      <c r="AH38" s="1119"/>
      <c r="AI38" s="1119"/>
      <c r="AJ38" s="1120"/>
      <c r="AK38" s="1078"/>
      <c r="AL38" s="1066"/>
      <c r="AM38" s="1066"/>
      <c r="AN38" s="1066"/>
      <c r="AO38" s="1066"/>
      <c r="AP38" s="1066"/>
      <c r="AQ38" s="1066"/>
      <c r="AR38" s="1066"/>
      <c r="AS38" s="1066"/>
      <c r="AT38" s="1066"/>
      <c r="AU38" s="1066"/>
      <c r="AV38" s="1066"/>
      <c r="AW38" s="1066"/>
      <c r="AX38" s="1066"/>
      <c r="AY38" s="1066"/>
      <c r="AZ38" s="1141"/>
      <c r="BA38" s="1141"/>
      <c r="BB38" s="1141"/>
      <c r="BC38" s="1141"/>
      <c r="BD38" s="1141"/>
      <c r="BE38" s="1131"/>
      <c r="BF38" s="1131"/>
      <c r="BG38" s="1131"/>
      <c r="BH38" s="1131"/>
      <c r="BI38" s="1132"/>
      <c r="BJ38" s="253"/>
      <c r="BK38" s="253"/>
      <c r="BL38" s="253"/>
      <c r="BM38" s="253"/>
      <c r="BN38" s="253"/>
      <c r="BO38" s="266"/>
      <c r="BP38" s="266"/>
      <c r="BQ38" s="263">
        <v>32</v>
      </c>
      <c r="BR38" s="264"/>
      <c r="BS38" s="1113"/>
      <c r="BT38" s="1114"/>
      <c r="BU38" s="1114"/>
      <c r="BV38" s="1114"/>
      <c r="BW38" s="1114"/>
      <c r="BX38" s="1114"/>
      <c r="BY38" s="1114"/>
      <c r="BZ38" s="1114"/>
      <c r="CA38" s="1114"/>
      <c r="CB38" s="1114"/>
      <c r="CC38" s="1114"/>
      <c r="CD38" s="1114"/>
      <c r="CE38" s="1114"/>
      <c r="CF38" s="1114"/>
      <c r="CG38" s="1115"/>
      <c r="CH38" s="1088"/>
      <c r="CI38" s="1089"/>
      <c r="CJ38" s="1089"/>
      <c r="CK38" s="1089"/>
      <c r="CL38" s="1090"/>
      <c r="CM38" s="1088"/>
      <c r="CN38" s="1089"/>
      <c r="CO38" s="1089"/>
      <c r="CP38" s="1089"/>
      <c r="CQ38" s="1090"/>
      <c r="CR38" s="1088"/>
      <c r="CS38" s="1089"/>
      <c r="CT38" s="1089"/>
      <c r="CU38" s="1089"/>
      <c r="CV38" s="1090"/>
      <c r="CW38" s="1088"/>
      <c r="CX38" s="1089"/>
      <c r="CY38" s="1089"/>
      <c r="CZ38" s="1089"/>
      <c r="DA38" s="1090"/>
      <c r="DB38" s="1088"/>
      <c r="DC38" s="1089"/>
      <c r="DD38" s="1089"/>
      <c r="DE38" s="1089"/>
      <c r="DF38" s="1090"/>
      <c r="DG38" s="1088"/>
      <c r="DH38" s="1089"/>
      <c r="DI38" s="1089"/>
      <c r="DJ38" s="1089"/>
      <c r="DK38" s="1090"/>
      <c r="DL38" s="1088"/>
      <c r="DM38" s="1089"/>
      <c r="DN38" s="1089"/>
      <c r="DO38" s="1089"/>
      <c r="DP38" s="1090"/>
      <c r="DQ38" s="1088"/>
      <c r="DR38" s="1089"/>
      <c r="DS38" s="1089"/>
      <c r="DT38" s="1089"/>
      <c r="DU38" s="1090"/>
      <c r="DV38" s="1091"/>
      <c r="DW38" s="1092"/>
      <c r="DX38" s="1092"/>
      <c r="DY38" s="1092"/>
      <c r="DZ38" s="1093"/>
      <c r="EA38" s="247"/>
    </row>
    <row r="39" spans="1:131" s="248" customFormat="1" ht="26.25" customHeight="1" x14ac:dyDescent="0.15">
      <c r="A39" s="267">
        <v>12</v>
      </c>
      <c r="B39" s="1136"/>
      <c r="C39" s="1137"/>
      <c r="D39" s="1137"/>
      <c r="E39" s="1137"/>
      <c r="F39" s="1137"/>
      <c r="G39" s="1137"/>
      <c r="H39" s="1137"/>
      <c r="I39" s="1137"/>
      <c r="J39" s="1137"/>
      <c r="K39" s="1137"/>
      <c r="L39" s="1137"/>
      <c r="M39" s="1137"/>
      <c r="N39" s="1137"/>
      <c r="O39" s="1137"/>
      <c r="P39" s="1138"/>
      <c r="Q39" s="1142"/>
      <c r="R39" s="1143"/>
      <c r="S39" s="1143"/>
      <c r="T39" s="1143"/>
      <c r="U39" s="1143"/>
      <c r="V39" s="1143"/>
      <c r="W39" s="1143"/>
      <c r="X39" s="1143"/>
      <c r="Y39" s="1143"/>
      <c r="Z39" s="1143"/>
      <c r="AA39" s="1143"/>
      <c r="AB39" s="1143"/>
      <c r="AC39" s="1143"/>
      <c r="AD39" s="1143"/>
      <c r="AE39" s="1144"/>
      <c r="AF39" s="1118"/>
      <c r="AG39" s="1119"/>
      <c r="AH39" s="1119"/>
      <c r="AI39" s="1119"/>
      <c r="AJ39" s="1120"/>
      <c r="AK39" s="1078"/>
      <c r="AL39" s="1066"/>
      <c r="AM39" s="1066"/>
      <c r="AN39" s="1066"/>
      <c r="AO39" s="1066"/>
      <c r="AP39" s="1066"/>
      <c r="AQ39" s="1066"/>
      <c r="AR39" s="1066"/>
      <c r="AS39" s="1066"/>
      <c r="AT39" s="1066"/>
      <c r="AU39" s="1066"/>
      <c r="AV39" s="1066"/>
      <c r="AW39" s="1066"/>
      <c r="AX39" s="1066"/>
      <c r="AY39" s="1066"/>
      <c r="AZ39" s="1141"/>
      <c r="BA39" s="1141"/>
      <c r="BB39" s="1141"/>
      <c r="BC39" s="1141"/>
      <c r="BD39" s="1141"/>
      <c r="BE39" s="1131"/>
      <c r="BF39" s="1131"/>
      <c r="BG39" s="1131"/>
      <c r="BH39" s="1131"/>
      <c r="BI39" s="1132"/>
      <c r="BJ39" s="253"/>
      <c r="BK39" s="253"/>
      <c r="BL39" s="253"/>
      <c r="BM39" s="253"/>
      <c r="BN39" s="253"/>
      <c r="BO39" s="266"/>
      <c r="BP39" s="266"/>
      <c r="BQ39" s="263">
        <v>33</v>
      </c>
      <c r="BR39" s="264"/>
      <c r="BS39" s="1113"/>
      <c r="BT39" s="1114"/>
      <c r="BU39" s="1114"/>
      <c r="BV39" s="1114"/>
      <c r="BW39" s="1114"/>
      <c r="BX39" s="1114"/>
      <c r="BY39" s="1114"/>
      <c r="BZ39" s="1114"/>
      <c r="CA39" s="1114"/>
      <c r="CB39" s="1114"/>
      <c r="CC39" s="1114"/>
      <c r="CD39" s="1114"/>
      <c r="CE39" s="1114"/>
      <c r="CF39" s="1114"/>
      <c r="CG39" s="1115"/>
      <c r="CH39" s="1088"/>
      <c r="CI39" s="1089"/>
      <c r="CJ39" s="1089"/>
      <c r="CK39" s="1089"/>
      <c r="CL39" s="1090"/>
      <c r="CM39" s="1088"/>
      <c r="CN39" s="1089"/>
      <c r="CO39" s="1089"/>
      <c r="CP39" s="1089"/>
      <c r="CQ39" s="1090"/>
      <c r="CR39" s="1088"/>
      <c r="CS39" s="1089"/>
      <c r="CT39" s="1089"/>
      <c r="CU39" s="1089"/>
      <c r="CV39" s="1090"/>
      <c r="CW39" s="1088"/>
      <c r="CX39" s="1089"/>
      <c r="CY39" s="1089"/>
      <c r="CZ39" s="1089"/>
      <c r="DA39" s="1090"/>
      <c r="DB39" s="1088"/>
      <c r="DC39" s="1089"/>
      <c r="DD39" s="1089"/>
      <c r="DE39" s="1089"/>
      <c r="DF39" s="1090"/>
      <c r="DG39" s="1088"/>
      <c r="DH39" s="1089"/>
      <c r="DI39" s="1089"/>
      <c r="DJ39" s="1089"/>
      <c r="DK39" s="1090"/>
      <c r="DL39" s="1088"/>
      <c r="DM39" s="1089"/>
      <c r="DN39" s="1089"/>
      <c r="DO39" s="1089"/>
      <c r="DP39" s="1090"/>
      <c r="DQ39" s="1088"/>
      <c r="DR39" s="1089"/>
      <c r="DS39" s="1089"/>
      <c r="DT39" s="1089"/>
      <c r="DU39" s="1090"/>
      <c r="DV39" s="1091"/>
      <c r="DW39" s="1092"/>
      <c r="DX39" s="1092"/>
      <c r="DY39" s="1092"/>
      <c r="DZ39" s="1093"/>
      <c r="EA39" s="247"/>
    </row>
    <row r="40" spans="1:131" s="248" customFormat="1" ht="26.25" customHeight="1" x14ac:dyDescent="0.15">
      <c r="A40" s="262">
        <v>13</v>
      </c>
      <c r="B40" s="1136"/>
      <c r="C40" s="1137"/>
      <c r="D40" s="1137"/>
      <c r="E40" s="1137"/>
      <c r="F40" s="1137"/>
      <c r="G40" s="1137"/>
      <c r="H40" s="1137"/>
      <c r="I40" s="1137"/>
      <c r="J40" s="1137"/>
      <c r="K40" s="1137"/>
      <c r="L40" s="1137"/>
      <c r="M40" s="1137"/>
      <c r="N40" s="1137"/>
      <c r="O40" s="1137"/>
      <c r="P40" s="1138"/>
      <c r="Q40" s="1142"/>
      <c r="R40" s="1143"/>
      <c r="S40" s="1143"/>
      <c r="T40" s="1143"/>
      <c r="U40" s="1143"/>
      <c r="V40" s="1143"/>
      <c r="W40" s="1143"/>
      <c r="X40" s="1143"/>
      <c r="Y40" s="1143"/>
      <c r="Z40" s="1143"/>
      <c r="AA40" s="1143"/>
      <c r="AB40" s="1143"/>
      <c r="AC40" s="1143"/>
      <c r="AD40" s="1143"/>
      <c r="AE40" s="1144"/>
      <c r="AF40" s="1118"/>
      <c r="AG40" s="1119"/>
      <c r="AH40" s="1119"/>
      <c r="AI40" s="1119"/>
      <c r="AJ40" s="1120"/>
      <c r="AK40" s="1078"/>
      <c r="AL40" s="1066"/>
      <c r="AM40" s="1066"/>
      <c r="AN40" s="1066"/>
      <c r="AO40" s="1066"/>
      <c r="AP40" s="1066"/>
      <c r="AQ40" s="1066"/>
      <c r="AR40" s="1066"/>
      <c r="AS40" s="1066"/>
      <c r="AT40" s="1066"/>
      <c r="AU40" s="1066"/>
      <c r="AV40" s="1066"/>
      <c r="AW40" s="1066"/>
      <c r="AX40" s="1066"/>
      <c r="AY40" s="1066"/>
      <c r="AZ40" s="1141"/>
      <c r="BA40" s="1141"/>
      <c r="BB40" s="1141"/>
      <c r="BC40" s="1141"/>
      <c r="BD40" s="1141"/>
      <c r="BE40" s="1131"/>
      <c r="BF40" s="1131"/>
      <c r="BG40" s="1131"/>
      <c r="BH40" s="1131"/>
      <c r="BI40" s="1132"/>
      <c r="BJ40" s="253"/>
      <c r="BK40" s="253"/>
      <c r="BL40" s="253"/>
      <c r="BM40" s="253"/>
      <c r="BN40" s="253"/>
      <c r="BO40" s="266"/>
      <c r="BP40" s="266"/>
      <c r="BQ40" s="263">
        <v>34</v>
      </c>
      <c r="BR40" s="264"/>
      <c r="BS40" s="1113"/>
      <c r="BT40" s="1114"/>
      <c r="BU40" s="1114"/>
      <c r="BV40" s="1114"/>
      <c r="BW40" s="1114"/>
      <c r="BX40" s="1114"/>
      <c r="BY40" s="1114"/>
      <c r="BZ40" s="1114"/>
      <c r="CA40" s="1114"/>
      <c r="CB40" s="1114"/>
      <c r="CC40" s="1114"/>
      <c r="CD40" s="1114"/>
      <c r="CE40" s="1114"/>
      <c r="CF40" s="1114"/>
      <c r="CG40" s="1115"/>
      <c r="CH40" s="1088"/>
      <c r="CI40" s="1089"/>
      <c r="CJ40" s="1089"/>
      <c r="CK40" s="1089"/>
      <c r="CL40" s="1090"/>
      <c r="CM40" s="1088"/>
      <c r="CN40" s="1089"/>
      <c r="CO40" s="1089"/>
      <c r="CP40" s="1089"/>
      <c r="CQ40" s="1090"/>
      <c r="CR40" s="1088"/>
      <c r="CS40" s="1089"/>
      <c r="CT40" s="1089"/>
      <c r="CU40" s="1089"/>
      <c r="CV40" s="1090"/>
      <c r="CW40" s="1088"/>
      <c r="CX40" s="1089"/>
      <c r="CY40" s="1089"/>
      <c r="CZ40" s="1089"/>
      <c r="DA40" s="1090"/>
      <c r="DB40" s="1088"/>
      <c r="DC40" s="1089"/>
      <c r="DD40" s="1089"/>
      <c r="DE40" s="1089"/>
      <c r="DF40" s="1090"/>
      <c r="DG40" s="1088"/>
      <c r="DH40" s="1089"/>
      <c r="DI40" s="1089"/>
      <c r="DJ40" s="1089"/>
      <c r="DK40" s="1090"/>
      <c r="DL40" s="1088"/>
      <c r="DM40" s="1089"/>
      <c r="DN40" s="1089"/>
      <c r="DO40" s="1089"/>
      <c r="DP40" s="1090"/>
      <c r="DQ40" s="1088"/>
      <c r="DR40" s="1089"/>
      <c r="DS40" s="1089"/>
      <c r="DT40" s="1089"/>
      <c r="DU40" s="1090"/>
      <c r="DV40" s="1091"/>
      <c r="DW40" s="1092"/>
      <c r="DX40" s="1092"/>
      <c r="DY40" s="1092"/>
      <c r="DZ40" s="1093"/>
      <c r="EA40" s="247"/>
    </row>
    <row r="41" spans="1:131" s="248" customFormat="1" ht="26.25" customHeight="1" x14ac:dyDescent="0.15">
      <c r="A41" s="262">
        <v>14</v>
      </c>
      <c r="B41" s="1136"/>
      <c r="C41" s="1137"/>
      <c r="D41" s="1137"/>
      <c r="E41" s="1137"/>
      <c r="F41" s="1137"/>
      <c r="G41" s="1137"/>
      <c r="H41" s="1137"/>
      <c r="I41" s="1137"/>
      <c r="J41" s="1137"/>
      <c r="K41" s="1137"/>
      <c r="L41" s="1137"/>
      <c r="M41" s="1137"/>
      <c r="N41" s="1137"/>
      <c r="O41" s="1137"/>
      <c r="P41" s="1138"/>
      <c r="Q41" s="1142"/>
      <c r="R41" s="1143"/>
      <c r="S41" s="1143"/>
      <c r="T41" s="1143"/>
      <c r="U41" s="1143"/>
      <c r="V41" s="1143"/>
      <c r="W41" s="1143"/>
      <c r="X41" s="1143"/>
      <c r="Y41" s="1143"/>
      <c r="Z41" s="1143"/>
      <c r="AA41" s="1143"/>
      <c r="AB41" s="1143"/>
      <c r="AC41" s="1143"/>
      <c r="AD41" s="1143"/>
      <c r="AE41" s="1144"/>
      <c r="AF41" s="1118"/>
      <c r="AG41" s="1119"/>
      <c r="AH41" s="1119"/>
      <c r="AI41" s="1119"/>
      <c r="AJ41" s="1120"/>
      <c r="AK41" s="1078"/>
      <c r="AL41" s="1066"/>
      <c r="AM41" s="1066"/>
      <c r="AN41" s="1066"/>
      <c r="AO41" s="1066"/>
      <c r="AP41" s="1066"/>
      <c r="AQ41" s="1066"/>
      <c r="AR41" s="1066"/>
      <c r="AS41" s="1066"/>
      <c r="AT41" s="1066"/>
      <c r="AU41" s="1066"/>
      <c r="AV41" s="1066"/>
      <c r="AW41" s="1066"/>
      <c r="AX41" s="1066"/>
      <c r="AY41" s="1066"/>
      <c r="AZ41" s="1141"/>
      <c r="BA41" s="1141"/>
      <c r="BB41" s="1141"/>
      <c r="BC41" s="1141"/>
      <c r="BD41" s="1141"/>
      <c r="BE41" s="1131"/>
      <c r="BF41" s="1131"/>
      <c r="BG41" s="1131"/>
      <c r="BH41" s="1131"/>
      <c r="BI41" s="1132"/>
      <c r="BJ41" s="253"/>
      <c r="BK41" s="253"/>
      <c r="BL41" s="253"/>
      <c r="BM41" s="253"/>
      <c r="BN41" s="253"/>
      <c r="BO41" s="266"/>
      <c r="BP41" s="266"/>
      <c r="BQ41" s="263">
        <v>35</v>
      </c>
      <c r="BR41" s="264"/>
      <c r="BS41" s="1113"/>
      <c r="BT41" s="1114"/>
      <c r="BU41" s="1114"/>
      <c r="BV41" s="1114"/>
      <c r="BW41" s="1114"/>
      <c r="BX41" s="1114"/>
      <c r="BY41" s="1114"/>
      <c r="BZ41" s="1114"/>
      <c r="CA41" s="1114"/>
      <c r="CB41" s="1114"/>
      <c r="CC41" s="1114"/>
      <c r="CD41" s="1114"/>
      <c r="CE41" s="1114"/>
      <c r="CF41" s="1114"/>
      <c r="CG41" s="1115"/>
      <c r="CH41" s="1088"/>
      <c r="CI41" s="1089"/>
      <c r="CJ41" s="1089"/>
      <c r="CK41" s="1089"/>
      <c r="CL41" s="1090"/>
      <c r="CM41" s="1088"/>
      <c r="CN41" s="1089"/>
      <c r="CO41" s="1089"/>
      <c r="CP41" s="1089"/>
      <c r="CQ41" s="1090"/>
      <c r="CR41" s="1088"/>
      <c r="CS41" s="1089"/>
      <c r="CT41" s="1089"/>
      <c r="CU41" s="1089"/>
      <c r="CV41" s="1090"/>
      <c r="CW41" s="1088"/>
      <c r="CX41" s="1089"/>
      <c r="CY41" s="1089"/>
      <c r="CZ41" s="1089"/>
      <c r="DA41" s="1090"/>
      <c r="DB41" s="1088"/>
      <c r="DC41" s="1089"/>
      <c r="DD41" s="1089"/>
      <c r="DE41" s="1089"/>
      <c r="DF41" s="1090"/>
      <c r="DG41" s="1088"/>
      <c r="DH41" s="1089"/>
      <c r="DI41" s="1089"/>
      <c r="DJ41" s="1089"/>
      <c r="DK41" s="1090"/>
      <c r="DL41" s="1088"/>
      <c r="DM41" s="1089"/>
      <c r="DN41" s="1089"/>
      <c r="DO41" s="1089"/>
      <c r="DP41" s="1090"/>
      <c r="DQ41" s="1088"/>
      <c r="DR41" s="1089"/>
      <c r="DS41" s="1089"/>
      <c r="DT41" s="1089"/>
      <c r="DU41" s="1090"/>
      <c r="DV41" s="1091"/>
      <c r="DW41" s="1092"/>
      <c r="DX41" s="1092"/>
      <c r="DY41" s="1092"/>
      <c r="DZ41" s="1093"/>
      <c r="EA41" s="247"/>
    </row>
    <row r="42" spans="1:131" s="248" customFormat="1" ht="26.25" customHeight="1" x14ac:dyDescent="0.15">
      <c r="A42" s="262">
        <v>15</v>
      </c>
      <c r="B42" s="1136"/>
      <c r="C42" s="1137"/>
      <c r="D42" s="1137"/>
      <c r="E42" s="1137"/>
      <c r="F42" s="1137"/>
      <c r="G42" s="1137"/>
      <c r="H42" s="1137"/>
      <c r="I42" s="1137"/>
      <c r="J42" s="1137"/>
      <c r="K42" s="1137"/>
      <c r="L42" s="1137"/>
      <c r="M42" s="1137"/>
      <c r="N42" s="1137"/>
      <c r="O42" s="1137"/>
      <c r="P42" s="1138"/>
      <c r="Q42" s="1142"/>
      <c r="R42" s="1143"/>
      <c r="S42" s="1143"/>
      <c r="T42" s="1143"/>
      <c r="U42" s="1143"/>
      <c r="V42" s="1143"/>
      <c r="W42" s="1143"/>
      <c r="X42" s="1143"/>
      <c r="Y42" s="1143"/>
      <c r="Z42" s="1143"/>
      <c r="AA42" s="1143"/>
      <c r="AB42" s="1143"/>
      <c r="AC42" s="1143"/>
      <c r="AD42" s="1143"/>
      <c r="AE42" s="1144"/>
      <c r="AF42" s="1118"/>
      <c r="AG42" s="1119"/>
      <c r="AH42" s="1119"/>
      <c r="AI42" s="1119"/>
      <c r="AJ42" s="1120"/>
      <c r="AK42" s="1078"/>
      <c r="AL42" s="1066"/>
      <c r="AM42" s="1066"/>
      <c r="AN42" s="1066"/>
      <c r="AO42" s="1066"/>
      <c r="AP42" s="1066"/>
      <c r="AQ42" s="1066"/>
      <c r="AR42" s="1066"/>
      <c r="AS42" s="1066"/>
      <c r="AT42" s="1066"/>
      <c r="AU42" s="1066"/>
      <c r="AV42" s="1066"/>
      <c r="AW42" s="1066"/>
      <c r="AX42" s="1066"/>
      <c r="AY42" s="1066"/>
      <c r="AZ42" s="1141"/>
      <c r="BA42" s="1141"/>
      <c r="BB42" s="1141"/>
      <c r="BC42" s="1141"/>
      <c r="BD42" s="1141"/>
      <c r="BE42" s="1131"/>
      <c r="BF42" s="1131"/>
      <c r="BG42" s="1131"/>
      <c r="BH42" s="1131"/>
      <c r="BI42" s="1132"/>
      <c r="BJ42" s="253"/>
      <c r="BK42" s="253"/>
      <c r="BL42" s="253"/>
      <c r="BM42" s="253"/>
      <c r="BN42" s="253"/>
      <c r="BO42" s="266"/>
      <c r="BP42" s="266"/>
      <c r="BQ42" s="263">
        <v>36</v>
      </c>
      <c r="BR42" s="264"/>
      <c r="BS42" s="1113"/>
      <c r="BT42" s="1114"/>
      <c r="BU42" s="1114"/>
      <c r="BV42" s="1114"/>
      <c r="BW42" s="1114"/>
      <c r="BX42" s="1114"/>
      <c r="BY42" s="1114"/>
      <c r="BZ42" s="1114"/>
      <c r="CA42" s="1114"/>
      <c r="CB42" s="1114"/>
      <c r="CC42" s="1114"/>
      <c r="CD42" s="1114"/>
      <c r="CE42" s="1114"/>
      <c r="CF42" s="1114"/>
      <c r="CG42" s="1115"/>
      <c r="CH42" s="1088"/>
      <c r="CI42" s="1089"/>
      <c r="CJ42" s="1089"/>
      <c r="CK42" s="1089"/>
      <c r="CL42" s="1090"/>
      <c r="CM42" s="1088"/>
      <c r="CN42" s="1089"/>
      <c r="CO42" s="1089"/>
      <c r="CP42" s="1089"/>
      <c r="CQ42" s="1090"/>
      <c r="CR42" s="1088"/>
      <c r="CS42" s="1089"/>
      <c r="CT42" s="1089"/>
      <c r="CU42" s="1089"/>
      <c r="CV42" s="1090"/>
      <c r="CW42" s="1088"/>
      <c r="CX42" s="1089"/>
      <c r="CY42" s="1089"/>
      <c r="CZ42" s="1089"/>
      <c r="DA42" s="1090"/>
      <c r="DB42" s="1088"/>
      <c r="DC42" s="1089"/>
      <c r="DD42" s="1089"/>
      <c r="DE42" s="1089"/>
      <c r="DF42" s="1090"/>
      <c r="DG42" s="1088"/>
      <c r="DH42" s="1089"/>
      <c r="DI42" s="1089"/>
      <c r="DJ42" s="1089"/>
      <c r="DK42" s="1090"/>
      <c r="DL42" s="1088"/>
      <c r="DM42" s="1089"/>
      <c r="DN42" s="1089"/>
      <c r="DO42" s="1089"/>
      <c r="DP42" s="1090"/>
      <c r="DQ42" s="1088"/>
      <c r="DR42" s="1089"/>
      <c r="DS42" s="1089"/>
      <c r="DT42" s="1089"/>
      <c r="DU42" s="1090"/>
      <c r="DV42" s="1091"/>
      <c r="DW42" s="1092"/>
      <c r="DX42" s="1092"/>
      <c r="DY42" s="1092"/>
      <c r="DZ42" s="1093"/>
      <c r="EA42" s="247"/>
    </row>
    <row r="43" spans="1:131" s="248" customFormat="1" ht="26.25" customHeight="1" x14ac:dyDescent="0.15">
      <c r="A43" s="262">
        <v>16</v>
      </c>
      <c r="B43" s="1136"/>
      <c r="C43" s="1137"/>
      <c r="D43" s="1137"/>
      <c r="E43" s="1137"/>
      <c r="F43" s="1137"/>
      <c r="G43" s="1137"/>
      <c r="H43" s="1137"/>
      <c r="I43" s="1137"/>
      <c r="J43" s="1137"/>
      <c r="K43" s="1137"/>
      <c r="L43" s="1137"/>
      <c r="M43" s="1137"/>
      <c r="N43" s="1137"/>
      <c r="O43" s="1137"/>
      <c r="P43" s="1138"/>
      <c r="Q43" s="1142"/>
      <c r="R43" s="1143"/>
      <c r="S43" s="1143"/>
      <c r="T43" s="1143"/>
      <c r="U43" s="1143"/>
      <c r="V43" s="1143"/>
      <c r="W43" s="1143"/>
      <c r="X43" s="1143"/>
      <c r="Y43" s="1143"/>
      <c r="Z43" s="1143"/>
      <c r="AA43" s="1143"/>
      <c r="AB43" s="1143"/>
      <c r="AC43" s="1143"/>
      <c r="AD43" s="1143"/>
      <c r="AE43" s="1144"/>
      <c r="AF43" s="1118"/>
      <c r="AG43" s="1119"/>
      <c r="AH43" s="1119"/>
      <c r="AI43" s="1119"/>
      <c r="AJ43" s="1120"/>
      <c r="AK43" s="1078"/>
      <c r="AL43" s="1066"/>
      <c r="AM43" s="1066"/>
      <c r="AN43" s="1066"/>
      <c r="AO43" s="1066"/>
      <c r="AP43" s="1066"/>
      <c r="AQ43" s="1066"/>
      <c r="AR43" s="1066"/>
      <c r="AS43" s="1066"/>
      <c r="AT43" s="1066"/>
      <c r="AU43" s="1066"/>
      <c r="AV43" s="1066"/>
      <c r="AW43" s="1066"/>
      <c r="AX43" s="1066"/>
      <c r="AY43" s="1066"/>
      <c r="AZ43" s="1141"/>
      <c r="BA43" s="1141"/>
      <c r="BB43" s="1141"/>
      <c r="BC43" s="1141"/>
      <c r="BD43" s="1141"/>
      <c r="BE43" s="1131"/>
      <c r="BF43" s="1131"/>
      <c r="BG43" s="1131"/>
      <c r="BH43" s="1131"/>
      <c r="BI43" s="1132"/>
      <c r="BJ43" s="253"/>
      <c r="BK43" s="253"/>
      <c r="BL43" s="253"/>
      <c r="BM43" s="253"/>
      <c r="BN43" s="253"/>
      <c r="BO43" s="266"/>
      <c r="BP43" s="266"/>
      <c r="BQ43" s="263">
        <v>37</v>
      </c>
      <c r="BR43" s="264"/>
      <c r="BS43" s="1113"/>
      <c r="BT43" s="1114"/>
      <c r="BU43" s="1114"/>
      <c r="BV43" s="1114"/>
      <c r="BW43" s="1114"/>
      <c r="BX43" s="1114"/>
      <c r="BY43" s="1114"/>
      <c r="BZ43" s="1114"/>
      <c r="CA43" s="1114"/>
      <c r="CB43" s="1114"/>
      <c r="CC43" s="1114"/>
      <c r="CD43" s="1114"/>
      <c r="CE43" s="1114"/>
      <c r="CF43" s="1114"/>
      <c r="CG43" s="1115"/>
      <c r="CH43" s="1088"/>
      <c r="CI43" s="1089"/>
      <c r="CJ43" s="1089"/>
      <c r="CK43" s="1089"/>
      <c r="CL43" s="1090"/>
      <c r="CM43" s="1088"/>
      <c r="CN43" s="1089"/>
      <c r="CO43" s="1089"/>
      <c r="CP43" s="1089"/>
      <c r="CQ43" s="1090"/>
      <c r="CR43" s="1088"/>
      <c r="CS43" s="1089"/>
      <c r="CT43" s="1089"/>
      <c r="CU43" s="1089"/>
      <c r="CV43" s="1090"/>
      <c r="CW43" s="1088"/>
      <c r="CX43" s="1089"/>
      <c r="CY43" s="1089"/>
      <c r="CZ43" s="1089"/>
      <c r="DA43" s="1090"/>
      <c r="DB43" s="1088"/>
      <c r="DC43" s="1089"/>
      <c r="DD43" s="1089"/>
      <c r="DE43" s="1089"/>
      <c r="DF43" s="1090"/>
      <c r="DG43" s="1088"/>
      <c r="DH43" s="1089"/>
      <c r="DI43" s="1089"/>
      <c r="DJ43" s="1089"/>
      <c r="DK43" s="1090"/>
      <c r="DL43" s="1088"/>
      <c r="DM43" s="1089"/>
      <c r="DN43" s="1089"/>
      <c r="DO43" s="1089"/>
      <c r="DP43" s="1090"/>
      <c r="DQ43" s="1088"/>
      <c r="DR43" s="1089"/>
      <c r="DS43" s="1089"/>
      <c r="DT43" s="1089"/>
      <c r="DU43" s="1090"/>
      <c r="DV43" s="1091"/>
      <c r="DW43" s="1092"/>
      <c r="DX43" s="1092"/>
      <c r="DY43" s="1092"/>
      <c r="DZ43" s="1093"/>
      <c r="EA43" s="247"/>
    </row>
    <row r="44" spans="1:131" s="248" customFormat="1" ht="26.25" customHeight="1" x14ac:dyDescent="0.15">
      <c r="A44" s="262">
        <v>17</v>
      </c>
      <c r="B44" s="1136"/>
      <c r="C44" s="1137"/>
      <c r="D44" s="1137"/>
      <c r="E44" s="1137"/>
      <c r="F44" s="1137"/>
      <c r="G44" s="1137"/>
      <c r="H44" s="1137"/>
      <c r="I44" s="1137"/>
      <c r="J44" s="1137"/>
      <c r="K44" s="1137"/>
      <c r="L44" s="1137"/>
      <c r="M44" s="1137"/>
      <c r="N44" s="1137"/>
      <c r="O44" s="1137"/>
      <c r="P44" s="1138"/>
      <c r="Q44" s="1142"/>
      <c r="R44" s="1143"/>
      <c r="S44" s="1143"/>
      <c r="T44" s="1143"/>
      <c r="U44" s="1143"/>
      <c r="V44" s="1143"/>
      <c r="W44" s="1143"/>
      <c r="X44" s="1143"/>
      <c r="Y44" s="1143"/>
      <c r="Z44" s="1143"/>
      <c r="AA44" s="1143"/>
      <c r="AB44" s="1143"/>
      <c r="AC44" s="1143"/>
      <c r="AD44" s="1143"/>
      <c r="AE44" s="1144"/>
      <c r="AF44" s="1118"/>
      <c r="AG44" s="1119"/>
      <c r="AH44" s="1119"/>
      <c r="AI44" s="1119"/>
      <c r="AJ44" s="1120"/>
      <c r="AK44" s="1078"/>
      <c r="AL44" s="1066"/>
      <c r="AM44" s="1066"/>
      <c r="AN44" s="1066"/>
      <c r="AO44" s="1066"/>
      <c r="AP44" s="1066"/>
      <c r="AQ44" s="1066"/>
      <c r="AR44" s="1066"/>
      <c r="AS44" s="1066"/>
      <c r="AT44" s="1066"/>
      <c r="AU44" s="1066"/>
      <c r="AV44" s="1066"/>
      <c r="AW44" s="1066"/>
      <c r="AX44" s="1066"/>
      <c r="AY44" s="1066"/>
      <c r="AZ44" s="1141"/>
      <c r="BA44" s="1141"/>
      <c r="BB44" s="1141"/>
      <c r="BC44" s="1141"/>
      <c r="BD44" s="1141"/>
      <c r="BE44" s="1131"/>
      <c r="BF44" s="1131"/>
      <c r="BG44" s="1131"/>
      <c r="BH44" s="1131"/>
      <c r="BI44" s="1132"/>
      <c r="BJ44" s="253"/>
      <c r="BK44" s="253"/>
      <c r="BL44" s="253"/>
      <c r="BM44" s="253"/>
      <c r="BN44" s="253"/>
      <c r="BO44" s="266"/>
      <c r="BP44" s="266"/>
      <c r="BQ44" s="263">
        <v>38</v>
      </c>
      <c r="BR44" s="264"/>
      <c r="BS44" s="1113"/>
      <c r="BT44" s="1114"/>
      <c r="BU44" s="1114"/>
      <c r="BV44" s="1114"/>
      <c r="BW44" s="1114"/>
      <c r="BX44" s="1114"/>
      <c r="BY44" s="1114"/>
      <c r="BZ44" s="1114"/>
      <c r="CA44" s="1114"/>
      <c r="CB44" s="1114"/>
      <c r="CC44" s="1114"/>
      <c r="CD44" s="1114"/>
      <c r="CE44" s="1114"/>
      <c r="CF44" s="1114"/>
      <c r="CG44" s="1115"/>
      <c r="CH44" s="1088"/>
      <c r="CI44" s="1089"/>
      <c r="CJ44" s="1089"/>
      <c r="CK44" s="1089"/>
      <c r="CL44" s="1090"/>
      <c r="CM44" s="1088"/>
      <c r="CN44" s="1089"/>
      <c r="CO44" s="1089"/>
      <c r="CP44" s="1089"/>
      <c r="CQ44" s="1090"/>
      <c r="CR44" s="1088"/>
      <c r="CS44" s="1089"/>
      <c r="CT44" s="1089"/>
      <c r="CU44" s="1089"/>
      <c r="CV44" s="1090"/>
      <c r="CW44" s="1088"/>
      <c r="CX44" s="1089"/>
      <c r="CY44" s="1089"/>
      <c r="CZ44" s="1089"/>
      <c r="DA44" s="1090"/>
      <c r="DB44" s="1088"/>
      <c r="DC44" s="1089"/>
      <c r="DD44" s="1089"/>
      <c r="DE44" s="1089"/>
      <c r="DF44" s="1090"/>
      <c r="DG44" s="1088"/>
      <c r="DH44" s="1089"/>
      <c r="DI44" s="1089"/>
      <c r="DJ44" s="1089"/>
      <c r="DK44" s="1090"/>
      <c r="DL44" s="1088"/>
      <c r="DM44" s="1089"/>
      <c r="DN44" s="1089"/>
      <c r="DO44" s="1089"/>
      <c r="DP44" s="1090"/>
      <c r="DQ44" s="1088"/>
      <c r="DR44" s="1089"/>
      <c r="DS44" s="1089"/>
      <c r="DT44" s="1089"/>
      <c r="DU44" s="1090"/>
      <c r="DV44" s="1091"/>
      <c r="DW44" s="1092"/>
      <c r="DX44" s="1092"/>
      <c r="DY44" s="1092"/>
      <c r="DZ44" s="1093"/>
      <c r="EA44" s="247"/>
    </row>
    <row r="45" spans="1:131" s="248" customFormat="1" ht="26.25" customHeight="1" x14ac:dyDescent="0.15">
      <c r="A45" s="262">
        <v>18</v>
      </c>
      <c r="B45" s="1136"/>
      <c r="C45" s="1137"/>
      <c r="D45" s="1137"/>
      <c r="E45" s="1137"/>
      <c r="F45" s="1137"/>
      <c r="G45" s="1137"/>
      <c r="H45" s="1137"/>
      <c r="I45" s="1137"/>
      <c r="J45" s="1137"/>
      <c r="K45" s="1137"/>
      <c r="L45" s="1137"/>
      <c r="M45" s="1137"/>
      <c r="N45" s="1137"/>
      <c r="O45" s="1137"/>
      <c r="P45" s="1138"/>
      <c r="Q45" s="1142"/>
      <c r="R45" s="1143"/>
      <c r="S45" s="1143"/>
      <c r="T45" s="1143"/>
      <c r="U45" s="1143"/>
      <c r="V45" s="1143"/>
      <c r="W45" s="1143"/>
      <c r="X45" s="1143"/>
      <c r="Y45" s="1143"/>
      <c r="Z45" s="1143"/>
      <c r="AA45" s="1143"/>
      <c r="AB45" s="1143"/>
      <c r="AC45" s="1143"/>
      <c r="AD45" s="1143"/>
      <c r="AE45" s="1144"/>
      <c r="AF45" s="1118"/>
      <c r="AG45" s="1119"/>
      <c r="AH45" s="1119"/>
      <c r="AI45" s="1119"/>
      <c r="AJ45" s="1120"/>
      <c r="AK45" s="1078"/>
      <c r="AL45" s="1066"/>
      <c r="AM45" s="1066"/>
      <c r="AN45" s="1066"/>
      <c r="AO45" s="1066"/>
      <c r="AP45" s="1066"/>
      <c r="AQ45" s="1066"/>
      <c r="AR45" s="1066"/>
      <c r="AS45" s="1066"/>
      <c r="AT45" s="1066"/>
      <c r="AU45" s="1066"/>
      <c r="AV45" s="1066"/>
      <c r="AW45" s="1066"/>
      <c r="AX45" s="1066"/>
      <c r="AY45" s="1066"/>
      <c r="AZ45" s="1141"/>
      <c r="BA45" s="1141"/>
      <c r="BB45" s="1141"/>
      <c r="BC45" s="1141"/>
      <c r="BD45" s="1141"/>
      <c r="BE45" s="1131"/>
      <c r="BF45" s="1131"/>
      <c r="BG45" s="1131"/>
      <c r="BH45" s="1131"/>
      <c r="BI45" s="1132"/>
      <c r="BJ45" s="253"/>
      <c r="BK45" s="253"/>
      <c r="BL45" s="253"/>
      <c r="BM45" s="253"/>
      <c r="BN45" s="253"/>
      <c r="BO45" s="266"/>
      <c r="BP45" s="266"/>
      <c r="BQ45" s="263">
        <v>39</v>
      </c>
      <c r="BR45" s="264"/>
      <c r="BS45" s="1113"/>
      <c r="BT45" s="1114"/>
      <c r="BU45" s="1114"/>
      <c r="BV45" s="1114"/>
      <c r="BW45" s="1114"/>
      <c r="BX45" s="1114"/>
      <c r="BY45" s="1114"/>
      <c r="BZ45" s="1114"/>
      <c r="CA45" s="1114"/>
      <c r="CB45" s="1114"/>
      <c r="CC45" s="1114"/>
      <c r="CD45" s="1114"/>
      <c r="CE45" s="1114"/>
      <c r="CF45" s="1114"/>
      <c r="CG45" s="1115"/>
      <c r="CH45" s="1088"/>
      <c r="CI45" s="1089"/>
      <c r="CJ45" s="1089"/>
      <c r="CK45" s="1089"/>
      <c r="CL45" s="1090"/>
      <c r="CM45" s="1088"/>
      <c r="CN45" s="1089"/>
      <c r="CO45" s="1089"/>
      <c r="CP45" s="1089"/>
      <c r="CQ45" s="1090"/>
      <c r="CR45" s="1088"/>
      <c r="CS45" s="1089"/>
      <c r="CT45" s="1089"/>
      <c r="CU45" s="1089"/>
      <c r="CV45" s="1090"/>
      <c r="CW45" s="1088"/>
      <c r="CX45" s="1089"/>
      <c r="CY45" s="1089"/>
      <c r="CZ45" s="1089"/>
      <c r="DA45" s="1090"/>
      <c r="DB45" s="1088"/>
      <c r="DC45" s="1089"/>
      <c r="DD45" s="1089"/>
      <c r="DE45" s="1089"/>
      <c r="DF45" s="1090"/>
      <c r="DG45" s="1088"/>
      <c r="DH45" s="1089"/>
      <c r="DI45" s="1089"/>
      <c r="DJ45" s="1089"/>
      <c r="DK45" s="1090"/>
      <c r="DL45" s="1088"/>
      <c r="DM45" s="1089"/>
      <c r="DN45" s="1089"/>
      <c r="DO45" s="1089"/>
      <c r="DP45" s="1090"/>
      <c r="DQ45" s="1088"/>
      <c r="DR45" s="1089"/>
      <c r="DS45" s="1089"/>
      <c r="DT45" s="1089"/>
      <c r="DU45" s="1090"/>
      <c r="DV45" s="1091"/>
      <c r="DW45" s="1092"/>
      <c r="DX45" s="1092"/>
      <c r="DY45" s="1092"/>
      <c r="DZ45" s="1093"/>
      <c r="EA45" s="247"/>
    </row>
    <row r="46" spans="1:131" s="248" customFormat="1" ht="26.25" customHeight="1" x14ac:dyDescent="0.15">
      <c r="A46" s="262">
        <v>19</v>
      </c>
      <c r="B46" s="1136"/>
      <c r="C46" s="1137"/>
      <c r="D46" s="1137"/>
      <c r="E46" s="1137"/>
      <c r="F46" s="1137"/>
      <c r="G46" s="1137"/>
      <c r="H46" s="1137"/>
      <c r="I46" s="1137"/>
      <c r="J46" s="1137"/>
      <c r="K46" s="1137"/>
      <c r="L46" s="1137"/>
      <c r="M46" s="1137"/>
      <c r="N46" s="1137"/>
      <c r="O46" s="1137"/>
      <c r="P46" s="1138"/>
      <c r="Q46" s="1142"/>
      <c r="R46" s="1143"/>
      <c r="S46" s="1143"/>
      <c r="T46" s="1143"/>
      <c r="U46" s="1143"/>
      <c r="V46" s="1143"/>
      <c r="W46" s="1143"/>
      <c r="X46" s="1143"/>
      <c r="Y46" s="1143"/>
      <c r="Z46" s="1143"/>
      <c r="AA46" s="1143"/>
      <c r="AB46" s="1143"/>
      <c r="AC46" s="1143"/>
      <c r="AD46" s="1143"/>
      <c r="AE46" s="1144"/>
      <c r="AF46" s="1118"/>
      <c r="AG46" s="1119"/>
      <c r="AH46" s="1119"/>
      <c r="AI46" s="1119"/>
      <c r="AJ46" s="1120"/>
      <c r="AK46" s="1078"/>
      <c r="AL46" s="1066"/>
      <c r="AM46" s="1066"/>
      <c r="AN46" s="1066"/>
      <c r="AO46" s="1066"/>
      <c r="AP46" s="1066"/>
      <c r="AQ46" s="1066"/>
      <c r="AR46" s="1066"/>
      <c r="AS46" s="1066"/>
      <c r="AT46" s="1066"/>
      <c r="AU46" s="1066"/>
      <c r="AV46" s="1066"/>
      <c r="AW46" s="1066"/>
      <c r="AX46" s="1066"/>
      <c r="AY46" s="1066"/>
      <c r="AZ46" s="1141"/>
      <c r="BA46" s="1141"/>
      <c r="BB46" s="1141"/>
      <c r="BC46" s="1141"/>
      <c r="BD46" s="1141"/>
      <c r="BE46" s="1131"/>
      <c r="BF46" s="1131"/>
      <c r="BG46" s="1131"/>
      <c r="BH46" s="1131"/>
      <c r="BI46" s="1132"/>
      <c r="BJ46" s="253"/>
      <c r="BK46" s="253"/>
      <c r="BL46" s="253"/>
      <c r="BM46" s="253"/>
      <c r="BN46" s="253"/>
      <c r="BO46" s="266"/>
      <c r="BP46" s="266"/>
      <c r="BQ46" s="263">
        <v>40</v>
      </c>
      <c r="BR46" s="264"/>
      <c r="BS46" s="1113"/>
      <c r="BT46" s="1114"/>
      <c r="BU46" s="1114"/>
      <c r="BV46" s="1114"/>
      <c r="BW46" s="1114"/>
      <c r="BX46" s="1114"/>
      <c r="BY46" s="1114"/>
      <c r="BZ46" s="1114"/>
      <c r="CA46" s="1114"/>
      <c r="CB46" s="1114"/>
      <c r="CC46" s="1114"/>
      <c r="CD46" s="1114"/>
      <c r="CE46" s="1114"/>
      <c r="CF46" s="1114"/>
      <c r="CG46" s="1115"/>
      <c r="CH46" s="1088"/>
      <c r="CI46" s="1089"/>
      <c r="CJ46" s="1089"/>
      <c r="CK46" s="1089"/>
      <c r="CL46" s="1090"/>
      <c r="CM46" s="1088"/>
      <c r="CN46" s="1089"/>
      <c r="CO46" s="1089"/>
      <c r="CP46" s="1089"/>
      <c r="CQ46" s="1090"/>
      <c r="CR46" s="1088"/>
      <c r="CS46" s="1089"/>
      <c r="CT46" s="1089"/>
      <c r="CU46" s="1089"/>
      <c r="CV46" s="1090"/>
      <c r="CW46" s="1088"/>
      <c r="CX46" s="1089"/>
      <c r="CY46" s="1089"/>
      <c r="CZ46" s="1089"/>
      <c r="DA46" s="1090"/>
      <c r="DB46" s="1088"/>
      <c r="DC46" s="1089"/>
      <c r="DD46" s="1089"/>
      <c r="DE46" s="1089"/>
      <c r="DF46" s="1090"/>
      <c r="DG46" s="1088"/>
      <c r="DH46" s="1089"/>
      <c r="DI46" s="1089"/>
      <c r="DJ46" s="1089"/>
      <c r="DK46" s="1090"/>
      <c r="DL46" s="1088"/>
      <c r="DM46" s="1089"/>
      <c r="DN46" s="1089"/>
      <c r="DO46" s="1089"/>
      <c r="DP46" s="1090"/>
      <c r="DQ46" s="1088"/>
      <c r="DR46" s="1089"/>
      <c r="DS46" s="1089"/>
      <c r="DT46" s="1089"/>
      <c r="DU46" s="1090"/>
      <c r="DV46" s="1091"/>
      <c r="DW46" s="1092"/>
      <c r="DX46" s="1092"/>
      <c r="DY46" s="1092"/>
      <c r="DZ46" s="1093"/>
      <c r="EA46" s="247"/>
    </row>
    <row r="47" spans="1:131" s="248" customFormat="1" ht="26.25" customHeight="1" x14ac:dyDescent="0.15">
      <c r="A47" s="262">
        <v>20</v>
      </c>
      <c r="B47" s="1136"/>
      <c r="C47" s="1137"/>
      <c r="D47" s="1137"/>
      <c r="E47" s="1137"/>
      <c r="F47" s="1137"/>
      <c r="G47" s="1137"/>
      <c r="H47" s="1137"/>
      <c r="I47" s="1137"/>
      <c r="J47" s="1137"/>
      <c r="K47" s="1137"/>
      <c r="L47" s="1137"/>
      <c r="M47" s="1137"/>
      <c r="N47" s="1137"/>
      <c r="O47" s="1137"/>
      <c r="P47" s="1138"/>
      <c r="Q47" s="1142"/>
      <c r="R47" s="1143"/>
      <c r="S47" s="1143"/>
      <c r="T47" s="1143"/>
      <c r="U47" s="1143"/>
      <c r="V47" s="1143"/>
      <c r="W47" s="1143"/>
      <c r="X47" s="1143"/>
      <c r="Y47" s="1143"/>
      <c r="Z47" s="1143"/>
      <c r="AA47" s="1143"/>
      <c r="AB47" s="1143"/>
      <c r="AC47" s="1143"/>
      <c r="AD47" s="1143"/>
      <c r="AE47" s="1144"/>
      <c r="AF47" s="1118"/>
      <c r="AG47" s="1119"/>
      <c r="AH47" s="1119"/>
      <c r="AI47" s="1119"/>
      <c r="AJ47" s="1120"/>
      <c r="AK47" s="1078"/>
      <c r="AL47" s="1066"/>
      <c r="AM47" s="1066"/>
      <c r="AN47" s="1066"/>
      <c r="AO47" s="1066"/>
      <c r="AP47" s="1066"/>
      <c r="AQ47" s="1066"/>
      <c r="AR47" s="1066"/>
      <c r="AS47" s="1066"/>
      <c r="AT47" s="1066"/>
      <c r="AU47" s="1066"/>
      <c r="AV47" s="1066"/>
      <c r="AW47" s="1066"/>
      <c r="AX47" s="1066"/>
      <c r="AY47" s="1066"/>
      <c r="AZ47" s="1141"/>
      <c r="BA47" s="1141"/>
      <c r="BB47" s="1141"/>
      <c r="BC47" s="1141"/>
      <c r="BD47" s="1141"/>
      <c r="BE47" s="1131"/>
      <c r="BF47" s="1131"/>
      <c r="BG47" s="1131"/>
      <c r="BH47" s="1131"/>
      <c r="BI47" s="1132"/>
      <c r="BJ47" s="253"/>
      <c r="BK47" s="253"/>
      <c r="BL47" s="253"/>
      <c r="BM47" s="253"/>
      <c r="BN47" s="253"/>
      <c r="BO47" s="266"/>
      <c r="BP47" s="266"/>
      <c r="BQ47" s="263">
        <v>41</v>
      </c>
      <c r="BR47" s="264"/>
      <c r="BS47" s="1113"/>
      <c r="BT47" s="1114"/>
      <c r="BU47" s="1114"/>
      <c r="BV47" s="1114"/>
      <c r="BW47" s="1114"/>
      <c r="BX47" s="1114"/>
      <c r="BY47" s="1114"/>
      <c r="BZ47" s="1114"/>
      <c r="CA47" s="1114"/>
      <c r="CB47" s="1114"/>
      <c r="CC47" s="1114"/>
      <c r="CD47" s="1114"/>
      <c r="CE47" s="1114"/>
      <c r="CF47" s="1114"/>
      <c r="CG47" s="1115"/>
      <c r="CH47" s="1088"/>
      <c r="CI47" s="1089"/>
      <c r="CJ47" s="1089"/>
      <c r="CK47" s="1089"/>
      <c r="CL47" s="1090"/>
      <c r="CM47" s="1088"/>
      <c r="CN47" s="1089"/>
      <c r="CO47" s="1089"/>
      <c r="CP47" s="1089"/>
      <c r="CQ47" s="1090"/>
      <c r="CR47" s="1088"/>
      <c r="CS47" s="1089"/>
      <c r="CT47" s="1089"/>
      <c r="CU47" s="1089"/>
      <c r="CV47" s="1090"/>
      <c r="CW47" s="1088"/>
      <c r="CX47" s="1089"/>
      <c r="CY47" s="1089"/>
      <c r="CZ47" s="1089"/>
      <c r="DA47" s="1090"/>
      <c r="DB47" s="1088"/>
      <c r="DC47" s="1089"/>
      <c r="DD47" s="1089"/>
      <c r="DE47" s="1089"/>
      <c r="DF47" s="1090"/>
      <c r="DG47" s="1088"/>
      <c r="DH47" s="1089"/>
      <c r="DI47" s="1089"/>
      <c r="DJ47" s="1089"/>
      <c r="DK47" s="1090"/>
      <c r="DL47" s="1088"/>
      <c r="DM47" s="1089"/>
      <c r="DN47" s="1089"/>
      <c r="DO47" s="1089"/>
      <c r="DP47" s="1090"/>
      <c r="DQ47" s="1088"/>
      <c r="DR47" s="1089"/>
      <c r="DS47" s="1089"/>
      <c r="DT47" s="1089"/>
      <c r="DU47" s="1090"/>
      <c r="DV47" s="1091"/>
      <c r="DW47" s="1092"/>
      <c r="DX47" s="1092"/>
      <c r="DY47" s="1092"/>
      <c r="DZ47" s="1093"/>
      <c r="EA47" s="247"/>
    </row>
    <row r="48" spans="1:131" s="248" customFormat="1" ht="26.25" customHeight="1" x14ac:dyDescent="0.15">
      <c r="A48" s="262">
        <v>21</v>
      </c>
      <c r="B48" s="1136"/>
      <c r="C48" s="1137"/>
      <c r="D48" s="1137"/>
      <c r="E48" s="1137"/>
      <c r="F48" s="1137"/>
      <c r="G48" s="1137"/>
      <c r="H48" s="1137"/>
      <c r="I48" s="1137"/>
      <c r="J48" s="1137"/>
      <c r="K48" s="1137"/>
      <c r="L48" s="1137"/>
      <c r="M48" s="1137"/>
      <c r="N48" s="1137"/>
      <c r="O48" s="1137"/>
      <c r="P48" s="1138"/>
      <c r="Q48" s="1142"/>
      <c r="R48" s="1143"/>
      <c r="S48" s="1143"/>
      <c r="T48" s="1143"/>
      <c r="U48" s="1143"/>
      <c r="V48" s="1143"/>
      <c r="W48" s="1143"/>
      <c r="X48" s="1143"/>
      <c r="Y48" s="1143"/>
      <c r="Z48" s="1143"/>
      <c r="AA48" s="1143"/>
      <c r="AB48" s="1143"/>
      <c r="AC48" s="1143"/>
      <c r="AD48" s="1143"/>
      <c r="AE48" s="1144"/>
      <c r="AF48" s="1118"/>
      <c r="AG48" s="1119"/>
      <c r="AH48" s="1119"/>
      <c r="AI48" s="1119"/>
      <c r="AJ48" s="1120"/>
      <c r="AK48" s="1078"/>
      <c r="AL48" s="1066"/>
      <c r="AM48" s="1066"/>
      <c r="AN48" s="1066"/>
      <c r="AO48" s="1066"/>
      <c r="AP48" s="1066"/>
      <c r="AQ48" s="1066"/>
      <c r="AR48" s="1066"/>
      <c r="AS48" s="1066"/>
      <c r="AT48" s="1066"/>
      <c r="AU48" s="1066"/>
      <c r="AV48" s="1066"/>
      <c r="AW48" s="1066"/>
      <c r="AX48" s="1066"/>
      <c r="AY48" s="1066"/>
      <c r="AZ48" s="1141"/>
      <c r="BA48" s="1141"/>
      <c r="BB48" s="1141"/>
      <c r="BC48" s="1141"/>
      <c r="BD48" s="1141"/>
      <c r="BE48" s="1131"/>
      <c r="BF48" s="1131"/>
      <c r="BG48" s="1131"/>
      <c r="BH48" s="1131"/>
      <c r="BI48" s="1132"/>
      <c r="BJ48" s="253"/>
      <c r="BK48" s="253"/>
      <c r="BL48" s="253"/>
      <c r="BM48" s="253"/>
      <c r="BN48" s="253"/>
      <c r="BO48" s="266"/>
      <c r="BP48" s="266"/>
      <c r="BQ48" s="263">
        <v>42</v>
      </c>
      <c r="BR48" s="264"/>
      <c r="BS48" s="1113"/>
      <c r="BT48" s="1114"/>
      <c r="BU48" s="1114"/>
      <c r="BV48" s="1114"/>
      <c r="BW48" s="1114"/>
      <c r="BX48" s="1114"/>
      <c r="BY48" s="1114"/>
      <c r="BZ48" s="1114"/>
      <c r="CA48" s="1114"/>
      <c r="CB48" s="1114"/>
      <c r="CC48" s="1114"/>
      <c r="CD48" s="1114"/>
      <c r="CE48" s="1114"/>
      <c r="CF48" s="1114"/>
      <c r="CG48" s="1115"/>
      <c r="CH48" s="1088"/>
      <c r="CI48" s="1089"/>
      <c r="CJ48" s="1089"/>
      <c r="CK48" s="1089"/>
      <c r="CL48" s="1090"/>
      <c r="CM48" s="1088"/>
      <c r="CN48" s="1089"/>
      <c r="CO48" s="1089"/>
      <c r="CP48" s="1089"/>
      <c r="CQ48" s="1090"/>
      <c r="CR48" s="1088"/>
      <c r="CS48" s="1089"/>
      <c r="CT48" s="1089"/>
      <c r="CU48" s="1089"/>
      <c r="CV48" s="1090"/>
      <c r="CW48" s="1088"/>
      <c r="CX48" s="1089"/>
      <c r="CY48" s="1089"/>
      <c r="CZ48" s="1089"/>
      <c r="DA48" s="1090"/>
      <c r="DB48" s="1088"/>
      <c r="DC48" s="1089"/>
      <c r="DD48" s="1089"/>
      <c r="DE48" s="1089"/>
      <c r="DF48" s="1090"/>
      <c r="DG48" s="1088"/>
      <c r="DH48" s="1089"/>
      <c r="DI48" s="1089"/>
      <c r="DJ48" s="1089"/>
      <c r="DK48" s="1090"/>
      <c r="DL48" s="1088"/>
      <c r="DM48" s="1089"/>
      <c r="DN48" s="1089"/>
      <c r="DO48" s="1089"/>
      <c r="DP48" s="1090"/>
      <c r="DQ48" s="1088"/>
      <c r="DR48" s="1089"/>
      <c r="DS48" s="1089"/>
      <c r="DT48" s="1089"/>
      <c r="DU48" s="1090"/>
      <c r="DV48" s="1091"/>
      <c r="DW48" s="1092"/>
      <c r="DX48" s="1092"/>
      <c r="DY48" s="1092"/>
      <c r="DZ48" s="1093"/>
      <c r="EA48" s="247"/>
    </row>
    <row r="49" spans="1:131" s="248" customFormat="1" ht="26.25" customHeight="1" x14ac:dyDescent="0.15">
      <c r="A49" s="262">
        <v>22</v>
      </c>
      <c r="B49" s="1136"/>
      <c r="C49" s="1137"/>
      <c r="D49" s="1137"/>
      <c r="E49" s="1137"/>
      <c r="F49" s="1137"/>
      <c r="G49" s="1137"/>
      <c r="H49" s="1137"/>
      <c r="I49" s="1137"/>
      <c r="J49" s="1137"/>
      <c r="K49" s="1137"/>
      <c r="L49" s="1137"/>
      <c r="M49" s="1137"/>
      <c r="N49" s="1137"/>
      <c r="O49" s="1137"/>
      <c r="P49" s="1138"/>
      <c r="Q49" s="1142"/>
      <c r="R49" s="1143"/>
      <c r="S49" s="1143"/>
      <c r="T49" s="1143"/>
      <c r="U49" s="1143"/>
      <c r="V49" s="1143"/>
      <c r="W49" s="1143"/>
      <c r="X49" s="1143"/>
      <c r="Y49" s="1143"/>
      <c r="Z49" s="1143"/>
      <c r="AA49" s="1143"/>
      <c r="AB49" s="1143"/>
      <c r="AC49" s="1143"/>
      <c r="AD49" s="1143"/>
      <c r="AE49" s="1144"/>
      <c r="AF49" s="1118"/>
      <c r="AG49" s="1119"/>
      <c r="AH49" s="1119"/>
      <c r="AI49" s="1119"/>
      <c r="AJ49" s="1120"/>
      <c r="AK49" s="1078"/>
      <c r="AL49" s="1066"/>
      <c r="AM49" s="1066"/>
      <c r="AN49" s="1066"/>
      <c r="AO49" s="1066"/>
      <c r="AP49" s="1066"/>
      <c r="AQ49" s="1066"/>
      <c r="AR49" s="1066"/>
      <c r="AS49" s="1066"/>
      <c r="AT49" s="1066"/>
      <c r="AU49" s="1066"/>
      <c r="AV49" s="1066"/>
      <c r="AW49" s="1066"/>
      <c r="AX49" s="1066"/>
      <c r="AY49" s="1066"/>
      <c r="AZ49" s="1141"/>
      <c r="BA49" s="1141"/>
      <c r="BB49" s="1141"/>
      <c r="BC49" s="1141"/>
      <c r="BD49" s="1141"/>
      <c r="BE49" s="1131"/>
      <c r="BF49" s="1131"/>
      <c r="BG49" s="1131"/>
      <c r="BH49" s="1131"/>
      <c r="BI49" s="1132"/>
      <c r="BJ49" s="253"/>
      <c r="BK49" s="253"/>
      <c r="BL49" s="253"/>
      <c r="BM49" s="253"/>
      <c r="BN49" s="253"/>
      <c r="BO49" s="266"/>
      <c r="BP49" s="266"/>
      <c r="BQ49" s="263">
        <v>43</v>
      </c>
      <c r="BR49" s="264"/>
      <c r="BS49" s="1113"/>
      <c r="BT49" s="1114"/>
      <c r="BU49" s="1114"/>
      <c r="BV49" s="1114"/>
      <c r="BW49" s="1114"/>
      <c r="BX49" s="1114"/>
      <c r="BY49" s="1114"/>
      <c r="BZ49" s="1114"/>
      <c r="CA49" s="1114"/>
      <c r="CB49" s="1114"/>
      <c r="CC49" s="1114"/>
      <c r="CD49" s="1114"/>
      <c r="CE49" s="1114"/>
      <c r="CF49" s="1114"/>
      <c r="CG49" s="1115"/>
      <c r="CH49" s="1088"/>
      <c r="CI49" s="1089"/>
      <c r="CJ49" s="1089"/>
      <c r="CK49" s="1089"/>
      <c r="CL49" s="1090"/>
      <c r="CM49" s="1088"/>
      <c r="CN49" s="1089"/>
      <c r="CO49" s="1089"/>
      <c r="CP49" s="1089"/>
      <c r="CQ49" s="1090"/>
      <c r="CR49" s="1088"/>
      <c r="CS49" s="1089"/>
      <c r="CT49" s="1089"/>
      <c r="CU49" s="1089"/>
      <c r="CV49" s="1090"/>
      <c r="CW49" s="1088"/>
      <c r="CX49" s="1089"/>
      <c r="CY49" s="1089"/>
      <c r="CZ49" s="1089"/>
      <c r="DA49" s="1090"/>
      <c r="DB49" s="1088"/>
      <c r="DC49" s="1089"/>
      <c r="DD49" s="1089"/>
      <c r="DE49" s="1089"/>
      <c r="DF49" s="1090"/>
      <c r="DG49" s="1088"/>
      <c r="DH49" s="1089"/>
      <c r="DI49" s="1089"/>
      <c r="DJ49" s="1089"/>
      <c r="DK49" s="1090"/>
      <c r="DL49" s="1088"/>
      <c r="DM49" s="1089"/>
      <c r="DN49" s="1089"/>
      <c r="DO49" s="1089"/>
      <c r="DP49" s="1090"/>
      <c r="DQ49" s="1088"/>
      <c r="DR49" s="1089"/>
      <c r="DS49" s="1089"/>
      <c r="DT49" s="1089"/>
      <c r="DU49" s="1090"/>
      <c r="DV49" s="1091"/>
      <c r="DW49" s="1092"/>
      <c r="DX49" s="1092"/>
      <c r="DY49" s="1092"/>
      <c r="DZ49" s="1093"/>
      <c r="EA49" s="247"/>
    </row>
    <row r="50" spans="1:131" s="248" customFormat="1" ht="26.25" customHeight="1" x14ac:dyDescent="0.15">
      <c r="A50" s="262">
        <v>23</v>
      </c>
      <c r="B50" s="1136"/>
      <c r="C50" s="1137"/>
      <c r="D50" s="1137"/>
      <c r="E50" s="1137"/>
      <c r="F50" s="1137"/>
      <c r="G50" s="1137"/>
      <c r="H50" s="1137"/>
      <c r="I50" s="1137"/>
      <c r="J50" s="1137"/>
      <c r="K50" s="1137"/>
      <c r="L50" s="1137"/>
      <c r="M50" s="1137"/>
      <c r="N50" s="1137"/>
      <c r="O50" s="1137"/>
      <c r="P50" s="1138"/>
      <c r="Q50" s="1139"/>
      <c r="R50" s="1122"/>
      <c r="S50" s="1122"/>
      <c r="T50" s="1122"/>
      <c r="U50" s="1122"/>
      <c r="V50" s="1122"/>
      <c r="W50" s="1122"/>
      <c r="X50" s="1122"/>
      <c r="Y50" s="1122"/>
      <c r="Z50" s="1122"/>
      <c r="AA50" s="1122"/>
      <c r="AB50" s="1122"/>
      <c r="AC50" s="1122"/>
      <c r="AD50" s="1122"/>
      <c r="AE50" s="1140"/>
      <c r="AF50" s="1118"/>
      <c r="AG50" s="1119"/>
      <c r="AH50" s="1119"/>
      <c r="AI50" s="1119"/>
      <c r="AJ50" s="1120"/>
      <c r="AK50" s="1121"/>
      <c r="AL50" s="1122"/>
      <c r="AM50" s="1122"/>
      <c r="AN50" s="1122"/>
      <c r="AO50" s="1122"/>
      <c r="AP50" s="1122"/>
      <c r="AQ50" s="1122"/>
      <c r="AR50" s="1122"/>
      <c r="AS50" s="1122"/>
      <c r="AT50" s="1122"/>
      <c r="AU50" s="1122"/>
      <c r="AV50" s="1122"/>
      <c r="AW50" s="1122"/>
      <c r="AX50" s="1122"/>
      <c r="AY50" s="1122"/>
      <c r="AZ50" s="1123"/>
      <c r="BA50" s="1123"/>
      <c r="BB50" s="1123"/>
      <c r="BC50" s="1123"/>
      <c r="BD50" s="1123"/>
      <c r="BE50" s="1131"/>
      <c r="BF50" s="1131"/>
      <c r="BG50" s="1131"/>
      <c r="BH50" s="1131"/>
      <c r="BI50" s="1132"/>
      <c r="BJ50" s="253"/>
      <c r="BK50" s="253"/>
      <c r="BL50" s="253"/>
      <c r="BM50" s="253"/>
      <c r="BN50" s="253"/>
      <c r="BO50" s="266"/>
      <c r="BP50" s="266"/>
      <c r="BQ50" s="263">
        <v>44</v>
      </c>
      <c r="BR50" s="264"/>
      <c r="BS50" s="1113"/>
      <c r="BT50" s="1114"/>
      <c r="BU50" s="1114"/>
      <c r="BV50" s="1114"/>
      <c r="BW50" s="1114"/>
      <c r="BX50" s="1114"/>
      <c r="BY50" s="1114"/>
      <c r="BZ50" s="1114"/>
      <c r="CA50" s="1114"/>
      <c r="CB50" s="1114"/>
      <c r="CC50" s="1114"/>
      <c r="CD50" s="1114"/>
      <c r="CE50" s="1114"/>
      <c r="CF50" s="1114"/>
      <c r="CG50" s="1115"/>
      <c r="CH50" s="1088"/>
      <c r="CI50" s="1089"/>
      <c r="CJ50" s="1089"/>
      <c r="CK50" s="1089"/>
      <c r="CL50" s="1090"/>
      <c r="CM50" s="1088"/>
      <c r="CN50" s="1089"/>
      <c r="CO50" s="1089"/>
      <c r="CP50" s="1089"/>
      <c r="CQ50" s="1090"/>
      <c r="CR50" s="1088"/>
      <c r="CS50" s="1089"/>
      <c r="CT50" s="1089"/>
      <c r="CU50" s="1089"/>
      <c r="CV50" s="1090"/>
      <c r="CW50" s="1088"/>
      <c r="CX50" s="1089"/>
      <c r="CY50" s="1089"/>
      <c r="CZ50" s="1089"/>
      <c r="DA50" s="1090"/>
      <c r="DB50" s="1088"/>
      <c r="DC50" s="1089"/>
      <c r="DD50" s="1089"/>
      <c r="DE50" s="1089"/>
      <c r="DF50" s="1090"/>
      <c r="DG50" s="1088"/>
      <c r="DH50" s="1089"/>
      <c r="DI50" s="1089"/>
      <c r="DJ50" s="1089"/>
      <c r="DK50" s="1090"/>
      <c r="DL50" s="1088"/>
      <c r="DM50" s="1089"/>
      <c r="DN50" s="1089"/>
      <c r="DO50" s="1089"/>
      <c r="DP50" s="1090"/>
      <c r="DQ50" s="1088"/>
      <c r="DR50" s="1089"/>
      <c r="DS50" s="1089"/>
      <c r="DT50" s="1089"/>
      <c r="DU50" s="1090"/>
      <c r="DV50" s="1091"/>
      <c r="DW50" s="1092"/>
      <c r="DX50" s="1092"/>
      <c r="DY50" s="1092"/>
      <c r="DZ50" s="1093"/>
      <c r="EA50" s="247"/>
    </row>
    <row r="51" spans="1:131" s="248" customFormat="1" ht="26.25" customHeight="1" x14ac:dyDescent="0.15">
      <c r="A51" s="262">
        <v>24</v>
      </c>
      <c r="B51" s="1136"/>
      <c r="C51" s="1137"/>
      <c r="D51" s="1137"/>
      <c r="E51" s="1137"/>
      <c r="F51" s="1137"/>
      <c r="G51" s="1137"/>
      <c r="H51" s="1137"/>
      <c r="I51" s="1137"/>
      <c r="J51" s="1137"/>
      <c r="K51" s="1137"/>
      <c r="L51" s="1137"/>
      <c r="M51" s="1137"/>
      <c r="N51" s="1137"/>
      <c r="O51" s="1137"/>
      <c r="P51" s="1138"/>
      <c r="Q51" s="1139"/>
      <c r="R51" s="1122"/>
      <c r="S51" s="1122"/>
      <c r="T51" s="1122"/>
      <c r="U51" s="1122"/>
      <c r="V51" s="1122"/>
      <c r="W51" s="1122"/>
      <c r="X51" s="1122"/>
      <c r="Y51" s="1122"/>
      <c r="Z51" s="1122"/>
      <c r="AA51" s="1122"/>
      <c r="AB51" s="1122"/>
      <c r="AC51" s="1122"/>
      <c r="AD51" s="1122"/>
      <c r="AE51" s="1140"/>
      <c r="AF51" s="1118"/>
      <c r="AG51" s="1119"/>
      <c r="AH51" s="1119"/>
      <c r="AI51" s="1119"/>
      <c r="AJ51" s="1120"/>
      <c r="AK51" s="1121"/>
      <c r="AL51" s="1122"/>
      <c r="AM51" s="1122"/>
      <c r="AN51" s="1122"/>
      <c r="AO51" s="1122"/>
      <c r="AP51" s="1122"/>
      <c r="AQ51" s="1122"/>
      <c r="AR51" s="1122"/>
      <c r="AS51" s="1122"/>
      <c r="AT51" s="1122"/>
      <c r="AU51" s="1122"/>
      <c r="AV51" s="1122"/>
      <c r="AW51" s="1122"/>
      <c r="AX51" s="1122"/>
      <c r="AY51" s="1122"/>
      <c r="AZ51" s="1123"/>
      <c r="BA51" s="1123"/>
      <c r="BB51" s="1123"/>
      <c r="BC51" s="1123"/>
      <c r="BD51" s="1123"/>
      <c r="BE51" s="1131"/>
      <c r="BF51" s="1131"/>
      <c r="BG51" s="1131"/>
      <c r="BH51" s="1131"/>
      <c r="BI51" s="1132"/>
      <c r="BJ51" s="253"/>
      <c r="BK51" s="253"/>
      <c r="BL51" s="253"/>
      <c r="BM51" s="253"/>
      <c r="BN51" s="253"/>
      <c r="BO51" s="266"/>
      <c r="BP51" s="266"/>
      <c r="BQ51" s="263">
        <v>45</v>
      </c>
      <c r="BR51" s="264"/>
      <c r="BS51" s="1113"/>
      <c r="BT51" s="1114"/>
      <c r="BU51" s="1114"/>
      <c r="BV51" s="1114"/>
      <c r="BW51" s="1114"/>
      <c r="BX51" s="1114"/>
      <c r="BY51" s="1114"/>
      <c r="BZ51" s="1114"/>
      <c r="CA51" s="1114"/>
      <c r="CB51" s="1114"/>
      <c r="CC51" s="1114"/>
      <c r="CD51" s="1114"/>
      <c r="CE51" s="1114"/>
      <c r="CF51" s="1114"/>
      <c r="CG51" s="1115"/>
      <c r="CH51" s="1088"/>
      <c r="CI51" s="1089"/>
      <c r="CJ51" s="1089"/>
      <c r="CK51" s="1089"/>
      <c r="CL51" s="1090"/>
      <c r="CM51" s="1088"/>
      <c r="CN51" s="1089"/>
      <c r="CO51" s="1089"/>
      <c r="CP51" s="1089"/>
      <c r="CQ51" s="1090"/>
      <c r="CR51" s="1088"/>
      <c r="CS51" s="1089"/>
      <c r="CT51" s="1089"/>
      <c r="CU51" s="1089"/>
      <c r="CV51" s="1090"/>
      <c r="CW51" s="1088"/>
      <c r="CX51" s="1089"/>
      <c r="CY51" s="1089"/>
      <c r="CZ51" s="1089"/>
      <c r="DA51" s="1090"/>
      <c r="DB51" s="1088"/>
      <c r="DC51" s="1089"/>
      <c r="DD51" s="1089"/>
      <c r="DE51" s="1089"/>
      <c r="DF51" s="1090"/>
      <c r="DG51" s="1088"/>
      <c r="DH51" s="1089"/>
      <c r="DI51" s="1089"/>
      <c r="DJ51" s="1089"/>
      <c r="DK51" s="1090"/>
      <c r="DL51" s="1088"/>
      <c r="DM51" s="1089"/>
      <c r="DN51" s="1089"/>
      <c r="DO51" s="1089"/>
      <c r="DP51" s="1090"/>
      <c r="DQ51" s="1088"/>
      <c r="DR51" s="1089"/>
      <c r="DS51" s="1089"/>
      <c r="DT51" s="1089"/>
      <c r="DU51" s="1090"/>
      <c r="DV51" s="1091"/>
      <c r="DW51" s="1092"/>
      <c r="DX51" s="1092"/>
      <c r="DY51" s="1092"/>
      <c r="DZ51" s="1093"/>
      <c r="EA51" s="247"/>
    </row>
    <row r="52" spans="1:131" s="248" customFormat="1" ht="26.25" customHeight="1" x14ac:dyDescent="0.15">
      <c r="A52" s="262">
        <v>25</v>
      </c>
      <c r="B52" s="1136"/>
      <c r="C52" s="1137"/>
      <c r="D52" s="1137"/>
      <c r="E52" s="1137"/>
      <c r="F52" s="1137"/>
      <c r="G52" s="1137"/>
      <c r="H52" s="1137"/>
      <c r="I52" s="1137"/>
      <c r="J52" s="1137"/>
      <c r="K52" s="1137"/>
      <c r="L52" s="1137"/>
      <c r="M52" s="1137"/>
      <c r="N52" s="1137"/>
      <c r="O52" s="1137"/>
      <c r="P52" s="1138"/>
      <c r="Q52" s="1139"/>
      <c r="R52" s="1122"/>
      <c r="S52" s="1122"/>
      <c r="T52" s="1122"/>
      <c r="U52" s="1122"/>
      <c r="V52" s="1122"/>
      <c r="W52" s="1122"/>
      <c r="X52" s="1122"/>
      <c r="Y52" s="1122"/>
      <c r="Z52" s="1122"/>
      <c r="AA52" s="1122"/>
      <c r="AB52" s="1122"/>
      <c r="AC52" s="1122"/>
      <c r="AD52" s="1122"/>
      <c r="AE52" s="1140"/>
      <c r="AF52" s="1118"/>
      <c r="AG52" s="1119"/>
      <c r="AH52" s="1119"/>
      <c r="AI52" s="1119"/>
      <c r="AJ52" s="1120"/>
      <c r="AK52" s="1121"/>
      <c r="AL52" s="1122"/>
      <c r="AM52" s="1122"/>
      <c r="AN52" s="1122"/>
      <c r="AO52" s="1122"/>
      <c r="AP52" s="1122"/>
      <c r="AQ52" s="1122"/>
      <c r="AR52" s="1122"/>
      <c r="AS52" s="1122"/>
      <c r="AT52" s="1122"/>
      <c r="AU52" s="1122"/>
      <c r="AV52" s="1122"/>
      <c r="AW52" s="1122"/>
      <c r="AX52" s="1122"/>
      <c r="AY52" s="1122"/>
      <c r="AZ52" s="1123"/>
      <c r="BA52" s="1123"/>
      <c r="BB52" s="1123"/>
      <c r="BC52" s="1123"/>
      <c r="BD52" s="1123"/>
      <c r="BE52" s="1131"/>
      <c r="BF52" s="1131"/>
      <c r="BG52" s="1131"/>
      <c r="BH52" s="1131"/>
      <c r="BI52" s="1132"/>
      <c r="BJ52" s="253"/>
      <c r="BK52" s="253"/>
      <c r="BL52" s="253"/>
      <c r="BM52" s="253"/>
      <c r="BN52" s="253"/>
      <c r="BO52" s="266"/>
      <c r="BP52" s="266"/>
      <c r="BQ52" s="263">
        <v>46</v>
      </c>
      <c r="BR52" s="264"/>
      <c r="BS52" s="1113"/>
      <c r="BT52" s="1114"/>
      <c r="BU52" s="1114"/>
      <c r="BV52" s="1114"/>
      <c r="BW52" s="1114"/>
      <c r="BX52" s="1114"/>
      <c r="BY52" s="1114"/>
      <c r="BZ52" s="1114"/>
      <c r="CA52" s="1114"/>
      <c r="CB52" s="1114"/>
      <c r="CC52" s="1114"/>
      <c r="CD52" s="1114"/>
      <c r="CE52" s="1114"/>
      <c r="CF52" s="1114"/>
      <c r="CG52" s="1115"/>
      <c r="CH52" s="1088"/>
      <c r="CI52" s="1089"/>
      <c r="CJ52" s="1089"/>
      <c r="CK52" s="1089"/>
      <c r="CL52" s="1090"/>
      <c r="CM52" s="1088"/>
      <c r="CN52" s="1089"/>
      <c r="CO52" s="1089"/>
      <c r="CP52" s="1089"/>
      <c r="CQ52" s="1090"/>
      <c r="CR52" s="1088"/>
      <c r="CS52" s="1089"/>
      <c r="CT52" s="1089"/>
      <c r="CU52" s="1089"/>
      <c r="CV52" s="1090"/>
      <c r="CW52" s="1088"/>
      <c r="CX52" s="1089"/>
      <c r="CY52" s="1089"/>
      <c r="CZ52" s="1089"/>
      <c r="DA52" s="1090"/>
      <c r="DB52" s="1088"/>
      <c r="DC52" s="1089"/>
      <c r="DD52" s="1089"/>
      <c r="DE52" s="1089"/>
      <c r="DF52" s="1090"/>
      <c r="DG52" s="1088"/>
      <c r="DH52" s="1089"/>
      <c r="DI52" s="1089"/>
      <c r="DJ52" s="1089"/>
      <c r="DK52" s="1090"/>
      <c r="DL52" s="1088"/>
      <c r="DM52" s="1089"/>
      <c r="DN52" s="1089"/>
      <c r="DO52" s="1089"/>
      <c r="DP52" s="1090"/>
      <c r="DQ52" s="1088"/>
      <c r="DR52" s="1089"/>
      <c r="DS52" s="1089"/>
      <c r="DT52" s="1089"/>
      <c r="DU52" s="1090"/>
      <c r="DV52" s="1091"/>
      <c r="DW52" s="1092"/>
      <c r="DX52" s="1092"/>
      <c r="DY52" s="1092"/>
      <c r="DZ52" s="1093"/>
      <c r="EA52" s="247"/>
    </row>
    <row r="53" spans="1:131" s="248" customFormat="1" ht="26.25" customHeight="1" x14ac:dyDescent="0.15">
      <c r="A53" s="262">
        <v>26</v>
      </c>
      <c r="B53" s="1136"/>
      <c r="C53" s="1137"/>
      <c r="D53" s="1137"/>
      <c r="E53" s="1137"/>
      <c r="F53" s="1137"/>
      <c r="G53" s="1137"/>
      <c r="H53" s="1137"/>
      <c r="I53" s="1137"/>
      <c r="J53" s="1137"/>
      <c r="K53" s="1137"/>
      <c r="L53" s="1137"/>
      <c r="M53" s="1137"/>
      <c r="N53" s="1137"/>
      <c r="O53" s="1137"/>
      <c r="P53" s="1138"/>
      <c r="Q53" s="1139"/>
      <c r="R53" s="1122"/>
      <c r="S53" s="1122"/>
      <c r="T53" s="1122"/>
      <c r="U53" s="1122"/>
      <c r="V53" s="1122"/>
      <c r="W53" s="1122"/>
      <c r="X53" s="1122"/>
      <c r="Y53" s="1122"/>
      <c r="Z53" s="1122"/>
      <c r="AA53" s="1122"/>
      <c r="AB53" s="1122"/>
      <c r="AC53" s="1122"/>
      <c r="AD53" s="1122"/>
      <c r="AE53" s="1140"/>
      <c r="AF53" s="1118"/>
      <c r="AG53" s="1119"/>
      <c r="AH53" s="1119"/>
      <c r="AI53" s="1119"/>
      <c r="AJ53" s="1120"/>
      <c r="AK53" s="1121"/>
      <c r="AL53" s="1122"/>
      <c r="AM53" s="1122"/>
      <c r="AN53" s="1122"/>
      <c r="AO53" s="1122"/>
      <c r="AP53" s="1122"/>
      <c r="AQ53" s="1122"/>
      <c r="AR53" s="1122"/>
      <c r="AS53" s="1122"/>
      <c r="AT53" s="1122"/>
      <c r="AU53" s="1122"/>
      <c r="AV53" s="1122"/>
      <c r="AW53" s="1122"/>
      <c r="AX53" s="1122"/>
      <c r="AY53" s="1122"/>
      <c r="AZ53" s="1123"/>
      <c r="BA53" s="1123"/>
      <c r="BB53" s="1123"/>
      <c r="BC53" s="1123"/>
      <c r="BD53" s="1123"/>
      <c r="BE53" s="1131"/>
      <c r="BF53" s="1131"/>
      <c r="BG53" s="1131"/>
      <c r="BH53" s="1131"/>
      <c r="BI53" s="1132"/>
      <c r="BJ53" s="253"/>
      <c r="BK53" s="253"/>
      <c r="BL53" s="253"/>
      <c r="BM53" s="253"/>
      <c r="BN53" s="253"/>
      <c r="BO53" s="266"/>
      <c r="BP53" s="266"/>
      <c r="BQ53" s="263">
        <v>47</v>
      </c>
      <c r="BR53" s="264"/>
      <c r="BS53" s="1113"/>
      <c r="BT53" s="1114"/>
      <c r="BU53" s="1114"/>
      <c r="BV53" s="1114"/>
      <c r="BW53" s="1114"/>
      <c r="BX53" s="1114"/>
      <c r="BY53" s="1114"/>
      <c r="BZ53" s="1114"/>
      <c r="CA53" s="1114"/>
      <c r="CB53" s="1114"/>
      <c r="CC53" s="1114"/>
      <c r="CD53" s="1114"/>
      <c r="CE53" s="1114"/>
      <c r="CF53" s="1114"/>
      <c r="CG53" s="1115"/>
      <c r="CH53" s="1088"/>
      <c r="CI53" s="1089"/>
      <c r="CJ53" s="1089"/>
      <c r="CK53" s="1089"/>
      <c r="CL53" s="1090"/>
      <c r="CM53" s="1088"/>
      <c r="CN53" s="1089"/>
      <c r="CO53" s="1089"/>
      <c r="CP53" s="1089"/>
      <c r="CQ53" s="1090"/>
      <c r="CR53" s="1088"/>
      <c r="CS53" s="1089"/>
      <c r="CT53" s="1089"/>
      <c r="CU53" s="1089"/>
      <c r="CV53" s="1090"/>
      <c r="CW53" s="1088"/>
      <c r="CX53" s="1089"/>
      <c r="CY53" s="1089"/>
      <c r="CZ53" s="1089"/>
      <c r="DA53" s="1090"/>
      <c r="DB53" s="1088"/>
      <c r="DC53" s="1089"/>
      <c r="DD53" s="1089"/>
      <c r="DE53" s="1089"/>
      <c r="DF53" s="1090"/>
      <c r="DG53" s="1088"/>
      <c r="DH53" s="1089"/>
      <c r="DI53" s="1089"/>
      <c r="DJ53" s="1089"/>
      <c r="DK53" s="1090"/>
      <c r="DL53" s="1088"/>
      <c r="DM53" s="1089"/>
      <c r="DN53" s="1089"/>
      <c r="DO53" s="1089"/>
      <c r="DP53" s="1090"/>
      <c r="DQ53" s="1088"/>
      <c r="DR53" s="1089"/>
      <c r="DS53" s="1089"/>
      <c r="DT53" s="1089"/>
      <c r="DU53" s="1090"/>
      <c r="DV53" s="1091"/>
      <c r="DW53" s="1092"/>
      <c r="DX53" s="1092"/>
      <c r="DY53" s="1092"/>
      <c r="DZ53" s="1093"/>
      <c r="EA53" s="247"/>
    </row>
    <row r="54" spans="1:131" s="248" customFormat="1" ht="26.25" customHeight="1" x14ac:dyDescent="0.15">
      <c r="A54" s="262">
        <v>27</v>
      </c>
      <c r="B54" s="1136"/>
      <c r="C54" s="1137"/>
      <c r="D54" s="1137"/>
      <c r="E54" s="1137"/>
      <c r="F54" s="1137"/>
      <c r="G54" s="1137"/>
      <c r="H54" s="1137"/>
      <c r="I54" s="1137"/>
      <c r="J54" s="1137"/>
      <c r="K54" s="1137"/>
      <c r="L54" s="1137"/>
      <c r="M54" s="1137"/>
      <c r="N54" s="1137"/>
      <c r="O54" s="1137"/>
      <c r="P54" s="1138"/>
      <c r="Q54" s="1139"/>
      <c r="R54" s="1122"/>
      <c r="S54" s="1122"/>
      <c r="T54" s="1122"/>
      <c r="U54" s="1122"/>
      <c r="V54" s="1122"/>
      <c r="W54" s="1122"/>
      <c r="X54" s="1122"/>
      <c r="Y54" s="1122"/>
      <c r="Z54" s="1122"/>
      <c r="AA54" s="1122"/>
      <c r="AB54" s="1122"/>
      <c r="AC54" s="1122"/>
      <c r="AD54" s="1122"/>
      <c r="AE54" s="1140"/>
      <c r="AF54" s="1118"/>
      <c r="AG54" s="1119"/>
      <c r="AH54" s="1119"/>
      <c r="AI54" s="1119"/>
      <c r="AJ54" s="1120"/>
      <c r="AK54" s="1121"/>
      <c r="AL54" s="1122"/>
      <c r="AM54" s="1122"/>
      <c r="AN54" s="1122"/>
      <c r="AO54" s="1122"/>
      <c r="AP54" s="1122"/>
      <c r="AQ54" s="1122"/>
      <c r="AR54" s="1122"/>
      <c r="AS54" s="1122"/>
      <c r="AT54" s="1122"/>
      <c r="AU54" s="1122"/>
      <c r="AV54" s="1122"/>
      <c r="AW54" s="1122"/>
      <c r="AX54" s="1122"/>
      <c r="AY54" s="1122"/>
      <c r="AZ54" s="1123"/>
      <c r="BA54" s="1123"/>
      <c r="BB54" s="1123"/>
      <c r="BC54" s="1123"/>
      <c r="BD54" s="1123"/>
      <c r="BE54" s="1131"/>
      <c r="BF54" s="1131"/>
      <c r="BG54" s="1131"/>
      <c r="BH54" s="1131"/>
      <c r="BI54" s="1132"/>
      <c r="BJ54" s="253"/>
      <c r="BK54" s="253"/>
      <c r="BL54" s="253"/>
      <c r="BM54" s="253"/>
      <c r="BN54" s="253"/>
      <c r="BO54" s="266"/>
      <c r="BP54" s="266"/>
      <c r="BQ54" s="263">
        <v>48</v>
      </c>
      <c r="BR54" s="264"/>
      <c r="BS54" s="1113"/>
      <c r="BT54" s="1114"/>
      <c r="BU54" s="1114"/>
      <c r="BV54" s="1114"/>
      <c r="BW54" s="1114"/>
      <c r="BX54" s="1114"/>
      <c r="BY54" s="1114"/>
      <c r="BZ54" s="1114"/>
      <c r="CA54" s="1114"/>
      <c r="CB54" s="1114"/>
      <c r="CC54" s="1114"/>
      <c r="CD54" s="1114"/>
      <c r="CE54" s="1114"/>
      <c r="CF54" s="1114"/>
      <c r="CG54" s="1115"/>
      <c r="CH54" s="1088"/>
      <c r="CI54" s="1089"/>
      <c r="CJ54" s="1089"/>
      <c r="CK54" s="1089"/>
      <c r="CL54" s="1090"/>
      <c r="CM54" s="1088"/>
      <c r="CN54" s="1089"/>
      <c r="CO54" s="1089"/>
      <c r="CP54" s="1089"/>
      <c r="CQ54" s="1090"/>
      <c r="CR54" s="1088"/>
      <c r="CS54" s="1089"/>
      <c r="CT54" s="1089"/>
      <c r="CU54" s="1089"/>
      <c r="CV54" s="1090"/>
      <c r="CW54" s="1088"/>
      <c r="CX54" s="1089"/>
      <c r="CY54" s="1089"/>
      <c r="CZ54" s="1089"/>
      <c r="DA54" s="1090"/>
      <c r="DB54" s="1088"/>
      <c r="DC54" s="1089"/>
      <c r="DD54" s="1089"/>
      <c r="DE54" s="1089"/>
      <c r="DF54" s="1090"/>
      <c r="DG54" s="1088"/>
      <c r="DH54" s="1089"/>
      <c r="DI54" s="1089"/>
      <c r="DJ54" s="1089"/>
      <c r="DK54" s="1090"/>
      <c r="DL54" s="1088"/>
      <c r="DM54" s="1089"/>
      <c r="DN54" s="1089"/>
      <c r="DO54" s="1089"/>
      <c r="DP54" s="1090"/>
      <c r="DQ54" s="1088"/>
      <c r="DR54" s="1089"/>
      <c r="DS54" s="1089"/>
      <c r="DT54" s="1089"/>
      <c r="DU54" s="1090"/>
      <c r="DV54" s="1091"/>
      <c r="DW54" s="1092"/>
      <c r="DX54" s="1092"/>
      <c r="DY54" s="1092"/>
      <c r="DZ54" s="1093"/>
      <c r="EA54" s="247"/>
    </row>
    <row r="55" spans="1:131" s="248" customFormat="1" ht="26.25" customHeight="1" x14ac:dyDescent="0.15">
      <c r="A55" s="262">
        <v>28</v>
      </c>
      <c r="B55" s="1136"/>
      <c r="C55" s="1137"/>
      <c r="D55" s="1137"/>
      <c r="E55" s="1137"/>
      <c r="F55" s="1137"/>
      <c r="G55" s="1137"/>
      <c r="H55" s="1137"/>
      <c r="I55" s="1137"/>
      <c r="J55" s="1137"/>
      <c r="K55" s="1137"/>
      <c r="L55" s="1137"/>
      <c r="M55" s="1137"/>
      <c r="N55" s="1137"/>
      <c r="O55" s="1137"/>
      <c r="P55" s="1138"/>
      <c r="Q55" s="1139"/>
      <c r="R55" s="1122"/>
      <c r="S55" s="1122"/>
      <c r="T55" s="1122"/>
      <c r="U55" s="1122"/>
      <c r="V55" s="1122"/>
      <c r="W55" s="1122"/>
      <c r="X55" s="1122"/>
      <c r="Y55" s="1122"/>
      <c r="Z55" s="1122"/>
      <c r="AA55" s="1122"/>
      <c r="AB55" s="1122"/>
      <c r="AC55" s="1122"/>
      <c r="AD55" s="1122"/>
      <c r="AE55" s="1140"/>
      <c r="AF55" s="1118"/>
      <c r="AG55" s="1119"/>
      <c r="AH55" s="1119"/>
      <c r="AI55" s="1119"/>
      <c r="AJ55" s="1120"/>
      <c r="AK55" s="1121"/>
      <c r="AL55" s="1122"/>
      <c r="AM55" s="1122"/>
      <c r="AN55" s="1122"/>
      <c r="AO55" s="1122"/>
      <c r="AP55" s="1122"/>
      <c r="AQ55" s="1122"/>
      <c r="AR55" s="1122"/>
      <c r="AS55" s="1122"/>
      <c r="AT55" s="1122"/>
      <c r="AU55" s="1122"/>
      <c r="AV55" s="1122"/>
      <c r="AW55" s="1122"/>
      <c r="AX55" s="1122"/>
      <c r="AY55" s="1122"/>
      <c r="AZ55" s="1123"/>
      <c r="BA55" s="1123"/>
      <c r="BB55" s="1123"/>
      <c r="BC55" s="1123"/>
      <c r="BD55" s="1123"/>
      <c r="BE55" s="1131"/>
      <c r="BF55" s="1131"/>
      <c r="BG55" s="1131"/>
      <c r="BH55" s="1131"/>
      <c r="BI55" s="1132"/>
      <c r="BJ55" s="253"/>
      <c r="BK55" s="253"/>
      <c r="BL55" s="253"/>
      <c r="BM55" s="253"/>
      <c r="BN55" s="253"/>
      <c r="BO55" s="266"/>
      <c r="BP55" s="266"/>
      <c r="BQ55" s="263">
        <v>49</v>
      </c>
      <c r="BR55" s="264"/>
      <c r="BS55" s="1113"/>
      <c r="BT55" s="1114"/>
      <c r="BU55" s="1114"/>
      <c r="BV55" s="1114"/>
      <c r="BW55" s="1114"/>
      <c r="BX55" s="1114"/>
      <c r="BY55" s="1114"/>
      <c r="BZ55" s="1114"/>
      <c r="CA55" s="1114"/>
      <c r="CB55" s="1114"/>
      <c r="CC55" s="1114"/>
      <c r="CD55" s="1114"/>
      <c r="CE55" s="1114"/>
      <c r="CF55" s="1114"/>
      <c r="CG55" s="1115"/>
      <c r="CH55" s="1088"/>
      <c r="CI55" s="1089"/>
      <c r="CJ55" s="1089"/>
      <c r="CK55" s="1089"/>
      <c r="CL55" s="1090"/>
      <c r="CM55" s="1088"/>
      <c r="CN55" s="1089"/>
      <c r="CO55" s="1089"/>
      <c r="CP55" s="1089"/>
      <c r="CQ55" s="1090"/>
      <c r="CR55" s="1088"/>
      <c r="CS55" s="1089"/>
      <c r="CT55" s="1089"/>
      <c r="CU55" s="1089"/>
      <c r="CV55" s="1090"/>
      <c r="CW55" s="1088"/>
      <c r="CX55" s="1089"/>
      <c r="CY55" s="1089"/>
      <c r="CZ55" s="1089"/>
      <c r="DA55" s="1090"/>
      <c r="DB55" s="1088"/>
      <c r="DC55" s="1089"/>
      <c r="DD55" s="1089"/>
      <c r="DE55" s="1089"/>
      <c r="DF55" s="1090"/>
      <c r="DG55" s="1088"/>
      <c r="DH55" s="1089"/>
      <c r="DI55" s="1089"/>
      <c r="DJ55" s="1089"/>
      <c r="DK55" s="1090"/>
      <c r="DL55" s="1088"/>
      <c r="DM55" s="1089"/>
      <c r="DN55" s="1089"/>
      <c r="DO55" s="1089"/>
      <c r="DP55" s="1090"/>
      <c r="DQ55" s="1088"/>
      <c r="DR55" s="1089"/>
      <c r="DS55" s="1089"/>
      <c r="DT55" s="1089"/>
      <c r="DU55" s="1090"/>
      <c r="DV55" s="1091"/>
      <c r="DW55" s="1092"/>
      <c r="DX55" s="1092"/>
      <c r="DY55" s="1092"/>
      <c r="DZ55" s="1093"/>
      <c r="EA55" s="247"/>
    </row>
    <row r="56" spans="1:131" s="248" customFormat="1" ht="26.25" customHeight="1" x14ac:dyDescent="0.15">
      <c r="A56" s="262">
        <v>29</v>
      </c>
      <c r="B56" s="1136"/>
      <c r="C56" s="1137"/>
      <c r="D56" s="1137"/>
      <c r="E56" s="1137"/>
      <c r="F56" s="1137"/>
      <c r="G56" s="1137"/>
      <c r="H56" s="1137"/>
      <c r="I56" s="1137"/>
      <c r="J56" s="1137"/>
      <c r="K56" s="1137"/>
      <c r="L56" s="1137"/>
      <c r="M56" s="1137"/>
      <c r="N56" s="1137"/>
      <c r="O56" s="1137"/>
      <c r="P56" s="1138"/>
      <c r="Q56" s="1139"/>
      <c r="R56" s="1122"/>
      <c r="S56" s="1122"/>
      <c r="T56" s="1122"/>
      <c r="U56" s="1122"/>
      <c r="V56" s="1122"/>
      <c r="W56" s="1122"/>
      <c r="X56" s="1122"/>
      <c r="Y56" s="1122"/>
      <c r="Z56" s="1122"/>
      <c r="AA56" s="1122"/>
      <c r="AB56" s="1122"/>
      <c r="AC56" s="1122"/>
      <c r="AD56" s="1122"/>
      <c r="AE56" s="1140"/>
      <c r="AF56" s="1118"/>
      <c r="AG56" s="1119"/>
      <c r="AH56" s="1119"/>
      <c r="AI56" s="1119"/>
      <c r="AJ56" s="1120"/>
      <c r="AK56" s="1121"/>
      <c r="AL56" s="1122"/>
      <c r="AM56" s="1122"/>
      <c r="AN56" s="1122"/>
      <c r="AO56" s="1122"/>
      <c r="AP56" s="1122"/>
      <c r="AQ56" s="1122"/>
      <c r="AR56" s="1122"/>
      <c r="AS56" s="1122"/>
      <c r="AT56" s="1122"/>
      <c r="AU56" s="1122"/>
      <c r="AV56" s="1122"/>
      <c r="AW56" s="1122"/>
      <c r="AX56" s="1122"/>
      <c r="AY56" s="1122"/>
      <c r="AZ56" s="1123"/>
      <c r="BA56" s="1123"/>
      <c r="BB56" s="1123"/>
      <c r="BC56" s="1123"/>
      <c r="BD56" s="1123"/>
      <c r="BE56" s="1131"/>
      <c r="BF56" s="1131"/>
      <c r="BG56" s="1131"/>
      <c r="BH56" s="1131"/>
      <c r="BI56" s="1132"/>
      <c r="BJ56" s="253"/>
      <c r="BK56" s="253"/>
      <c r="BL56" s="253"/>
      <c r="BM56" s="253"/>
      <c r="BN56" s="253"/>
      <c r="BO56" s="266"/>
      <c r="BP56" s="266"/>
      <c r="BQ56" s="263">
        <v>50</v>
      </c>
      <c r="BR56" s="264"/>
      <c r="BS56" s="1113"/>
      <c r="BT56" s="1114"/>
      <c r="BU56" s="1114"/>
      <c r="BV56" s="1114"/>
      <c r="BW56" s="1114"/>
      <c r="BX56" s="1114"/>
      <c r="BY56" s="1114"/>
      <c r="BZ56" s="1114"/>
      <c r="CA56" s="1114"/>
      <c r="CB56" s="1114"/>
      <c r="CC56" s="1114"/>
      <c r="CD56" s="1114"/>
      <c r="CE56" s="1114"/>
      <c r="CF56" s="1114"/>
      <c r="CG56" s="1115"/>
      <c r="CH56" s="1088"/>
      <c r="CI56" s="1089"/>
      <c r="CJ56" s="1089"/>
      <c r="CK56" s="1089"/>
      <c r="CL56" s="1090"/>
      <c r="CM56" s="1088"/>
      <c r="CN56" s="1089"/>
      <c r="CO56" s="1089"/>
      <c r="CP56" s="1089"/>
      <c r="CQ56" s="1090"/>
      <c r="CR56" s="1088"/>
      <c r="CS56" s="1089"/>
      <c r="CT56" s="1089"/>
      <c r="CU56" s="1089"/>
      <c r="CV56" s="1090"/>
      <c r="CW56" s="1088"/>
      <c r="CX56" s="1089"/>
      <c r="CY56" s="1089"/>
      <c r="CZ56" s="1089"/>
      <c r="DA56" s="1090"/>
      <c r="DB56" s="1088"/>
      <c r="DC56" s="1089"/>
      <c r="DD56" s="1089"/>
      <c r="DE56" s="1089"/>
      <c r="DF56" s="1090"/>
      <c r="DG56" s="1088"/>
      <c r="DH56" s="1089"/>
      <c r="DI56" s="1089"/>
      <c r="DJ56" s="1089"/>
      <c r="DK56" s="1090"/>
      <c r="DL56" s="1088"/>
      <c r="DM56" s="1089"/>
      <c r="DN56" s="1089"/>
      <c r="DO56" s="1089"/>
      <c r="DP56" s="1090"/>
      <c r="DQ56" s="1088"/>
      <c r="DR56" s="1089"/>
      <c r="DS56" s="1089"/>
      <c r="DT56" s="1089"/>
      <c r="DU56" s="1090"/>
      <c r="DV56" s="1091"/>
      <c r="DW56" s="1092"/>
      <c r="DX56" s="1092"/>
      <c r="DY56" s="1092"/>
      <c r="DZ56" s="1093"/>
      <c r="EA56" s="247"/>
    </row>
    <row r="57" spans="1:131" s="248" customFormat="1" ht="26.25" customHeight="1" x14ac:dyDescent="0.15">
      <c r="A57" s="262">
        <v>30</v>
      </c>
      <c r="B57" s="1136"/>
      <c r="C57" s="1137"/>
      <c r="D57" s="1137"/>
      <c r="E57" s="1137"/>
      <c r="F57" s="1137"/>
      <c r="G57" s="1137"/>
      <c r="H57" s="1137"/>
      <c r="I57" s="1137"/>
      <c r="J57" s="1137"/>
      <c r="K57" s="1137"/>
      <c r="L57" s="1137"/>
      <c r="M57" s="1137"/>
      <c r="N57" s="1137"/>
      <c r="O57" s="1137"/>
      <c r="P57" s="1138"/>
      <c r="Q57" s="1139"/>
      <c r="R57" s="1122"/>
      <c r="S57" s="1122"/>
      <c r="T57" s="1122"/>
      <c r="U57" s="1122"/>
      <c r="V57" s="1122"/>
      <c r="W57" s="1122"/>
      <c r="X57" s="1122"/>
      <c r="Y57" s="1122"/>
      <c r="Z57" s="1122"/>
      <c r="AA57" s="1122"/>
      <c r="AB57" s="1122"/>
      <c r="AC57" s="1122"/>
      <c r="AD57" s="1122"/>
      <c r="AE57" s="1140"/>
      <c r="AF57" s="1118"/>
      <c r="AG57" s="1119"/>
      <c r="AH57" s="1119"/>
      <c r="AI57" s="1119"/>
      <c r="AJ57" s="1120"/>
      <c r="AK57" s="1121"/>
      <c r="AL57" s="1122"/>
      <c r="AM57" s="1122"/>
      <c r="AN57" s="1122"/>
      <c r="AO57" s="1122"/>
      <c r="AP57" s="1122"/>
      <c r="AQ57" s="1122"/>
      <c r="AR57" s="1122"/>
      <c r="AS57" s="1122"/>
      <c r="AT57" s="1122"/>
      <c r="AU57" s="1122"/>
      <c r="AV57" s="1122"/>
      <c r="AW57" s="1122"/>
      <c r="AX57" s="1122"/>
      <c r="AY57" s="1122"/>
      <c r="AZ57" s="1123"/>
      <c r="BA57" s="1123"/>
      <c r="BB57" s="1123"/>
      <c r="BC57" s="1123"/>
      <c r="BD57" s="1123"/>
      <c r="BE57" s="1131"/>
      <c r="BF57" s="1131"/>
      <c r="BG57" s="1131"/>
      <c r="BH57" s="1131"/>
      <c r="BI57" s="1132"/>
      <c r="BJ57" s="253"/>
      <c r="BK57" s="253"/>
      <c r="BL57" s="253"/>
      <c r="BM57" s="253"/>
      <c r="BN57" s="253"/>
      <c r="BO57" s="266"/>
      <c r="BP57" s="266"/>
      <c r="BQ57" s="263">
        <v>51</v>
      </c>
      <c r="BR57" s="264"/>
      <c r="BS57" s="1113"/>
      <c r="BT57" s="1114"/>
      <c r="BU57" s="1114"/>
      <c r="BV57" s="1114"/>
      <c r="BW57" s="1114"/>
      <c r="BX57" s="1114"/>
      <c r="BY57" s="1114"/>
      <c r="BZ57" s="1114"/>
      <c r="CA57" s="1114"/>
      <c r="CB57" s="1114"/>
      <c r="CC57" s="1114"/>
      <c r="CD57" s="1114"/>
      <c r="CE57" s="1114"/>
      <c r="CF57" s="1114"/>
      <c r="CG57" s="1115"/>
      <c r="CH57" s="1088"/>
      <c r="CI57" s="1089"/>
      <c r="CJ57" s="1089"/>
      <c r="CK57" s="1089"/>
      <c r="CL57" s="1090"/>
      <c r="CM57" s="1088"/>
      <c r="CN57" s="1089"/>
      <c r="CO57" s="1089"/>
      <c r="CP57" s="1089"/>
      <c r="CQ57" s="1090"/>
      <c r="CR57" s="1088"/>
      <c r="CS57" s="1089"/>
      <c r="CT57" s="1089"/>
      <c r="CU57" s="1089"/>
      <c r="CV57" s="1090"/>
      <c r="CW57" s="1088"/>
      <c r="CX57" s="1089"/>
      <c r="CY57" s="1089"/>
      <c r="CZ57" s="1089"/>
      <c r="DA57" s="1090"/>
      <c r="DB57" s="1088"/>
      <c r="DC57" s="1089"/>
      <c r="DD57" s="1089"/>
      <c r="DE57" s="1089"/>
      <c r="DF57" s="1090"/>
      <c r="DG57" s="1088"/>
      <c r="DH57" s="1089"/>
      <c r="DI57" s="1089"/>
      <c r="DJ57" s="1089"/>
      <c r="DK57" s="1090"/>
      <c r="DL57" s="1088"/>
      <c r="DM57" s="1089"/>
      <c r="DN57" s="1089"/>
      <c r="DO57" s="1089"/>
      <c r="DP57" s="1090"/>
      <c r="DQ57" s="1088"/>
      <c r="DR57" s="1089"/>
      <c r="DS57" s="1089"/>
      <c r="DT57" s="1089"/>
      <c r="DU57" s="1090"/>
      <c r="DV57" s="1091"/>
      <c r="DW57" s="1092"/>
      <c r="DX57" s="1092"/>
      <c r="DY57" s="1092"/>
      <c r="DZ57" s="1093"/>
      <c r="EA57" s="247"/>
    </row>
    <row r="58" spans="1:131" s="248" customFormat="1" ht="26.25" customHeight="1" x14ac:dyDescent="0.15">
      <c r="A58" s="262">
        <v>31</v>
      </c>
      <c r="B58" s="1136"/>
      <c r="C58" s="1137"/>
      <c r="D58" s="1137"/>
      <c r="E58" s="1137"/>
      <c r="F58" s="1137"/>
      <c r="G58" s="1137"/>
      <c r="H58" s="1137"/>
      <c r="I58" s="1137"/>
      <c r="J58" s="1137"/>
      <c r="K58" s="1137"/>
      <c r="L58" s="1137"/>
      <c r="M58" s="1137"/>
      <c r="N58" s="1137"/>
      <c r="O58" s="1137"/>
      <c r="P58" s="1138"/>
      <c r="Q58" s="1139"/>
      <c r="R58" s="1122"/>
      <c r="S58" s="1122"/>
      <c r="T58" s="1122"/>
      <c r="U58" s="1122"/>
      <c r="V58" s="1122"/>
      <c r="W58" s="1122"/>
      <c r="X58" s="1122"/>
      <c r="Y58" s="1122"/>
      <c r="Z58" s="1122"/>
      <c r="AA58" s="1122"/>
      <c r="AB58" s="1122"/>
      <c r="AC58" s="1122"/>
      <c r="AD58" s="1122"/>
      <c r="AE58" s="1140"/>
      <c r="AF58" s="1118"/>
      <c r="AG58" s="1119"/>
      <c r="AH58" s="1119"/>
      <c r="AI58" s="1119"/>
      <c r="AJ58" s="1120"/>
      <c r="AK58" s="1121"/>
      <c r="AL58" s="1122"/>
      <c r="AM58" s="1122"/>
      <c r="AN58" s="1122"/>
      <c r="AO58" s="1122"/>
      <c r="AP58" s="1122"/>
      <c r="AQ58" s="1122"/>
      <c r="AR58" s="1122"/>
      <c r="AS58" s="1122"/>
      <c r="AT58" s="1122"/>
      <c r="AU58" s="1122"/>
      <c r="AV58" s="1122"/>
      <c r="AW58" s="1122"/>
      <c r="AX58" s="1122"/>
      <c r="AY58" s="1122"/>
      <c r="AZ58" s="1123"/>
      <c r="BA58" s="1123"/>
      <c r="BB58" s="1123"/>
      <c r="BC58" s="1123"/>
      <c r="BD58" s="1123"/>
      <c r="BE58" s="1131"/>
      <c r="BF58" s="1131"/>
      <c r="BG58" s="1131"/>
      <c r="BH58" s="1131"/>
      <c r="BI58" s="1132"/>
      <c r="BJ58" s="253"/>
      <c r="BK58" s="253"/>
      <c r="BL58" s="253"/>
      <c r="BM58" s="253"/>
      <c r="BN58" s="253"/>
      <c r="BO58" s="266"/>
      <c r="BP58" s="266"/>
      <c r="BQ58" s="263">
        <v>52</v>
      </c>
      <c r="BR58" s="264"/>
      <c r="BS58" s="1113"/>
      <c r="BT58" s="1114"/>
      <c r="BU58" s="1114"/>
      <c r="BV58" s="1114"/>
      <c r="BW58" s="1114"/>
      <c r="BX58" s="1114"/>
      <c r="BY58" s="1114"/>
      <c r="BZ58" s="1114"/>
      <c r="CA58" s="1114"/>
      <c r="CB58" s="1114"/>
      <c r="CC58" s="1114"/>
      <c r="CD58" s="1114"/>
      <c r="CE58" s="1114"/>
      <c r="CF58" s="1114"/>
      <c r="CG58" s="1115"/>
      <c r="CH58" s="1088"/>
      <c r="CI58" s="1089"/>
      <c r="CJ58" s="1089"/>
      <c r="CK58" s="1089"/>
      <c r="CL58" s="1090"/>
      <c r="CM58" s="1088"/>
      <c r="CN58" s="1089"/>
      <c r="CO58" s="1089"/>
      <c r="CP58" s="1089"/>
      <c r="CQ58" s="1090"/>
      <c r="CR58" s="1088"/>
      <c r="CS58" s="1089"/>
      <c r="CT58" s="1089"/>
      <c r="CU58" s="1089"/>
      <c r="CV58" s="1090"/>
      <c r="CW58" s="1088"/>
      <c r="CX58" s="1089"/>
      <c r="CY58" s="1089"/>
      <c r="CZ58" s="1089"/>
      <c r="DA58" s="1090"/>
      <c r="DB58" s="1088"/>
      <c r="DC58" s="1089"/>
      <c r="DD58" s="1089"/>
      <c r="DE58" s="1089"/>
      <c r="DF58" s="1090"/>
      <c r="DG58" s="1088"/>
      <c r="DH58" s="1089"/>
      <c r="DI58" s="1089"/>
      <c r="DJ58" s="1089"/>
      <c r="DK58" s="1090"/>
      <c r="DL58" s="1088"/>
      <c r="DM58" s="1089"/>
      <c r="DN58" s="1089"/>
      <c r="DO58" s="1089"/>
      <c r="DP58" s="1090"/>
      <c r="DQ58" s="1088"/>
      <c r="DR58" s="1089"/>
      <c r="DS58" s="1089"/>
      <c r="DT58" s="1089"/>
      <c r="DU58" s="1090"/>
      <c r="DV58" s="1091"/>
      <c r="DW58" s="1092"/>
      <c r="DX58" s="1092"/>
      <c r="DY58" s="1092"/>
      <c r="DZ58" s="1093"/>
      <c r="EA58" s="247"/>
    </row>
    <row r="59" spans="1:131" s="248" customFormat="1" ht="26.25" customHeight="1" x14ac:dyDescent="0.15">
      <c r="A59" s="262">
        <v>32</v>
      </c>
      <c r="B59" s="1136"/>
      <c r="C59" s="1137"/>
      <c r="D59" s="1137"/>
      <c r="E59" s="1137"/>
      <c r="F59" s="1137"/>
      <c r="G59" s="1137"/>
      <c r="H59" s="1137"/>
      <c r="I59" s="1137"/>
      <c r="J59" s="1137"/>
      <c r="K59" s="1137"/>
      <c r="L59" s="1137"/>
      <c r="M59" s="1137"/>
      <c r="N59" s="1137"/>
      <c r="O59" s="1137"/>
      <c r="P59" s="1138"/>
      <c r="Q59" s="1139"/>
      <c r="R59" s="1122"/>
      <c r="S59" s="1122"/>
      <c r="T59" s="1122"/>
      <c r="U59" s="1122"/>
      <c r="V59" s="1122"/>
      <c r="W59" s="1122"/>
      <c r="X59" s="1122"/>
      <c r="Y59" s="1122"/>
      <c r="Z59" s="1122"/>
      <c r="AA59" s="1122"/>
      <c r="AB59" s="1122"/>
      <c r="AC59" s="1122"/>
      <c r="AD59" s="1122"/>
      <c r="AE59" s="1140"/>
      <c r="AF59" s="1118"/>
      <c r="AG59" s="1119"/>
      <c r="AH59" s="1119"/>
      <c r="AI59" s="1119"/>
      <c r="AJ59" s="1120"/>
      <c r="AK59" s="1121"/>
      <c r="AL59" s="1122"/>
      <c r="AM59" s="1122"/>
      <c r="AN59" s="1122"/>
      <c r="AO59" s="1122"/>
      <c r="AP59" s="1122"/>
      <c r="AQ59" s="1122"/>
      <c r="AR59" s="1122"/>
      <c r="AS59" s="1122"/>
      <c r="AT59" s="1122"/>
      <c r="AU59" s="1122"/>
      <c r="AV59" s="1122"/>
      <c r="AW59" s="1122"/>
      <c r="AX59" s="1122"/>
      <c r="AY59" s="1122"/>
      <c r="AZ59" s="1123"/>
      <c r="BA59" s="1123"/>
      <c r="BB59" s="1123"/>
      <c r="BC59" s="1123"/>
      <c r="BD59" s="1123"/>
      <c r="BE59" s="1131"/>
      <c r="BF59" s="1131"/>
      <c r="BG59" s="1131"/>
      <c r="BH59" s="1131"/>
      <c r="BI59" s="1132"/>
      <c r="BJ59" s="253"/>
      <c r="BK59" s="253"/>
      <c r="BL59" s="253"/>
      <c r="BM59" s="253"/>
      <c r="BN59" s="253"/>
      <c r="BO59" s="266"/>
      <c r="BP59" s="266"/>
      <c r="BQ59" s="263">
        <v>53</v>
      </c>
      <c r="BR59" s="264"/>
      <c r="BS59" s="1113"/>
      <c r="BT59" s="1114"/>
      <c r="BU59" s="1114"/>
      <c r="BV59" s="1114"/>
      <c r="BW59" s="1114"/>
      <c r="BX59" s="1114"/>
      <c r="BY59" s="1114"/>
      <c r="BZ59" s="1114"/>
      <c r="CA59" s="1114"/>
      <c r="CB59" s="1114"/>
      <c r="CC59" s="1114"/>
      <c r="CD59" s="1114"/>
      <c r="CE59" s="1114"/>
      <c r="CF59" s="1114"/>
      <c r="CG59" s="1115"/>
      <c r="CH59" s="1088"/>
      <c r="CI59" s="1089"/>
      <c r="CJ59" s="1089"/>
      <c r="CK59" s="1089"/>
      <c r="CL59" s="1090"/>
      <c r="CM59" s="1088"/>
      <c r="CN59" s="1089"/>
      <c r="CO59" s="1089"/>
      <c r="CP59" s="1089"/>
      <c r="CQ59" s="1090"/>
      <c r="CR59" s="1088"/>
      <c r="CS59" s="1089"/>
      <c r="CT59" s="1089"/>
      <c r="CU59" s="1089"/>
      <c r="CV59" s="1090"/>
      <c r="CW59" s="1088"/>
      <c r="CX59" s="1089"/>
      <c r="CY59" s="1089"/>
      <c r="CZ59" s="1089"/>
      <c r="DA59" s="1090"/>
      <c r="DB59" s="1088"/>
      <c r="DC59" s="1089"/>
      <c r="DD59" s="1089"/>
      <c r="DE59" s="1089"/>
      <c r="DF59" s="1090"/>
      <c r="DG59" s="1088"/>
      <c r="DH59" s="1089"/>
      <c r="DI59" s="1089"/>
      <c r="DJ59" s="1089"/>
      <c r="DK59" s="1090"/>
      <c r="DL59" s="1088"/>
      <c r="DM59" s="1089"/>
      <c r="DN59" s="1089"/>
      <c r="DO59" s="1089"/>
      <c r="DP59" s="1090"/>
      <c r="DQ59" s="1088"/>
      <c r="DR59" s="1089"/>
      <c r="DS59" s="1089"/>
      <c r="DT59" s="1089"/>
      <c r="DU59" s="1090"/>
      <c r="DV59" s="1091"/>
      <c r="DW59" s="1092"/>
      <c r="DX59" s="1092"/>
      <c r="DY59" s="1092"/>
      <c r="DZ59" s="1093"/>
      <c r="EA59" s="247"/>
    </row>
    <row r="60" spans="1:131" s="248" customFormat="1" ht="26.25" customHeight="1" x14ac:dyDescent="0.15">
      <c r="A60" s="262">
        <v>33</v>
      </c>
      <c r="B60" s="1136"/>
      <c r="C60" s="1137"/>
      <c r="D60" s="1137"/>
      <c r="E60" s="1137"/>
      <c r="F60" s="1137"/>
      <c r="G60" s="1137"/>
      <c r="H60" s="1137"/>
      <c r="I60" s="1137"/>
      <c r="J60" s="1137"/>
      <c r="K60" s="1137"/>
      <c r="L60" s="1137"/>
      <c r="M60" s="1137"/>
      <c r="N60" s="1137"/>
      <c r="O60" s="1137"/>
      <c r="P60" s="1138"/>
      <c r="Q60" s="1139"/>
      <c r="R60" s="1122"/>
      <c r="S60" s="1122"/>
      <c r="T60" s="1122"/>
      <c r="U60" s="1122"/>
      <c r="V60" s="1122"/>
      <c r="W60" s="1122"/>
      <c r="X60" s="1122"/>
      <c r="Y60" s="1122"/>
      <c r="Z60" s="1122"/>
      <c r="AA60" s="1122"/>
      <c r="AB60" s="1122"/>
      <c r="AC60" s="1122"/>
      <c r="AD60" s="1122"/>
      <c r="AE60" s="1140"/>
      <c r="AF60" s="1118"/>
      <c r="AG60" s="1119"/>
      <c r="AH60" s="1119"/>
      <c r="AI60" s="1119"/>
      <c r="AJ60" s="1120"/>
      <c r="AK60" s="1121"/>
      <c r="AL60" s="1122"/>
      <c r="AM60" s="1122"/>
      <c r="AN60" s="1122"/>
      <c r="AO60" s="1122"/>
      <c r="AP60" s="1122"/>
      <c r="AQ60" s="1122"/>
      <c r="AR60" s="1122"/>
      <c r="AS60" s="1122"/>
      <c r="AT60" s="1122"/>
      <c r="AU60" s="1122"/>
      <c r="AV60" s="1122"/>
      <c r="AW60" s="1122"/>
      <c r="AX60" s="1122"/>
      <c r="AY60" s="1122"/>
      <c r="AZ60" s="1123"/>
      <c r="BA60" s="1123"/>
      <c r="BB60" s="1123"/>
      <c r="BC60" s="1123"/>
      <c r="BD60" s="1123"/>
      <c r="BE60" s="1131"/>
      <c r="BF60" s="1131"/>
      <c r="BG60" s="1131"/>
      <c r="BH60" s="1131"/>
      <c r="BI60" s="1132"/>
      <c r="BJ60" s="253"/>
      <c r="BK60" s="253"/>
      <c r="BL60" s="253"/>
      <c r="BM60" s="253"/>
      <c r="BN60" s="253"/>
      <c r="BO60" s="266"/>
      <c r="BP60" s="266"/>
      <c r="BQ60" s="263">
        <v>54</v>
      </c>
      <c r="BR60" s="264"/>
      <c r="BS60" s="1113"/>
      <c r="BT60" s="1114"/>
      <c r="BU60" s="1114"/>
      <c r="BV60" s="1114"/>
      <c r="BW60" s="1114"/>
      <c r="BX60" s="1114"/>
      <c r="BY60" s="1114"/>
      <c r="BZ60" s="1114"/>
      <c r="CA60" s="1114"/>
      <c r="CB60" s="1114"/>
      <c r="CC60" s="1114"/>
      <c r="CD60" s="1114"/>
      <c r="CE60" s="1114"/>
      <c r="CF60" s="1114"/>
      <c r="CG60" s="1115"/>
      <c r="CH60" s="1088"/>
      <c r="CI60" s="1089"/>
      <c r="CJ60" s="1089"/>
      <c r="CK60" s="1089"/>
      <c r="CL60" s="1090"/>
      <c r="CM60" s="1088"/>
      <c r="CN60" s="1089"/>
      <c r="CO60" s="1089"/>
      <c r="CP60" s="1089"/>
      <c r="CQ60" s="1090"/>
      <c r="CR60" s="1088"/>
      <c r="CS60" s="1089"/>
      <c r="CT60" s="1089"/>
      <c r="CU60" s="1089"/>
      <c r="CV60" s="1090"/>
      <c r="CW60" s="1088"/>
      <c r="CX60" s="1089"/>
      <c r="CY60" s="1089"/>
      <c r="CZ60" s="1089"/>
      <c r="DA60" s="1090"/>
      <c r="DB60" s="1088"/>
      <c r="DC60" s="1089"/>
      <c r="DD60" s="1089"/>
      <c r="DE60" s="1089"/>
      <c r="DF60" s="1090"/>
      <c r="DG60" s="1088"/>
      <c r="DH60" s="1089"/>
      <c r="DI60" s="1089"/>
      <c r="DJ60" s="1089"/>
      <c r="DK60" s="1090"/>
      <c r="DL60" s="1088"/>
      <c r="DM60" s="1089"/>
      <c r="DN60" s="1089"/>
      <c r="DO60" s="1089"/>
      <c r="DP60" s="1090"/>
      <c r="DQ60" s="1088"/>
      <c r="DR60" s="1089"/>
      <c r="DS60" s="1089"/>
      <c r="DT60" s="1089"/>
      <c r="DU60" s="1090"/>
      <c r="DV60" s="1091"/>
      <c r="DW60" s="1092"/>
      <c r="DX60" s="1092"/>
      <c r="DY60" s="1092"/>
      <c r="DZ60" s="1093"/>
      <c r="EA60" s="247"/>
    </row>
    <row r="61" spans="1:131" s="248" customFormat="1" ht="26.25" customHeight="1" thickBot="1" x14ac:dyDescent="0.2">
      <c r="A61" s="262">
        <v>34</v>
      </c>
      <c r="B61" s="1136"/>
      <c r="C61" s="1137"/>
      <c r="D61" s="1137"/>
      <c r="E61" s="1137"/>
      <c r="F61" s="1137"/>
      <c r="G61" s="1137"/>
      <c r="H61" s="1137"/>
      <c r="I61" s="1137"/>
      <c r="J61" s="1137"/>
      <c r="K61" s="1137"/>
      <c r="L61" s="1137"/>
      <c r="M61" s="1137"/>
      <c r="N61" s="1137"/>
      <c r="O61" s="1137"/>
      <c r="P61" s="1138"/>
      <c r="Q61" s="1139"/>
      <c r="R61" s="1122"/>
      <c r="S61" s="1122"/>
      <c r="T61" s="1122"/>
      <c r="U61" s="1122"/>
      <c r="V61" s="1122"/>
      <c r="W61" s="1122"/>
      <c r="X61" s="1122"/>
      <c r="Y61" s="1122"/>
      <c r="Z61" s="1122"/>
      <c r="AA61" s="1122"/>
      <c r="AB61" s="1122"/>
      <c r="AC61" s="1122"/>
      <c r="AD61" s="1122"/>
      <c r="AE61" s="1140"/>
      <c r="AF61" s="1118"/>
      <c r="AG61" s="1119"/>
      <c r="AH61" s="1119"/>
      <c r="AI61" s="1119"/>
      <c r="AJ61" s="1120"/>
      <c r="AK61" s="1121"/>
      <c r="AL61" s="1122"/>
      <c r="AM61" s="1122"/>
      <c r="AN61" s="1122"/>
      <c r="AO61" s="1122"/>
      <c r="AP61" s="1122"/>
      <c r="AQ61" s="1122"/>
      <c r="AR61" s="1122"/>
      <c r="AS61" s="1122"/>
      <c r="AT61" s="1122"/>
      <c r="AU61" s="1122"/>
      <c r="AV61" s="1122"/>
      <c r="AW61" s="1122"/>
      <c r="AX61" s="1122"/>
      <c r="AY61" s="1122"/>
      <c r="AZ61" s="1123"/>
      <c r="BA61" s="1123"/>
      <c r="BB61" s="1123"/>
      <c r="BC61" s="1123"/>
      <c r="BD61" s="1123"/>
      <c r="BE61" s="1131"/>
      <c r="BF61" s="1131"/>
      <c r="BG61" s="1131"/>
      <c r="BH61" s="1131"/>
      <c r="BI61" s="1132"/>
      <c r="BJ61" s="253"/>
      <c r="BK61" s="253"/>
      <c r="BL61" s="253"/>
      <c r="BM61" s="253"/>
      <c r="BN61" s="253"/>
      <c r="BO61" s="266"/>
      <c r="BP61" s="266"/>
      <c r="BQ61" s="263">
        <v>55</v>
      </c>
      <c r="BR61" s="264"/>
      <c r="BS61" s="1113"/>
      <c r="BT61" s="1114"/>
      <c r="BU61" s="1114"/>
      <c r="BV61" s="1114"/>
      <c r="BW61" s="1114"/>
      <c r="BX61" s="1114"/>
      <c r="BY61" s="1114"/>
      <c r="BZ61" s="1114"/>
      <c r="CA61" s="1114"/>
      <c r="CB61" s="1114"/>
      <c r="CC61" s="1114"/>
      <c r="CD61" s="1114"/>
      <c r="CE61" s="1114"/>
      <c r="CF61" s="1114"/>
      <c r="CG61" s="1115"/>
      <c r="CH61" s="1088"/>
      <c r="CI61" s="1089"/>
      <c r="CJ61" s="1089"/>
      <c r="CK61" s="1089"/>
      <c r="CL61" s="1090"/>
      <c r="CM61" s="1088"/>
      <c r="CN61" s="1089"/>
      <c r="CO61" s="1089"/>
      <c r="CP61" s="1089"/>
      <c r="CQ61" s="1090"/>
      <c r="CR61" s="1088"/>
      <c r="CS61" s="1089"/>
      <c r="CT61" s="1089"/>
      <c r="CU61" s="1089"/>
      <c r="CV61" s="1090"/>
      <c r="CW61" s="1088"/>
      <c r="CX61" s="1089"/>
      <c r="CY61" s="1089"/>
      <c r="CZ61" s="1089"/>
      <c r="DA61" s="1090"/>
      <c r="DB61" s="1088"/>
      <c r="DC61" s="1089"/>
      <c r="DD61" s="1089"/>
      <c r="DE61" s="1089"/>
      <c r="DF61" s="1090"/>
      <c r="DG61" s="1088"/>
      <c r="DH61" s="1089"/>
      <c r="DI61" s="1089"/>
      <c r="DJ61" s="1089"/>
      <c r="DK61" s="1090"/>
      <c r="DL61" s="1088"/>
      <c r="DM61" s="1089"/>
      <c r="DN61" s="1089"/>
      <c r="DO61" s="1089"/>
      <c r="DP61" s="1090"/>
      <c r="DQ61" s="1088"/>
      <c r="DR61" s="1089"/>
      <c r="DS61" s="1089"/>
      <c r="DT61" s="1089"/>
      <c r="DU61" s="1090"/>
      <c r="DV61" s="1091"/>
      <c r="DW61" s="1092"/>
      <c r="DX61" s="1092"/>
      <c r="DY61" s="1092"/>
      <c r="DZ61" s="1093"/>
      <c r="EA61" s="247"/>
    </row>
    <row r="62" spans="1:131" s="248" customFormat="1" ht="26.25" customHeight="1" x14ac:dyDescent="0.15">
      <c r="A62" s="262">
        <v>35</v>
      </c>
      <c r="B62" s="1136"/>
      <c r="C62" s="1137"/>
      <c r="D62" s="1137"/>
      <c r="E62" s="1137"/>
      <c r="F62" s="1137"/>
      <c r="G62" s="1137"/>
      <c r="H62" s="1137"/>
      <c r="I62" s="1137"/>
      <c r="J62" s="1137"/>
      <c r="K62" s="1137"/>
      <c r="L62" s="1137"/>
      <c r="M62" s="1137"/>
      <c r="N62" s="1137"/>
      <c r="O62" s="1137"/>
      <c r="P62" s="1138"/>
      <c r="Q62" s="1139"/>
      <c r="R62" s="1122"/>
      <c r="S62" s="1122"/>
      <c r="T62" s="1122"/>
      <c r="U62" s="1122"/>
      <c r="V62" s="1122"/>
      <c r="W62" s="1122"/>
      <c r="X62" s="1122"/>
      <c r="Y62" s="1122"/>
      <c r="Z62" s="1122"/>
      <c r="AA62" s="1122"/>
      <c r="AB62" s="1122"/>
      <c r="AC62" s="1122"/>
      <c r="AD62" s="1122"/>
      <c r="AE62" s="1140"/>
      <c r="AF62" s="1118"/>
      <c r="AG62" s="1119"/>
      <c r="AH62" s="1119"/>
      <c r="AI62" s="1119"/>
      <c r="AJ62" s="1120"/>
      <c r="AK62" s="1121"/>
      <c r="AL62" s="1122"/>
      <c r="AM62" s="1122"/>
      <c r="AN62" s="1122"/>
      <c r="AO62" s="1122"/>
      <c r="AP62" s="1122"/>
      <c r="AQ62" s="1122"/>
      <c r="AR62" s="1122"/>
      <c r="AS62" s="1122"/>
      <c r="AT62" s="1122"/>
      <c r="AU62" s="1122"/>
      <c r="AV62" s="1122"/>
      <c r="AW62" s="1122"/>
      <c r="AX62" s="1122"/>
      <c r="AY62" s="1122"/>
      <c r="AZ62" s="1123"/>
      <c r="BA62" s="1123"/>
      <c r="BB62" s="1123"/>
      <c r="BC62" s="1123"/>
      <c r="BD62" s="1123"/>
      <c r="BE62" s="1131"/>
      <c r="BF62" s="1131"/>
      <c r="BG62" s="1131"/>
      <c r="BH62" s="1131"/>
      <c r="BI62" s="1132"/>
      <c r="BJ62" s="1133" t="s">
        <v>412</v>
      </c>
      <c r="BK62" s="1134"/>
      <c r="BL62" s="1134"/>
      <c r="BM62" s="1134"/>
      <c r="BN62" s="1135"/>
      <c r="BO62" s="266"/>
      <c r="BP62" s="266"/>
      <c r="BQ62" s="263">
        <v>56</v>
      </c>
      <c r="BR62" s="264"/>
      <c r="BS62" s="1113"/>
      <c r="BT62" s="1114"/>
      <c r="BU62" s="1114"/>
      <c r="BV62" s="1114"/>
      <c r="BW62" s="1114"/>
      <c r="BX62" s="1114"/>
      <c r="BY62" s="1114"/>
      <c r="BZ62" s="1114"/>
      <c r="CA62" s="1114"/>
      <c r="CB62" s="1114"/>
      <c r="CC62" s="1114"/>
      <c r="CD62" s="1114"/>
      <c r="CE62" s="1114"/>
      <c r="CF62" s="1114"/>
      <c r="CG62" s="1115"/>
      <c r="CH62" s="1088"/>
      <c r="CI62" s="1089"/>
      <c r="CJ62" s="1089"/>
      <c r="CK62" s="1089"/>
      <c r="CL62" s="1090"/>
      <c r="CM62" s="1088"/>
      <c r="CN62" s="1089"/>
      <c r="CO62" s="1089"/>
      <c r="CP62" s="1089"/>
      <c r="CQ62" s="1090"/>
      <c r="CR62" s="1088"/>
      <c r="CS62" s="1089"/>
      <c r="CT62" s="1089"/>
      <c r="CU62" s="1089"/>
      <c r="CV62" s="1090"/>
      <c r="CW62" s="1088"/>
      <c r="CX62" s="1089"/>
      <c r="CY62" s="1089"/>
      <c r="CZ62" s="1089"/>
      <c r="DA62" s="1090"/>
      <c r="DB62" s="1088"/>
      <c r="DC62" s="1089"/>
      <c r="DD62" s="1089"/>
      <c r="DE62" s="1089"/>
      <c r="DF62" s="1090"/>
      <c r="DG62" s="1088"/>
      <c r="DH62" s="1089"/>
      <c r="DI62" s="1089"/>
      <c r="DJ62" s="1089"/>
      <c r="DK62" s="1090"/>
      <c r="DL62" s="1088"/>
      <c r="DM62" s="1089"/>
      <c r="DN62" s="1089"/>
      <c r="DO62" s="1089"/>
      <c r="DP62" s="1090"/>
      <c r="DQ62" s="1088"/>
      <c r="DR62" s="1089"/>
      <c r="DS62" s="1089"/>
      <c r="DT62" s="1089"/>
      <c r="DU62" s="1090"/>
      <c r="DV62" s="1091"/>
      <c r="DW62" s="1092"/>
      <c r="DX62" s="1092"/>
      <c r="DY62" s="1092"/>
      <c r="DZ62" s="1093"/>
      <c r="EA62" s="247"/>
    </row>
    <row r="63" spans="1:131" s="248" customFormat="1" ht="26.25" customHeight="1" thickBot="1" x14ac:dyDescent="0.2">
      <c r="A63" s="265" t="s">
        <v>392</v>
      </c>
      <c r="B63" s="1039" t="s">
        <v>413</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7"/>
      <c r="AF63" s="1128">
        <v>544</v>
      </c>
      <c r="AG63" s="1054"/>
      <c r="AH63" s="1054"/>
      <c r="AI63" s="1054"/>
      <c r="AJ63" s="1129"/>
      <c r="AK63" s="1130"/>
      <c r="AL63" s="1058"/>
      <c r="AM63" s="1058"/>
      <c r="AN63" s="1058"/>
      <c r="AO63" s="1058"/>
      <c r="AP63" s="1054">
        <v>1364</v>
      </c>
      <c r="AQ63" s="1054"/>
      <c r="AR63" s="1054"/>
      <c r="AS63" s="1054"/>
      <c r="AT63" s="1054"/>
      <c r="AU63" s="1054">
        <v>1150</v>
      </c>
      <c r="AV63" s="1054"/>
      <c r="AW63" s="1054"/>
      <c r="AX63" s="1054"/>
      <c r="AY63" s="1054"/>
      <c r="AZ63" s="1124"/>
      <c r="BA63" s="1124"/>
      <c r="BB63" s="1124"/>
      <c r="BC63" s="1124"/>
      <c r="BD63" s="1124"/>
      <c r="BE63" s="1055"/>
      <c r="BF63" s="1055"/>
      <c r="BG63" s="1055"/>
      <c r="BH63" s="1055"/>
      <c r="BI63" s="1056"/>
      <c r="BJ63" s="1125" t="s">
        <v>414</v>
      </c>
      <c r="BK63" s="1046"/>
      <c r="BL63" s="1046"/>
      <c r="BM63" s="1046"/>
      <c r="BN63" s="1126"/>
      <c r="BO63" s="266"/>
      <c r="BP63" s="266"/>
      <c r="BQ63" s="263">
        <v>57</v>
      </c>
      <c r="BR63" s="264"/>
      <c r="BS63" s="1113"/>
      <c r="BT63" s="1114"/>
      <c r="BU63" s="1114"/>
      <c r="BV63" s="1114"/>
      <c r="BW63" s="1114"/>
      <c r="BX63" s="1114"/>
      <c r="BY63" s="1114"/>
      <c r="BZ63" s="1114"/>
      <c r="CA63" s="1114"/>
      <c r="CB63" s="1114"/>
      <c r="CC63" s="1114"/>
      <c r="CD63" s="1114"/>
      <c r="CE63" s="1114"/>
      <c r="CF63" s="1114"/>
      <c r="CG63" s="1115"/>
      <c r="CH63" s="1088"/>
      <c r="CI63" s="1089"/>
      <c r="CJ63" s="1089"/>
      <c r="CK63" s="1089"/>
      <c r="CL63" s="1090"/>
      <c r="CM63" s="1088"/>
      <c r="CN63" s="1089"/>
      <c r="CO63" s="1089"/>
      <c r="CP63" s="1089"/>
      <c r="CQ63" s="1090"/>
      <c r="CR63" s="1088"/>
      <c r="CS63" s="1089"/>
      <c r="CT63" s="1089"/>
      <c r="CU63" s="1089"/>
      <c r="CV63" s="1090"/>
      <c r="CW63" s="1088"/>
      <c r="CX63" s="1089"/>
      <c r="CY63" s="1089"/>
      <c r="CZ63" s="1089"/>
      <c r="DA63" s="1090"/>
      <c r="DB63" s="1088"/>
      <c r="DC63" s="1089"/>
      <c r="DD63" s="1089"/>
      <c r="DE63" s="1089"/>
      <c r="DF63" s="1090"/>
      <c r="DG63" s="1088"/>
      <c r="DH63" s="1089"/>
      <c r="DI63" s="1089"/>
      <c r="DJ63" s="1089"/>
      <c r="DK63" s="1090"/>
      <c r="DL63" s="1088"/>
      <c r="DM63" s="1089"/>
      <c r="DN63" s="1089"/>
      <c r="DO63" s="1089"/>
      <c r="DP63" s="1090"/>
      <c r="DQ63" s="1088"/>
      <c r="DR63" s="1089"/>
      <c r="DS63" s="1089"/>
      <c r="DT63" s="1089"/>
      <c r="DU63" s="1090"/>
      <c r="DV63" s="1091"/>
      <c r="DW63" s="1092"/>
      <c r="DX63" s="1092"/>
      <c r="DY63" s="1092"/>
      <c r="DZ63" s="1093"/>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13"/>
      <c r="BT64" s="1114"/>
      <c r="BU64" s="1114"/>
      <c r="BV64" s="1114"/>
      <c r="BW64" s="1114"/>
      <c r="BX64" s="1114"/>
      <c r="BY64" s="1114"/>
      <c r="BZ64" s="1114"/>
      <c r="CA64" s="1114"/>
      <c r="CB64" s="1114"/>
      <c r="CC64" s="1114"/>
      <c r="CD64" s="1114"/>
      <c r="CE64" s="1114"/>
      <c r="CF64" s="1114"/>
      <c r="CG64" s="1115"/>
      <c r="CH64" s="1088"/>
      <c r="CI64" s="1089"/>
      <c r="CJ64" s="1089"/>
      <c r="CK64" s="1089"/>
      <c r="CL64" s="1090"/>
      <c r="CM64" s="1088"/>
      <c r="CN64" s="1089"/>
      <c r="CO64" s="1089"/>
      <c r="CP64" s="1089"/>
      <c r="CQ64" s="1090"/>
      <c r="CR64" s="1088"/>
      <c r="CS64" s="1089"/>
      <c r="CT64" s="1089"/>
      <c r="CU64" s="1089"/>
      <c r="CV64" s="1090"/>
      <c r="CW64" s="1088"/>
      <c r="CX64" s="1089"/>
      <c r="CY64" s="1089"/>
      <c r="CZ64" s="1089"/>
      <c r="DA64" s="1090"/>
      <c r="DB64" s="1088"/>
      <c r="DC64" s="1089"/>
      <c r="DD64" s="1089"/>
      <c r="DE64" s="1089"/>
      <c r="DF64" s="1090"/>
      <c r="DG64" s="1088"/>
      <c r="DH64" s="1089"/>
      <c r="DI64" s="1089"/>
      <c r="DJ64" s="1089"/>
      <c r="DK64" s="1090"/>
      <c r="DL64" s="1088"/>
      <c r="DM64" s="1089"/>
      <c r="DN64" s="1089"/>
      <c r="DO64" s="1089"/>
      <c r="DP64" s="1090"/>
      <c r="DQ64" s="1088"/>
      <c r="DR64" s="1089"/>
      <c r="DS64" s="1089"/>
      <c r="DT64" s="1089"/>
      <c r="DU64" s="1090"/>
      <c r="DV64" s="1091"/>
      <c r="DW64" s="1092"/>
      <c r="DX64" s="1092"/>
      <c r="DY64" s="1092"/>
      <c r="DZ64" s="1093"/>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13"/>
      <c r="BT65" s="1114"/>
      <c r="BU65" s="1114"/>
      <c r="BV65" s="1114"/>
      <c r="BW65" s="1114"/>
      <c r="BX65" s="1114"/>
      <c r="BY65" s="1114"/>
      <c r="BZ65" s="1114"/>
      <c r="CA65" s="1114"/>
      <c r="CB65" s="1114"/>
      <c r="CC65" s="1114"/>
      <c r="CD65" s="1114"/>
      <c r="CE65" s="1114"/>
      <c r="CF65" s="1114"/>
      <c r="CG65" s="1115"/>
      <c r="CH65" s="1088"/>
      <c r="CI65" s="1089"/>
      <c r="CJ65" s="1089"/>
      <c r="CK65" s="1089"/>
      <c r="CL65" s="1090"/>
      <c r="CM65" s="1088"/>
      <c r="CN65" s="1089"/>
      <c r="CO65" s="1089"/>
      <c r="CP65" s="1089"/>
      <c r="CQ65" s="1090"/>
      <c r="CR65" s="1088"/>
      <c r="CS65" s="1089"/>
      <c r="CT65" s="1089"/>
      <c r="CU65" s="1089"/>
      <c r="CV65" s="1090"/>
      <c r="CW65" s="1088"/>
      <c r="CX65" s="1089"/>
      <c r="CY65" s="1089"/>
      <c r="CZ65" s="1089"/>
      <c r="DA65" s="1090"/>
      <c r="DB65" s="1088"/>
      <c r="DC65" s="1089"/>
      <c r="DD65" s="1089"/>
      <c r="DE65" s="1089"/>
      <c r="DF65" s="1090"/>
      <c r="DG65" s="1088"/>
      <c r="DH65" s="1089"/>
      <c r="DI65" s="1089"/>
      <c r="DJ65" s="1089"/>
      <c r="DK65" s="1090"/>
      <c r="DL65" s="1088"/>
      <c r="DM65" s="1089"/>
      <c r="DN65" s="1089"/>
      <c r="DO65" s="1089"/>
      <c r="DP65" s="1090"/>
      <c r="DQ65" s="1088"/>
      <c r="DR65" s="1089"/>
      <c r="DS65" s="1089"/>
      <c r="DT65" s="1089"/>
      <c r="DU65" s="1090"/>
      <c r="DV65" s="1091"/>
      <c r="DW65" s="1092"/>
      <c r="DX65" s="1092"/>
      <c r="DY65" s="1092"/>
      <c r="DZ65" s="1093"/>
      <c r="EA65" s="247"/>
    </row>
    <row r="66" spans="1:131" s="248" customFormat="1" ht="26.25" customHeight="1" x14ac:dyDescent="0.15">
      <c r="A66" s="1094" t="s">
        <v>416</v>
      </c>
      <c r="B66" s="1095"/>
      <c r="C66" s="1095"/>
      <c r="D66" s="1095"/>
      <c r="E66" s="1095"/>
      <c r="F66" s="1095"/>
      <c r="G66" s="1095"/>
      <c r="H66" s="1095"/>
      <c r="I66" s="1095"/>
      <c r="J66" s="1095"/>
      <c r="K66" s="1095"/>
      <c r="L66" s="1095"/>
      <c r="M66" s="1095"/>
      <c r="N66" s="1095"/>
      <c r="O66" s="1095"/>
      <c r="P66" s="1096"/>
      <c r="Q66" s="1100" t="s">
        <v>417</v>
      </c>
      <c r="R66" s="1101"/>
      <c r="S66" s="1101"/>
      <c r="T66" s="1101"/>
      <c r="U66" s="1102"/>
      <c r="V66" s="1100" t="s">
        <v>398</v>
      </c>
      <c r="W66" s="1101"/>
      <c r="X66" s="1101"/>
      <c r="Y66" s="1101"/>
      <c r="Z66" s="1102"/>
      <c r="AA66" s="1100" t="s">
        <v>418</v>
      </c>
      <c r="AB66" s="1101"/>
      <c r="AC66" s="1101"/>
      <c r="AD66" s="1101"/>
      <c r="AE66" s="1102"/>
      <c r="AF66" s="1106" t="s">
        <v>419</v>
      </c>
      <c r="AG66" s="1107"/>
      <c r="AH66" s="1107"/>
      <c r="AI66" s="1107"/>
      <c r="AJ66" s="1108"/>
      <c r="AK66" s="1100" t="s">
        <v>401</v>
      </c>
      <c r="AL66" s="1095"/>
      <c r="AM66" s="1095"/>
      <c r="AN66" s="1095"/>
      <c r="AO66" s="1096"/>
      <c r="AP66" s="1100" t="s">
        <v>420</v>
      </c>
      <c r="AQ66" s="1101"/>
      <c r="AR66" s="1101"/>
      <c r="AS66" s="1101"/>
      <c r="AT66" s="1102"/>
      <c r="AU66" s="1100" t="s">
        <v>421</v>
      </c>
      <c r="AV66" s="1101"/>
      <c r="AW66" s="1101"/>
      <c r="AX66" s="1101"/>
      <c r="AY66" s="1102"/>
      <c r="AZ66" s="1100" t="s">
        <v>380</v>
      </c>
      <c r="BA66" s="1101"/>
      <c r="BB66" s="1101"/>
      <c r="BC66" s="1101"/>
      <c r="BD66" s="1116"/>
      <c r="BE66" s="266"/>
      <c r="BF66" s="266"/>
      <c r="BG66" s="266"/>
      <c r="BH66" s="266"/>
      <c r="BI66" s="266"/>
      <c r="BJ66" s="266"/>
      <c r="BK66" s="266"/>
      <c r="BL66" s="266"/>
      <c r="BM66" s="266"/>
      <c r="BN66" s="266"/>
      <c r="BO66" s="266"/>
      <c r="BP66" s="266"/>
      <c r="BQ66" s="263">
        <v>60</v>
      </c>
      <c r="BR66" s="268"/>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7"/>
    </row>
    <row r="67" spans="1:131" s="248" customFormat="1" ht="26.25" customHeight="1" thickBot="1" x14ac:dyDescent="0.2">
      <c r="A67" s="1097"/>
      <c r="B67" s="1098"/>
      <c r="C67" s="1098"/>
      <c r="D67" s="1098"/>
      <c r="E67" s="1098"/>
      <c r="F67" s="1098"/>
      <c r="G67" s="1098"/>
      <c r="H67" s="1098"/>
      <c r="I67" s="1098"/>
      <c r="J67" s="1098"/>
      <c r="K67" s="1098"/>
      <c r="L67" s="1098"/>
      <c r="M67" s="1098"/>
      <c r="N67" s="1098"/>
      <c r="O67" s="1098"/>
      <c r="P67" s="1099"/>
      <c r="Q67" s="1103"/>
      <c r="R67" s="1104"/>
      <c r="S67" s="1104"/>
      <c r="T67" s="1104"/>
      <c r="U67" s="1105"/>
      <c r="V67" s="1103"/>
      <c r="W67" s="1104"/>
      <c r="X67" s="1104"/>
      <c r="Y67" s="1104"/>
      <c r="Z67" s="1105"/>
      <c r="AA67" s="1103"/>
      <c r="AB67" s="1104"/>
      <c r="AC67" s="1104"/>
      <c r="AD67" s="1104"/>
      <c r="AE67" s="1105"/>
      <c r="AF67" s="1109"/>
      <c r="AG67" s="1110"/>
      <c r="AH67" s="1110"/>
      <c r="AI67" s="1110"/>
      <c r="AJ67" s="1111"/>
      <c r="AK67" s="1112"/>
      <c r="AL67" s="1098"/>
      <c r="AM67" s="1098"/>
      <c r="AN67" s="1098"/>
      <c r="AO67" s="1099"/>
      <c r="AP67" s="1103"/>
      <c r="AQ67" s="1104"/>
      <c r="AR67" s="1104"/>
      <c r="AS67" s="1104"/>
      <c r="AT67" s="1105"/>
      <c r="AU67" s="1103"/>
      <c r="AV67" s="1104"/>
      <c r="AW67" s="1104"/>
      <c r="AX67" s="1104"/>
      <c r="AY67" s="1105"/>
      <c r="AZ67" s="1103"/>
      <c r="BA67" s="1104"/>
      <c r="BB67" s="1104"/>
      <c r="BC67" s="1104"/>
      <c r="BD67" s="1117"/>
      <c r="BE67" s="266"/>
      <c r="BF67" s="266"/>
      <c r="BG67" s="266"/>
      <c r="BH67" s="266"/>
      <c r="BI67" s="266"/>
      <c r="BJ67" s="266"/>
      <c r="BK67" s="266"/>
      <c r="BL67" s="266"/>
      <c r="BM67" s="266"/>
      <c r="BN67" s="266"/>
      <c r="BO67" s="266"/>
      <c r="BP67" s="266"/>
      <c r="BQ67" s="263">
        <v>61</v>
      </c>
      <c r="BR67" s="268"/>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7"/>
    </row>
    <row r="68" spans="1:131" s="248" customFormat="1" ht="26.25" customHeight="1" thickTop="1" x14ac:dyDescent="0.15">
      <c r="A68" s="259">
        <v>1</v>
      </c>
      <c r="B68" s="1083" t="s">
        <v>582</v>
      </c>
      <c r="C68" s="1084"/>
      <c r="D68" s="1084"/>
      <c r="E68" s="1084"/>
      <c r="F68" s="1084"/>
      <c r="G68" s="1084"/>
      <c r="H68" s="1084"/>
      <c r="I68" s="1084"/>
      <c r="J68" s="1084"/>
      <c r="K68" s="1084"/>
      <c r="L68" s="1084"/>
      <c r="M68" s="1084"/>
      <c r="N68" s="1084"/>
      <c r="O68" s="1084"/>
      <c r="P68" s="1085"/>
      <c r="Q68" s="1086">
        <v>1824</v>
      </c>
      <c r="R68" s="1080"/>
      <c r="S68" s="1080"/>
      <c r="T68" s="1080"/>
      <c r="U68" s="1080"/>
      <c r="V68" s="1080">
        <v>1710</v>
      </c>
      <c r="W68" s="1080"/>
      <c r="X68" s="1080"/>
      <c r="Y68" s="1080"/>
      <c r="Z68" s="1080"/>
      <c r="AA68" s="1080">
        <v>114</v>
      </c>
      <c r="AB68" s="1080"/>
      <c r="AC68" s="1080"/>
      <c r="AD68" s="1080"/>
      <c r="AE68" s="1080"/>
      <c r="AF68" s="1080">
        <v>97</v>
      </c>
      <c r="AG68" s="1080"/>
      <c r="AH68" s="1080"/>
      <c r="AI68" s="1080"/>
      <c r="AJ68" s="1080"/>
      <c r="AK68" s="1087">
        <v>83</v>
      </c>
      <c r="AL68" s="1080"/>
      <c r="AM68" s="1080"/>
      <c r="AN68" s="1080"/>
      <c r="AO68" s="1080"/>
      <c r="AP68" s="1080">
        <v>3150</v>
      </c>
      <c r="AQ68" s="1080"/>
      <c r="AR68" s="1080"/>
      <c r="AS68" s="1080"/>
      <c r="AT68" s="1080"/>
      <c r="AU68" s="1080">
        <v>126</v>
      </c>
      <c r="AV68" s="1080"/>
      <c r="AW68" s="1080"/>
      <c r="AX68" s="1080"/>
      <c r="AY68" s="1080"/>
      <c r="AZ68" s="1081"/>
      <c r="BA68" s="1081"/>
      <c r="BB68" s="1081"/>
      <c r="BC68" s="1081"/>
      <c r="BD68" s="1082"/>
      <c r="BE68" s="266"/>
      <c r="BF68" s="266"/>
      <c r="BG68" s="266"/>
      <c r="BH68" s="266"/>
      <c r="BI68" s="266"/>
      <c r="BJ68" s="266"/>
      <c r="BK68" s="266"/>
      <c r="BL68" s="266"/>
      <c r="BM68" s="266"/>
      <c r="BN68" s="266"/>
      <c r="BO68" s="266"/>
      <c r="BP68" s="266"/>
      <c r="BQ68" s="263">
        <v>62</v>
      </c>
      <c r="BR68" s="268"/>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7"/>
    </row>
    <row r="69" spans="1:131" s="248" customFormat="1" ht="26.25" customHeight="1" x14ac:dyDescent="0.15">
      <c r="A69" s="262">
        <v>2</v>
      </c>
      <c r="B69" s="1073" t="s">
        <v>583</v>
      </c>
      <c r="C69" s="1074"/>
      <c r="D69" s="1074"/>
      <c r="E69" s="1074"/>
      <c r="F69" s="1074"/>
      <c r="G69" s="1074"/>
      <c r="H69" s="1074"/>
      <c r="I69" s="1074"/>
      <c r="J69" s="1074"/>
      <c r="K69" s="1074"/>
      <c r="L69" s="1074"/>
      <c r="M69" s="1074"/>
      <c r="N69" s="1074"/>
      <c r="O69" s="1074"/>
      <c r="P69" s="1075"/>
      <c r="Q69" s="1072">
        <v>14</v>
      </c>
      <c r="R69" s="1066"/>
      <c r="S69" s="1066"/>
      <c r="T69" s="1066"/>
      <c r="U69" s="1066"/>
      <c r="V69" s="1066">
        <v>5</v>
      </c>
      <c r="W69" s="1066"/>
      <c r="X69" s="1066"/>
      <c r="Y69" s="1066"/>
      <c r="Z69" s="1066"/>
      <c r="AA69" s="1066">
        <v>9</v>
      </c>
      <c r="AB69" s="1066"/>
      <c r="AC69" s="1066"/>
      <c r="AD69" s="1066"/>
      <c r="AE69" s="1066"/>
      <c r="AF69" s="1066">
        <v>5</v>
      </c>
      <c r="AG69" s="1066"/>
      <c r="AH69" s="1066"/>
      <c r="AI69" s="1066"/>
      <c r="AJ69" s="1066"/>
      <c r="AK69" s="1076" t="s">
        <v>606</v>
      </c>
      <c r="AL69" s="1077"/>
      <c r="AM69" s="1077"/>
      <c r="AN69" s="1077"/>
      <c r="AO69" s="1078"/>
      <c r="AP69" s="1076" t="s">
        <v>518</v>
      </c>
      <c r="AQ69" s="1077"/>
      <c r="AR69" s="1077"/>
      <c r="AS69" s="1077"/>
      <c r="AT69" s="1078"/>
      <c r="AU69" s="1076" t="s">
        <v>518</v>
      </c>
      <c r="AV69" s="1077"/>
      <c r="AW69" s="1077"/>
      <c r="AX69" s="1077"/>
      <c r="AY69" s="1078"/>
      <c r="AZ69" s="1067"/>
      <c r="BA69" s="1067"/>
      <c r="BB69" s="1067"/>
      <c r="BC69" s="1067"/>
      <c r="BD69" s="1068"/>
      <c r="BE69" s="266"/>
      <c r="BF69" s="266"/>
      <c r="BG69" s="266"/>
      <c r="BH69" s="266"/>
      <c r="BI69" s="266"/>
      <c r="BJ69" s="266"/>
      <c r="BK69" s="266"/>
      <c r="BL69" s="266"/>
      <c r="BM69" s="266"/>
      <c r="BN69" s="266"/>
      <c r="BO69" s="266"/>
      <c r="BP69" s="266"/>
      <c r="BQ69" s="263">
        <v>63</v>
      </c>
      <c r="BR69" s="268"/>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7"/>
    </row>
    <row r="70" spans="1:131" s="248" customFormat="1" ht="26.25" customHeight="1" x14ac:dyDescent="0.15">
      <c r="A70" s="262">
        <v>3</v>
      </c>
      <c r="B70" s="1073" t="s">
        <v>584</v>
      </c>
      <c r="C70" s="1074"/>
      <c r="D70" s="1074"/>
      <c r="E70" s="1074"/>
      <c r="F70" s="1074"/>
      <c r="G70" s="1074"/>
      <c r="H70" s="1074"/>
      <c r="I70" s="1074"/>
      <c r="J70" s="1074"/>
      <c r="K70" s="1074"/>
      <c r="L70" s="1074"/>
      <c r="M70" s="1074"/>
      <c r="N70" s="1074"/>
      <c r="O70" s="1074"/>
      <c r="P70" s="1075"/>
      <c r="Q70" s="1072">
        <v>2278</v>
      </c>
      <c r="R70" s="1066"/>
      <c r="S70" s="1066"/>
      <c r="T70" s="1066"/>
      <c r="U70" s="1066"/>
      <c r="V70" s="1066">
        <v>2238</v>
      </c>
      <c r="W70" s="1066"/>
      <c r="X70" s="1066"/>
      <c r="Y70" s="1066"/>
      <c r="Z70" s="1066"/>
      <c r="AA70" s="1066">
        <v>40</v>
      </c>
      <c r="AB70" s="1066"/>
      <c r="AC70" s="1066"/>
      <c r="AD70" s="1066"/>
      <c r="AE70" s="1066"/>
      <c r="AF70" s="1066">
        <v>52</v>
      </c>
      <c r="AG70" s="1066"/>
      <c r="AH70" s="1066"/>
      <c r="AI70" s="1066"/>
      <c r="AJ70" s="1066"/>
      <c r="AK70" s="1076">
        <v>131</v>
      </c>
      <c r="AL70" s="1077"/>
      <c r="AM70" s="1077"/>
      <c r="AN70" s="1077"/>
      <c r="AO70" s="1078"/>
      <c r="AP70" s="1066">
        <v>89</v>
      </c>
      <c r="AQ70" s="1066"/>
      <c r="AR70" s="1066"/>
      <c r="AS70" s="1066"/>
      <c r="AT70" s="1066"/>
      <c r="AU70" s="1066">
        <v>5</v>
      </c>
      <c r="AV70" s="1066"/>
      <c r="AW70" s="1066"/>
      <c r="AX70" s="1066"/>
      <c r="AY70" s="1066"/>
      <c r="AZ70" s="1067"/>
      <c r="BA70" s="1067"/>
      <c r="BB70" s="1067"/>
      <c r="BC70" s="1067"/>
      <c r="BD70" s="1068"/>
      <c r="BE70" s="266"/>
      <c r="BF70" s="266"/>
      <c r="BG70" s="266"/>
      <c r="BH70" s="266"/>
      <c r="BI70" s="266"/>
      <c r="BJ70" s="266"/>
      <c r="BK70" s="266"/>
      <c r="BL70" s="266"/>
      <c r="BM70" s="266"/>
      <c r="BN70" s="266"/>
      <c r="BO70" s="266"/>
      <c r="BP70" s="266"/>
      <c r="BQ70" s="263">
        <v>64</v>
      </c>
      <c r="BR70" s="268"/>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7"/>
    </row>
    <row r="71" spans="1:131" s="248" customFormat="1" ht="26.25" customHeight="1" x14ac:dyDescent="0.15">
      <c r="A71" s="262">
        <v>4</v>
      </c>
      <c r="B71" s="1073" t="s">
        <v>585</v>
      </c>
      <c r="C71" s="1074"/>
      <c r="D71" s="1074"/>
      <c r="E71" s="1074"/>
      <c r="F71" s="1074"/>
      <c r="G71" s="1074"/>
      <c r="H71" s="1074"/>
      <c r="I71" s="1074"/>
      <c r="J71" s="1074"/>
      <c r="K71" s="1074"/>
      <c r="L71" s="1074"/>
      <c r="M71" s="1074"/>
      <c r="N71" s="1074"/>
      <c r="O71" s="1074"/>
      <c r="P71" s="1075"/>
      <c r="Q71" s="1072">
        <v>164</v>
      </c>
      <c r="R71" s="1066"/>
      <c r="S71" s="1066"/>
      <c r="T71" s="1066"/>
      <c r="U71" s="1066"/>
      <c r="V71" s="1066">
        <v>153</v>
      </c>
      <c r="W71" s="1066"/>
      <c r="X71" s="1066"/>
      <c r="Y71" s="1066"/>
      <c r="Z71" s="1066"/>
      <c r="AA71" s="1066">
        <v>11</v>
      </c>
      <c r="AB71" s="1066"/>
      <c r="AC71" s="1066"/>
      <c r="AD71" s="1066"/>
      <c r="AE71" s="1066"/>
      <c r="AF71" s="1066">
        <v>11</v>
      </c>
      <c r="AG71" s="1066"/>
      <c r="AH71" s="1066"/>
      <c r="AI71" s="1066"/>
      <c r="AJ71" s="1066"/>
      <c r="AK71" s="1076">
        <v>43</v>
      </c>
      <c r="AL71" s="1077"/>
      <c r="AM71" s="1077"/>
      <c r="AN71" s="1077"/>
      <c r="AO71" s="1078"/>
      <c r="AP71" s="1076" t="s">
        <v>518</v>
      </c>
      <c r="AQ71" s="1077"/>
      <c r="AR71" s="1077"/>
      <c r="AS71" s="1077"/>
      <c r="AT71" s="1078"/>
      <c r="AU71" s="1076" t="s">
        <v>518</v>
      </c>
      <c r="AV71" s="1077"/>
      <c r="AW71" s="1077"/>
      <c r="AX71" s="1077"/>
      <c r="AY71" s="1078"/>
      <c r="AZ71" s="1067"/>
      <c r="BA71" s="1067"/>
      <c r="BB71" s="1067"/>
      <c r="BC71" s="1067"/>
      <c r="BD71" s="1068"/>
      <c r="BE71" s="266"/>
      <c r="BF71" s="266"/>
      <c r="BG71" s="266"/>
      <c r="BH71" s="266"/>
      <c r="BI71" s="266"/>
      <c r="BJ71" s="266"/>
      <c r="BK71" s="266"/>
      <c r="BL71" s="266"/>
      <c r="BM71" s="266"/>
      <c r="BN71" s="266"/>
      <c r="BO71" s="266"/>
      <c r="BP71" s="266"/>
      <c r="BQ71" s="263">
        <v>65</v>
      </c>
      <c r="BR71" s="268"/>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7"/>
    </row>
    <row r="72" spans="1:131" s="248" customFormat="1" ht="26.25" customHeight="1" x14ac:dyDescent="0.15">
      <c r="A72" s="262">
        <v>5</v>
      </c>
      <c r="B72" s="1073" t="s">
        <v>586</v>
      </c>
      <c r="C72" s="1074"/>
      <c r="D72" s="1074"/>
      <c r="E72" s="1074"/>
      <c r="F72" s="1074"/>
      <c r="G72" s="1074"/>
      <c r="H72" s="1074"/>
      <c r="I72" s="1074"/>
      <c r="J72" s="1074"/>
      <c r="K72" s="1074"/>
      <c r="L72" s="1074"/>
      <c r="M72" s="1074"/>
      <c r="N72" s="1074"/>
      <c r="O72" s="1074"/>
      <c r="P72" s="1075"/>
      <c r="Q72" s="1072">
        <v>6467</v>
      </c>
      <c r="R72" s="1066"/>
      <c r="S72" s="1066"/>
      <c r="T72" s="1066"/>
      <c r="U72" s="1066"/>
      <c r="V72" s="1066">
        <v>5925</v>
      </c>
      <c r="W72" s="1066"/>
      <c r="X72" s="1066"/>
      <c r="Y72" s="1066"/>
      <c r="Z72" s="1066"/>
      <c r="AA72" s="1066">
        <v>542</v>
      </c>
      <c r="AB72" s="1066"/>
      <c r="AC72" s="1066"/>
      <c r="AD72" s="1066"/>
      <c r="AE72" s="1066"/>
      <c r="AF72" s="1066">
        <v>550</v>
      </c>
      <c r="AG72" s="1066"/>
      <c r="AH72" s="1066"/>
      <c r="AI72" s="1066"/>
      <c r="AJ72" s="1066"/>
      <c r="AK72" s="1076">
        <v>0</v>
      </c>
      <c r="AL72" s="1077"/>
      <c r="AM72" s="1077"/>
      <c r="AN72" s="1077"/>
      <c r="AO72" s="1078"/>
      <c r="AP72" s="1076" t="s">
        <v>518</v>
      </c>
      <c r="AQ72" s="1077"/>
      <c r="AR72" s="1077"/>
      <c r="AS72" s="1077"/>
      <c r="AT72" s="1078"/>
      <c r="AU72" s="1076" t="s">
        <v>518</v>
      </c>
      <c r="AV72" s="1077"/>
      <c r="AW72" s="1077"/>
      <c r="AX72" s="1077"/>
      <c r="AY72" s="1078"/>
      <c r="AZ72" s="1067"/>
      <c r="BA72" s="1067"/>
      <c r="BB72" s="1067"/>
      <c r="BC72" s="1067"/>
      <c r="BD72" s="1068"/>
      <c r="BE72" s="266"/>
      <c r="BF72" s="266"/>
      <c r="BG72" s="266"/>
      <c r="BH72" s="266"/>
      <c r="BI72" s="266"/>
      <c r="BJ72" s="266"/>
      <c r="BK72" s="266"/>
      <c r="BL72" s="266"/>
      <c r="BM72" s="266"/>
      <c r="BN72" s="266"/>
      <c r="BO72" s="266"/>
      <c r="BP72" s="266"/>
      <c r="BQ72" s="263">
        <v>66</v>
      </c>
      <c r="BR72" s="268"/>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7"/>
    </row>
    <row r="73" spans="1:131" s="248" customFormat="1" ht="26.25" customHeight="1" x14ac:dyDescent="0.15">
      <c r="A73" s="262">
        <v>6</v>
      </c>
      <c r="B73" s="1073" t="s">
        <v>587</v>
      </c>
      <c r="C73" s="1074"/>
      <c r="D73" s="1074"/>
      <c r="E73" s="1074"/>
      <c r="F73" s="1074"/>
      <c r="G73" s="1074"/>
      <c r="H73" s="1074"/>
      <c r="I73" s="1074"/>
      <c r="J73" s="1074"/>
      <c r="K73" s="1074"/>
      <c r="L73" s="1074"/>
      <c r="M73" s="1074"/>
      <c r="N73" s="1074"/>
      <c r="O73" s="1074"/>
      <c r="P73" s="1075"/>
      <c r="Q73" s="1072">
        <v>15</v>
      </c>
      <c r="R73" s="1066"/>
      <c r="S73" s="1066"/>
      <c r="T73" s="1066"/>
      <c r="U73" s="1066"/>
      <c r="V73" s="1066">
        <v>6</v>
      </c>
      <c r="W73" s="1066"/>
      <c r="X73" s="1066"/>
      <c r="Y73" s="1066"/>
      <c r="Z73" s="1066"/>
      <c r="AA73" s="1066">
        <v>9</v>
      </c>
      <c r="AB73" s="1066"/>
      <c r="AC73" s="1066"/>
      <c r="AD73" s="1066"/>
      <c r="AE73" s="1066"/>
      <c r="AF73" s="1066">
        <v>1</v>
      </c>
      <c r="AG73" s="1066"/>
      <c r="AH73" s="1066"/>
      <c r="AI73" s="1066"/>
      <c r="AJ73" s="1066"/>
      <c r="AK73" s="1066">
        <v>10</v>
      </c>
      <c r="AL73" s="1066"/>
      <c r="AM73" s="1066"/>
      <c r="AN73" s="1066"/>
      <c r="AO73" s="1066"/>
      <c r="AP73" s="1076" t="s">
        <v>518</v>
      </c>
      <c r="AQ73" s="1077"/>
      <c r="AR73" s="1077"/>
      <c r="AS73" s="1077"/>
      <c r="AT73" s="1078"/>
      <c r="AU73" s="1076" t="s">
        <v>518</v>
      </c>
      <c r="AV73" s="1077"/>
      <c r="AW73" s="1077"/>
      <c r="AX73" s="1077"/>
      <c r="AY73" s="1078"/>
      <c r="AZ73" s="1067"/>
      <c r="BA73" s="1067"/>
      <c r="BB73" s="1067"/>
      <c r="BC73" s="1067"/>
      <c r="BD73" s="1068"/>
      <c r="BE73" s="266"/>
      <c r="BF73" s="266"/>
      <c r="BG73" s="266"/>
      <c r="BH73" s="266"/>
      <c r="BI73" s="266"/>
      <c r="BJ73" s="266"/>
      <c r="BK73" s="266"/>
      <c r="BL73" s="266"/>
      <c r="BM73" s="266"/>
      <c r="BN73" s="266"/>
      <c r="BO73" s="266"/>
      <c r="BP73" s="266"/>
      <c r="BQ73" s="263">
        <v>67</v>
      </c>
      <c r="BR73" s="268"/>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7"/>
    </row>
    <row r="74" spans="1:131" s="248" customFormat="1" ht="26.25" customHeight="1" x14ac:dyDescent="0.15">
      <c r="A74" s="262">
        <v>7</v>
      </c>
      <c r="B74" s="1073" t="s">
        <v>588</v>
      </c>
      <c r="C74" s="1074"/>
      <c r="D74" s="1074"/>
      <c r="E74" s="1074"/>
      <c r="F74" s="1074"/>
      <c r="G74" s="1074"/>
      <c r="H74" s="1074"/>
      <c r="I74" s="1074"/>
      <c r="J74" s="1074"/>
      <c r="K74" s="1074"/>
      <c r="L74" s="1074"/>
      <c r="M74" s="1074"/>
      <c r="N74" s="1074"/>
      <c r="O74" s="1074"/>
      <c r="P74" s="1075"/>
      <c r="Q74" s="1072">
        <v>20</v>
      </c>
      <c r="R74" s="1066"/>
      <c r="S74" s="1066"/>
      <c r="T74" s="1066"/>
      <c r="U74" s="1066"/>
      <c r="V74" s="1066">
        <v>19</v>
      </c>
      <c r="W74" s="1066"/>
      <c r="X74" s="1066"/>
      <c r="Y74" s="1066"/>
      <c r="Z74" s="1066"/>
      <c r="AA74" s="1066">
        <v>0</v>
      </c>
      <c r="AB74" s="1066"/>
      <c r="AC74" s="1066"/>
      <c r="AD74" s="1066"/>
      <c r="AE74" s="1066"/>
      <c r="AF74" s="1066">
        <v>0</v>
      </c>
      <c r="AG74" s="1066"/>
      <c r="AH74" s="1066"/>
      <c r="AI74" s="1066"/>
      <c r="AJ74" s="1066"/>
      <c r="AK74" s="1076" t="s">
        <v>607</v>
      </c>
      <c r="AL74" s="1077"/>
      <c r="AM74" s="1077"/>
      <c r="AN74" s="1077"/>
      <c r="AO74" s="1078"/>
      <c r="AP74" s="1076" t="s">
        <v>518</v>
      </c>
      <c r="AQ74" s="1077"/>
      <c r="AR74" s="1077"/>
      <c r="AS74" s="1077"/>
      <c r="AT74" s="1078"/>
      <c r="AU74" s="1076" t="s">
        <v>518</v>
      </c>
      <c r="AV74" s="1077"/>
      <c r="AW74" s="1077"/>
      <c r="AX74" s="1077"/>
      <c r="AY74" s="1078"/>
      <c r="AZ74" s="1067"/>
      <c r="BA74" s="1067"/>
      <c r="BB74" s="1067"/>
      <c r="BC74" s="1067"/>
      <c r="BD74" s="1068"/>
      <c r="BE74" s="266"/>
      <c r="BF74" s="266"/>
      <c r="BG74" s="266"/>
      <c r="BH74" s="266"/>
      <c r="BI74" s="266"/>
      <c r="BJ74" s="266"/>
      <c r="BK74" s="266"/>
      <c r="BL74" s="266"/>
      <c r="BM74" s="266"/>
      <c r="BN74" s="266"/>
      <c r="BO74" s="266"/>
      <c r="BP74" s="266"/>
      <c r="BQ74" s="263">
        <v>68</v>
      </c>
      <c r="BR74" s="268"/>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7"/>
    </row>
    <row r="75" spans="1:131" s="248" customFormat="1" ht="26.25" customHeight="1" x14ac:dyDescent="0.15">
      <c r="A75" s="262">
        <v>8</v>
      </c>
      <c r="B75" s="1073" t="s">
        <v>589</v>
      </c>
      <c r="C75" s="1074"/>
      <c r="D75" s="1074"/>
      <c r="E75" s="1074"/>
      <c r="F75" s="1074"/>
      <c r="G75" s="1074"/>
      <c r="H75" s="1074"/>
      <c r="I75" s="1074"/>
      <c r="J75" s="1074"/>
      <c r="K75" s="1074"/>
      <c r="L75" s="1074"/>
      <c r="M75" s="1074"/>
      <c r="N75" s="1074"/>
      <c r="O75" s="1074"/>
      <c r="P75" s="1075"/>
      <c r="Q75" s="1079">
        <v>2</v>
      </c>
      <c r="R75" s="1077"/>
      <c r="S75" s="1077"/>
      <c r="T75" s="1077"/>
      <c r="U75" s="1078"/>
      <c r="V75" s="1076">
        <v>2</v>
      </c>
      <c r="W75" s="1077"/>
      <c r="X75" s="1077"/>
      <c r="Y75" s="1077"/>
      <c r="Z75" s="1078"/>
      <c r="AA75" s="1076">
        <v>0</v>
      </c>
      <c r="AB75" s="1077"/>
      <c r="AC75" s="1077"/>
      <c r="AD75" s="1077"/>
      <c r="AE75" s="1078"/>
      <c r="AF75" s="1076">
        <v>0</v>
      </c>
      <c r="AG75" s="1077"/>
      <c r="AH75" s="1077"/>
      <c r="AI75" s="1077"/>
      <c r="AJ75" s="1078"/>
      <c r="AK75" s="1076" t="s">
        <v>607</v>
      </c>
      <c r="AL75" s="1077"/>
      <c r="AM75" s="1077"/>
      <c r="AN75" s="1077"/>
      <c r="AO75" s="1078"/>
      <c r="AP75" s="1076" t="s">
        <v>518</v>
      </c>
      <c r="AQ75" s="1077"/>
      <c r="AR75" s="1077"/>
      <c r="AS75" s="1077"/>
      <c r="AT75" s="1078"/>
      <c r="AU75" s="1076" t="s">
        <v>518</v>
      </c>
      <c r="AV75" s="1077"/>
      <c r="AW75" s="1077"/>
      <c r="AX75" s="1077"/>
      <c r="AY75" s="1078"/>
      <c r="AZ75" s="1067"/>
      <c r="BA75" s="1067"/>
      <c r="BB75" s="1067"/>
      <c r="BC75" s="1067"/>
      <c r="BD75" s="1068"/>
      <c r="BE75" s="266"/>
      <c r="BF75" s="266"/>
      <c r="BG75" s="266"/>
      <c r="BH75" s="266"/>
      <c r="BI75" s="266"/>
      <c r="BJ75" s="266"/>
      <c r="BK75" s="266"/>
      <c r="BL75" s="266"/>
      <c r="BM75" s="266"/>
      <c r="BN75" s="266"/>
      <c r="BO75" s="266"/>
      <c r="BP75" s="266"/>
      <c r="BQ75" s="263">
        <v>69</v>
      </c>
      <c r="BR75" s="268"/>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7"/>
    </row>
    <row r="76" spans="1:131" s="248" customFormat="1" ht="26.25" customHeight="1" x14ac:dyDescent="0.15">
      <c r="A76" s="262">
        <v>9</v>
      </c>
      <c r="B76" s="1073" t="s">
        <v>590</v>
      </c>
      <c r="C76" s="1074"/>
      <c r="D76" s="1074"/>
      <c r="E76" s="1074"/>
      <c r="F76" s="1074"/>
      <c r="G76" s="1074"/>
      <c r="H76" s="1074"/>
      <c r="I76" s="1074"/>
      <c r="J76" s="1074"/>
      <c r="K76" s="1074"/>
      <c r="L76" s="1074"/>
      <c r="M76" s="1074"/>
      <c r="N76" s="1074"/>
      <c r="O76" s="1074"/>
      <c r="P76" s="1075"/>
      <c r="Q76" s="1079">
        <v>232</v>
      </c>
      <c r="R76" s="1077"/>
      <c r="S76" s="1077"/>
      <c r="T76" s="1077"/>
      <c r="U76" s="1078"/>
      <c r="V76" s="1076">
        <v>213</v>
      </c>
      <c r="W76" s="1077"/>
      <c r="X76" s="1077"/>
      <c r="Y76" s="1077"/>
      <c r="Z76" s="1078"/>
      <c r="AA76" s="1076">
        <v>19</v>
      </c>
      <c r="AB76" s="1077"/>
      <c r="AC76" s="1077"/>
      <c r="AD76" s="1077"/>
      <c r="AE76" s="1078"/>
      <c r="AF76" s="1076">
        <v>19</v>
      </c>
      <c r="AG76" s="1077"/>
      <c r="AH76" s="1077"/>
      <c r="AI76" s="1077"/>
      <c r="AJ76" s="1078"/>
      <c r="AK76" s="1076" t="s">
        <v>608</v>
      </c>
      <c r="AL76" s="1077"/>
      <c r="AM76" s="1077"/>
      <c r="AN76" s="1077"/>
      <c r="AO76" s="1078"/>
      <c r="AP76" s="1076" t="s">
        <v>518</v>
      </c>
      <c r="AQ76" s="1077"/>
      <c r="AR76" s="1077"/>
      <c r="AS76" s="1077"/>
      <c r="AT76" s="1078"/>
      <c r="AU76" s="1076" t="s">
        <v>518</v>
      </c>
      <c r="AV76" s="1077"/>
      <c r="AW76" s="1077"/>
      <c r="AX76" s="1077"/>
      <c r="AY76" s="1078"/>
      <c r="AZ76" s="1067"/>
      <c r="BA76" s="1067"/>
      <c r="BB76" s="1067"/>
      <c r="BC76" s="1067"/>
      <c r="BD76" s="1068"/>
      <c r="BE76" s="266"/>
      <c r="BF76" s="266"/>
      <c r="BG76" s="266"/>
      <c r="BH76" s="266"/>
      <c r="BI76" s="266"/>
      <c r="BJ76" s="266"/>
      <c r="BK76" s="266"/>
      <c r="BL76" s="266"/>
      <c r="BM76" s="266"/>
      <c r="BN76" s="266"/>
      <c r="BO76" s="266"/>
      <c r="BP76" s="266"/>
      <c r="BQ76" s="263">
        <v>70</v>
      </c>
      <c r="BR76" s="268"/>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7"/>
    </row>
    <row r="77" spans="1:131" s="248" customFormat="1" ht="26.25" customHeight="1" x14ac:dyDescent="0.15">
      <c r="A77" s="262">
        <v>10</v>
      </c>
      <c r="B77" s="1073" t="s">
        <v>591</v>
      </c>
      <c r="C77" s="1074"/>
      <c r="D77" s="1074"/>
      <c r="E77" s="1074"/>
      <c r="F77" s="1074"/>
      <c r="G77" s="1074"/>
      <c r="H77" s="1074"/>
      <c r="I77" s="1074"/>
      <c r="J77" s="1074"/>
      <c r="K77" s="1074"/>
      <c r="L77" s="1074"/>
      <c r="M77" s="1074"/>
      <c r="N77" s="1074"/>
      <c r="O77" s="1074"/>
      <c r="P77" s="1075"/>
      <c r="Q77" s="1079">
        <v>37</v>
      </c>
      <c r="R77" s="1077"/>
      <c r="S77" s="1077"/>
      <c r="T77" s="1077"/>
      <c r="U77" s="1078"/>
      <c r="V77" s="1076">
        <v>29</v>
      </c>
      <c r="W77" s="1077"/>
      <c r="X77" s="1077"/>
      <c r="Y77" s="1077"/>
      <c r="Z77" s="1078"/>
      <c r="AA77" s="1076">
        <v>8</v>
      </c>
      <c r="AB77" s="1077"/>
      <c r="AC77" s="1077"/>
      <c r="AD77" s="1077"/>
      <c r="AE77" s="1078"/>
      <c r="AF77" s="1076">
        <v>4</v>
      </c>
      <c r="AG77" s="1077"/>
      <c r="AH77" s="1077"/>
      <c r="AI77" s="1077"/>
      <c r="AJ77" s="1078"/>
      <c r="AK77" s="1076" t="s">
        <v>607</v>
      </c>
      <c r="AL77" s="1077"/>
      <c r="AM77" s="1077"/>
      <c r="AN77" s="1077"/>
      <c r="AO77" s="1078"/>
      <c r="AP77" s="1076" t="s">
        <v>518</v>
      </c>
      <c r="AQ77" s="1077"/>
      <c r="AR77" s="1077"/>
      <c r="AS77" s="1077"/>
      <c r="AT77" s="1078"/>
      <c r="AU77" s="1076" t="s">
        <v>518</v>
      </c>
      <c r="AV77" s="1077"/>
      <c r="AW77" s="1077"/>
      <c r="AX77" s="1077"/>
      <c r="AY77" s="1078"/>
      <c r="AZ77" s="1067"/>
      <c r="BA77" s="1067"/>
      <c r="BB77" s="1067"/>
      <c r="BC77" s="1067"/>
      <c r="BD77" s="1068"/>
      <c r="BE77" s="266"/>
      <c r="BF77" s="266"/>
      <c r="BG77" s="266"/>
      <c r="BH77" s="266"/>
      <c r="BI77" s="266"/>
      <c r="BJ77" s="266"/>
      <c r="BK77" s="266"/>
      <c r="BL77" s="266"/>
      <c r="BM77" s="266"/>
      <c r="BN77" s="266"/>
      <c r="BO77" s="266"/>
      <c r="BP77" s="266"/>
      <c r="BQ77" s="263">
        <v>71</v>
      </c>
      <c r="BR77" s="268"/>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7"/>
    </row>
    <row r="78" spans="1:131" s="248" customFormat="1" ht="26.25" customHeight="1" x14ac:dyDescent="0.15">
      <c r="A78" s="262">
        <v>11</v>
      </c>
      <c r="B78" s="1073" t="s">
        <v>592</v>
      </c>
      <c r="C78" s="1074"/>
      <c r="D78" s="1074"/>
      <c r="E78" s="1074"/>
      <c r="F78" s="1074"/>
      <c r="G78" s="1074"/>
      <c r="H78" s="1074"/>
      <c r="I78" s="1074"/>
      <c r="J78" s="1074"/>
      <c r="K78" s="1074"/>
      <c r="L78" s="1074"/>
      <c r="M78" s="1074"/>
      <c r="N78" s="1074"/>
      <c r="O78" s="1074"/>
      <c r="P78" s="1075"/>
      <c r="Q78" s="1072">
        <v>1291</v>
      </c>
      <c r="R78" s="1066"/>
      <c r="S78" s="1066"/>
      <c r="T78" s="1066"/>
      <c r="U78" s="1066"/>
      <c r="V78" s="1066">
        <v>1258</v>
      </c>
      <c r="W78" s="1066"/>
      <c r="X78" s="1066"/>
      <c r="Y78" s="1066"/>
      <c r="Z78" s="1066"/>
      <c r="AA78" s="1066">
        <v>33</v>
      </c>
      <c r="AB78" s="1066"/>
      <c r="AC78" s="1066"/>
      <c r="AD78" s="1066"/>
      <c r="AE78" s="1066"/>
      <c r="AF78" s="1066">
        <v>33</v>
      </c>
      <c r="AG78" s="1066"/>
      <c r="AH78" s="1066"/>
      <c r="AI78" s="1066"/>
      <c r="AJ78" s="1066"/>
      <c r="AK78" s="1066">
        <v>95</v>
      </c>
      <c r="AL78" s="1066"/>
      <c r="AM78" s="1066"/>
      <c r="AN78" s="1066"/>
      <c r="AO78" s="1066"/>
      <c r="AP78" s="1076" t="s">
        <v>518</v>
      </c>
      <c r="AQ78" s="1077"/>
      <c r="AR78" s="1077"/>
      <c r="AS78" s="1077"/>
      <c r="AT78" s="1078"/>
      <c r="AU78" s="1076" t="s">
        <v>518</v>
      </c>
      <c r="AV78" s="1077"/>
      <c r="AW78" s="1077"/>
      <c r="AX78" s="1077"/>
      <c r="AY78" s="1078"/>
      <c r="AZ78" s="1067"/>
      <c r="BA78" s="1067"/>
      <c r="BB78" s="1067"/>
      <c r="BC78" s="1067"/>
      <c r="BD78" s="1068"/>
      <c r="BE78" s="266"/>
      <c r="BF78" s="266"/>
      <c r="BG78" s="266"/>
      <c r="BH78" s="266"/>
      <c r="BI78" s="266"/>
      <c r="BJ78" s="269"/>
      <c r="BK78" s="269"/>
      <c r="BL78" s="269"/>
      <c r="BM78" s="269"/>
      <c r="BN78" s="269"/>
      <c r="BO78" s="266"/>
      <c r="BP78" s="266"/>
      <c r="BQ78" s="263">
        <v>72</v>
      </c>
      <c r="BR78" s="268"/>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7"/>
    </row>
    <row r="79" spans="1:131" s="248" customFormat="1" ht="26.25" customHeight="1" x14ac:dyDescent="0.15">
      <c r="A79" s="262">
        <v>12</v>
      </c>
      <c r="B79" s="1073" t="s">
        <v>593</v>
      </c>
      <c r="C79" s="1074"/>
      <c r="D79" s="1074"/>
      <c r="E79" s="1074"/>
      <c r="F79" s="1074"/>
      <c r="G79" s="1074"/>
      <c r="H79" s="1074"/>
      <c r="I79" s="1074"/>
      <c r="J79" s="1074"/>
      <c r="K79" s="1074"/>
      <c r="L79" s="1074"/>
      <c r="M79" s="1074"/>
      <c r="N79" s="1074"/>
      <c r="O79" s="1074"/>
      <c r="P79" s="1075"/>
      <c r="Q79" s="1072">
        <v>600</v>
      </c>
      <c r="R79" s="1066"/>
      <c r="S79" s="1066"/>
      <c r="T79" s="1066"/>
      <c r="U79" s="1066"/>
      <c r="V79" s="1066">
        <v>537</v>
      </c>
      <c r="W79" s="1066"/>
      <c r="X79" s="1066"/>
      <c r="Y79" s="1066"/>
      <c r="Z79" s="1066"/>
      <c r="AA79" s="1066">
        <v>63</v>
      </c>
      <c r="AB79" s="1066"/>
      <c r="AC79" s="1066"/>
      <c r="AD79" s="1066"/>
      <c r="AE79" s="1066"/>
      <c r="AF79" s="1066">
        <v>63</v>
      </c>
      <c r="AG79" s="1066"/>
      <c r="AH79" s="1066"/>
      <c r="AI79" s="1066"/>
      <c r="AJ79" s="1066"/>
      <c r="AK79" s="1076">
        <v>127</v>
      </c>
      <c r="AL79" s="1077"/>
      <c r="AM79" s="1077"/>
      <c r="AN79" s="1077"/>
      <c r="AO79" s="1078"/>
      <c r="AP79" s="1076" t="s">
        <v>518</v>
      </c>
      <c r="AQ79" s="1077"/>
      <c r="AR79" s="1077"/>
      <c r="AS79" s="1077"/>
      <c r="AT79" s="1078"/>
      <c r="AU79" s="1076" t="s">
        <v>518</v>
      </c>
      <c r="AV79" s="1077"/>
      <c r="AW79" s="1077"/>
      <c r="AX79" s="1077"/>
      <c r="AY79" s="1078"/>
      <c r="AZ79" s="1067"/>
      <c r="BA79" s="1067"/>
      <c r="BB79" s="1067"/>
      <c r="BC79" s="1067"/>
      <c r="BD79" s="1068"/>
      <c r="BE79" s="266"/>
      <c r="BF79" s="266"/>
      <c r="BG79" s="266"/>
      <c r="BH79" s="266"/>
      <c r="BI79" s="266"/>
      <c r="BJ79" s="269"/>
      <c r="BK79" s="269"/>
      <c r="BL79" s="269"/>
      <c r="BM79" s="269"/>
      <c r="BN79" s="269"/>
      <c r="BO79" s="266"/>
      <c r="BP79" s="266"/>
      <c r="BQ79" s="263">
        <v>73</v>
      </c>
      <c r="BR79" s="268"/>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7"/>
    </row>
    <row r="80" spans="1:131" s="248" customFormat="1" ht="26.25" customHeight="1" x14ac:dyDescent="0.15">
      <c r="A80" s="262">
        <v>13</v>
      </c>
      <c r="B80" s="1073" t="s">
        <v>594</v>
      </c>
      <c r="C80" s="1074"/>
      <c r="D80" s="1074"/>
      <c r="E80" s="1074"/>
      <c r="F80" s="1074"/>
      <c r="G80" s="1074"/>
      <c r="H80" s="1074"/>
      <c r="I80" s="1074"/>
      <c r="J80" s="1074"/>
      <c r="K80" s="1074"/>
      <c r="L80" s="1074"/>
      <c r="M80" s="1074"/>
      <c r="N80" s="1074"/>
      <c r="O80" s="1074"/>
      <c r="P80" s="1075"/>
      <c r="Q80" s="1072">
        <v>296986</v>
      </c>
      <c r="R80" s="1066"/>
      <c r="S80" s="1066"/>
      <c r="T80" s="1066"/>
      <c r="U80" s="1066"/>
      <c r="V80" s="1066">
        <v>274820</v>
      </c>
      <c r="W80" s="1066"/>
      <c r="X80" s="1066"/>
      <c r="Y80" s="1066"/>
      <c r="Z80" s="1066"/>
      <c r="AA80" s="1066">
        <v>22166</v>
      </c>
      <c r="AB80" s="1066"/>
      <c r="AC80" s="1066"/>
      <c r="AD80" s="1066"/>
      <c r="AE80" s="1066"/>
      <c r="AF80" s="1066">
        <v>22166</v>
      </c>
      <c r="AG80" s="1066"/>
      <c r="AH80" s="1066"/>
      <c r="AI80" s="1066"/>
      <c r="AJ80" s="1066"/>
      <c r="AK80" s="1066">
        <v>255</v>
      </c>
      <c r="AL80" s="1066"/>
      <c r="AM80" s="1066"/>
      <c r="AN80" s="1066"/>
      <c r="AO80" s="1066"/>
      <c r="AP80" s="1076" t="s">
        <v>518</v>
      </c>
      <c r="AQ80" s="1077"/>
      <c r="AR80" s="1077"/>
      <c r="AS80" s="1077"/>
      <c r="AT80" s="1078"/>
      <c r="AU80" s="1076" t="s">
        <v>518</v>
      </c>
      <c r="AV80" s="1077"/>
      <c r="AW80" s="1077"/>
      <c r="AX80" s="1077"/>
      <c r="AY80" s="1078"/>
      <c r="AZ80" s="1067"/>
      <c r="BA80" s="1067"/>
      <c r="BB80" s="1067"/>
      <c r="BC80" s="1067"/>
      <c r="BD80" s="1068"/>
      <c r="BE80" s="266"/>
      <c r="BF80" s="266"/>
      <c r="BG80" s="266"/>
      <c r="BH80" s="266"/>
      <c r="BI80" s="266"/>
      <c r="BJ80" s="266"/>
      <c r="BK80" s="266"/>
      <c r="BL80" s="266"/>
      <c r="BM80" s="266"/>
      <c r="BN80" s="266"/>
      <c r="BO80" s="266"/>
      <c r="BP80" s="266"/>
      <c r="BQ80" s="263">
        <v>74</v>
      </c>
      <c r="BR80" s="268"/>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7"/>
    </row>
    <row r="81" spans="1:131" s="248" customFormat="1" ht="26.25" customHeight="1" x14ac:dyDescent="0.15">
      <c r="A81" s="262">
        <v>14</v>
      </c>
      <c r="B81" s="1073" t="s">
        <v>595</v>
      </c>
      <c r="C81" s="1074"/>
      <c r="D81" s="1074"/>
      <c r="E81" s="1074"/>
      <c r="F81" s="1074"/>
      <c r="G81" s="1074"/>
      <c r="H81" s="1074"/>
      <c r="I81" s="1074"/>
      <c r="J81" s="1074"/>
      <c r="K81" s="1074"/>
      <c r="L81" s="1074"/>
      <c r="M81" s="1074"/>
      <c r="N81" s="1074"/>
      <c r="O81" s="1074"/>
      <c r="P81" s="1075"/>
      <c r="Q81" s="1072">
        <v>42</v>
      </c>
      <c r="R81" s="1066"/>
      <c r="S81" s="1066"/>
      <c r="T81" s="1066"/>
      <c r="U81" s="1066"/>
      <c r="V81" s="1066">
        <v>39</v>
      </c>
      <c r="W81" s="1066"/>
      <c r="X81" s="1066"/>
      <c r="Y81" s="1066"/>
      <c r="Z81" s="1066"/>
      <c r="AA81" s="1066">
        <v>3</v>
      </c>
      <c r="AB81" s="1066"/>
      <c r="AC81" s="1066"/>
      <c r="AD81" s="1066"/>
      <c r="AE81" s="1066"/>
      <c r="AF81" s="1066">
        <v>3</v>
      </c>
      <c r="AG81" s="1066"/>
      <c r="AH81" s="1066"/>
      <c r="AI81" s="1066"/>
      <c r="AJ81" s="1066"/>
      <c r="AK81" s="1076" t="s">
        <v>609</v>
      </c>
      <c r="AL81" s="1077"/>
      <c r="AM81" s="1077"/>
      <c r="AN81" s="1077"/>
      <c r="AO81" s="1078"/>
      <c r="AP81" s="1076" t="s">
        <v>518</v>
      </c>
      <c r="AQ81" s="1077"/>
      <c r="AR81" s="1077"/>
      <c r="AS81" s="1077"/>
      <c r="AT81" s="1078"/>
      <c r="AU81" s="1076" t="s">
        <v>518</v>
      </c>
      <c r="AV81" s="1077"/>
      <c r="AW81" s="1077"/>
      <c r="AX81" s="1077"/>
      <c r="AY81" s="1078"/>
      <c r="AZ81" s="1067"/>
      <c r="BA81" s="1067"/>
      <c r="BB81" s="1067"/>
      <c r="BC81" s="1067"/>
      <c r="BD81" s="1068"/>
      <c r="BE81" s="266"/>
      <c r="BF81" s="266"/>
      <c r="BG81" s="266"/>
      <c r="BH81" s="266"/>
      <c r="BI81" s="266"/>
      <c r="BJ81" s="266"/>
      <c r="BK81" s="266"/>
      <c r="BL81" s="266"/>
      <c r="BM81" s="266"/>
      <c r="BN81" s="266"/>
      <c r="BO81" s="266"/>
      <c r="BP81" s="266"/>
      <c r="BQ81" s="263">
        <v>75</v>
      </c>
      <c r="BR81" s="268"/>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7"/>
    </row>
    <row r="82" spans="1:131" s="248" customFormat="1" ht="26.25" customHeight="1" x14ac:dyDescent="0.15">
      <c r="A82" s="262">
        <v>15</v>
      </c>
      <c r="B82" s="1073" t="s">
        <v>596</v>
      </c>
      <c r="C82" s="1074"/>
      <c r="D82" s="1074"/>
      <c r="E82" s="1074"/>
      <c r="F82" s="1074"/>
      <c r="G82" s="1074"/>
      <c r="H82" s="1074"/>
      <c r="I82" s="1074"/>
      <c r="J82" s="1074"/>
      <c r="K82" s="1074"/>
      <c r="L82" s="1074"/>
      <c r="M82" s="1074"/>
      <c r="N82" s="1074"/>
      <c r="O82" s="1074"/>
      <c r="P82" s="1075"/>
      <c r="Q82" s="1072">
        <v>29</v>
      </c>
      <c r="R82" s="1066"/>
      <c r="S82" s="1066"/>
      <c r="T82" s="1066"/>
      <c r="U82" s="1066"/>
      <c r="V82" s="1066">
        <v>27</v>
      </c>
      <c r="W82" s="1066"/>
      <c r="X82" s="1066"/>
      <c r="Y82" s="1066"/>
      <c r="Z82" s="1066"/>
      <c r="AA82" s="1066">
        <v>2</v>
      </c>
      <c r="AB82" s="1066"/>
      <c r="AC82" s="1066"/>
      <c r="AD82" s="1066"/>
      <c r="AE82" s="1066"/>
      <c r="AF82" s="1066">
        <v>2</v>
      </c>
      <c r="AG82" s="1066"/>
      <c r="AH82" s="1066"/>
      <c r="AI82" s="1066"/>
      <c r="AJ82" s="1066"/>
      <c r="AK82" s="1076" t="s">
        <v>607</v>
      </c>
      <c r="AL82" s="1077"/>
      <c r="AM82" s="1077"/>
      <c r="AN82" s="1077"/>
      <c r="AO82" s="1078"/>
      <c r="AP82" s="1076" t="s">
        <v>518</v>
      </c>
      <c r="AQ82" s="1077"/>
      <c r="AR82" s="1077"/>
      <c r="AS82" s="1077"/>
      <c r="AT82" s="1078"/>
      <c r="AU82" s="1076" t="s">
        <v>518</v>
      </c>
      <c r="AV82" s="1077"/>
      <c r="AW82" s="1077"/>
      <c r="AX82" s="1077"/>
      <c r="AY82" s="1078"/>
      <c r="AZ82" s="1067"/>
      <c r="BA82" s="1067"/>
      <c r="BB82" s="1067"/>
      <c r="BC82" s="1067"/>
      <c r="BD82" s="1068"/>
      <c r="BE82" s="266"/>
      <c r="BF82" s="266"/>
      <c r="BG82" s="266"/>
      <c r="BH82" s="266"/>
      <c r="BI82" s="266"/>
      <c r="BJ82" s="266"/>
      <c r="BK82" s="266"/>
      <c r="BL82" s="266"/>
      <c r="BM82" s="266"/>
      <c r="BN82" s="266"/>
      <c r="BO82" s="266"/>
      <c r="BP82" s="266"/>
      <c r="BQ82" s="263">
        <v>76</v>
      </c>
      <c r="BR82" s="268"/>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7"/>
    </row>
    <row r="83" spans="1:131" s="248" customFormat="1" ht="26.25" customHeight="1" x14ac:dyDescent="0.15">
      <c r="A83" s="262">
        <v>16</v>
      </c>
      <c r="B83" s="1073" t="s">
        <v>597</v>
      </c>
      <c r="C83" s="1074"/>
      <c r="D83" s="1074"/>
      <c r="E83" s="1074"/>
      <c r="F83" s="1074"/>
      <c r="G83" s="1074"/>
      <c r="H83" s="1074"/>
      <c r="I83" s="1074"/>
      <c r="J83" s="1074"/>
      <c r="K83" s="1074"/>
      <c r="L83" s="1074"/>
      <c r="M83" s="1074"/>
      <c r="N83" s="1074"/>
      <c r="O83" s="1074"/>
      <c r="P83" s="1075"/>
      <c r="Q83" s="1072">
        <v>195</v>
      </c>
      <c r="R83" s="1066"/>
      <c r="S83" s="1066"/>
      <c r="T83" s="1066"/>
      <c r="U83" s="1066"/>
      <c r="V83" s="1066">
        <v>186</v>
      </c>
      <c r="W83" s="1066"/>
      <c r="X83" s="1066"/>
      <c r="Y83" s="1066"/>
      <c r="Z83" s="1066"/>
      <c r="AA83" s="1066">
        <v>9</v>
      </c>
      <c r="AB83" s="1066"/>
      <c r="AC83" s="1066"/>
      <c r="AD83" s="1066"/>
      <c r="AE83" s="1066"/>
      <c r="AF83" s="1066">
        <v>9</v>
      </c>
      <c r="AG83" s="1066"/>
      <c r="AH83" s="1066"/>
      <c r="AI83" s="1066"/>
      <c r="AJ83" s="1066"/>
      <c r="AK83" s="1076" t="s">
        <v>610</v>
      </c>
      <c r="AL83" s="1077"/>
      <c r="AM83" s="1077"/>
      <c r="AN83" s="1077"/>
      <c r="AO83" s="1078"/>
      <c r="AP83" s="1076" t="s">
        <v>518</v>
      </c>
      <c r="AQ83" s="1077"/>
      <c r="AR83" s="1077"/>
      <c r="AS83" s="1077"/>
      <c r="AT83" s="1078"/>
      <c r="AU83" s="1076" t="s">
        <v>518</v>
      </c>
      <c r="AV83" s="1077"/>
      <c r="AW83" s="1077"/>
      <c r="AX83" s="1077"/>
      <c r="AY83" s="1078"/>
      <c r="AZ83" s="1067"/>
      <c r="BA83" s="1067"/>
      <c r="BB83" s="1067"/>
      <c r="BC83" s="1067"/>
      <c r="BD83" s="1068"/>
      <c r="BE83" s="266"/>
      <c r="BF83" s="266"/>
      <c r="BG83" s="266"/>
      <c r="BH83" s="266"/>
      <c r="BI83" s="266"/>
      <c r="BJ83" s="266"/>
      <c r="BK83" s="266"/>
      <c r="BL83" s="266"/>
      <c r="BM83" s="266"/>
      <c r="BN83" s="266"/>
      <c r="BO83" s="266"/>
      <c r="BP83" s="266"/>
      <c r="BQ83" s="263">
        <v>77</v>
      </c>
      <c r="BR83" s="268"/>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7"/>
    </row>
    <row r="84" spans="1:131" s="248" customFormat="1" ht="26.25" customHeight="1" x14ac:dyDescent="0.15">
      <c r="A84" s="262">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6"/>
      <c r="BF84" s="266"/>
      <c r="BG84" s="266"/>
      <c r="BH84" s="266"/>
      <c r="BI84" s="266"/>
      <c r="BJ84" s="266"/>
      <c r="BK84" s="266"/>
      <c r="BL84" s="266"/>
      <c r="BM84" s="266"/>
      <c r="BN84" s="266"/>
      <c r="BO84" s="266"/>
      <c r="BP84" s="266"/>
      <c r="BQ84" s="263">
        <v>78</v>
      </c>
      <c r="BR84" s="268"/>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7"/>
    </row>
    <row r="85" spans="1:131" s="248" customFormat="1" ht="26.25" customHeight="1" x14ac:dyDescent="0.15">
      <c r="A85" s="262">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6"/>
      <c r="BF85" s="266"/>
      <c r="BG85" s="266"/>
      <c r="BH85" s="266"/>
      <c r="BI85" s="266"/>
      <c r="BJ85" s="266"/>
      <c r="BK85" s="266"/>
      <c r="BL85" s="266"/>
      <c r="BM85" s="266"/>
      <c r="BN85" s="266"/>
      <c r="BO85" s="266"/>
      <c r="BP85" s="266"/>
      <c r="BQ85" s="263">
        <v>79</v>
      </c>
      <c r="BR85" s="268"/>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7"/>
    </row>
    <row r="86" spans="1:131" s="248" customFormat="1" ht="26.25" customHeight="1" x14ac:dyDescent="0.15">
      <c r="A86" s="262">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6"/>
      <c r="BF86" s="266"/>
      <c r="BG86" s="266"/>
      <c r="BH86" s="266"/>
      <c r="BI86" s="266"/>
      <c r="BJ86" s="266"/>
      <c r="BK86" s="266"/>
      <c r="BL86" s="266"/>
      <c r="BM86" s="266"/>
      <c r="BN86" s="266"/>
      <c r="BO86" s="266"/>
      <c r="BP86" s="266"/>
      <c r="BQ86" s="263">
        <v>80</v>
      </c>
      <c r="BR86" s="268"/>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7"/>
    </row>
    <row r="87" spans="1:131" s="248" customFormat="1" ht="26.25" customHeight="1" x14ac:dyDescent="0.15">
      <c r="A87" s="270">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6"/>
      <c r="BF87" s="266"/>
      <c r="BG87" s="266"/>
      <c r="BH87" s="266"/>
      <c r="BI87" s="266"/>
      <c r="BJ87" s="266"/>
      <c r="BK87" s="266"/>
      <c r="BL87" s="266"/>
      <c r="BM87" s="266"/>
      <c r="BN87" s="266"/>
      <c r="BO87" s="266"/>
      <c r="BP87" s="266"/>
      <c r="BQ87" s="263">
        <v>81</v>
      </c>
      <c r="BR87" s="268"/>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7"/>
    </row>
    <row r="88" spans="1:131" s="248" customFormat="1" ht="26.25" customHeight="1" thickBot="1" x14ac:dyDescent="0.2">
      <c r="A88" s="265" t="s">
        <v>392</v>
      </c>
      <c r="B88" s="1039" t="s">
        <v>422</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23015</v>
      </c>
      <c r="AG88" s="1054"/>
      <c r="AH88" s="1054"/>
      <c r="AI88" s="1054"/>
      <c r="AJ88" s="1054"/>
      <c r="AK88" s="1058"/>
      <c r="AL88" s="1058"/>
      <c r="AM88" s="1058"/>
      <c r="AN88" s="1058"/>
      <c r="AO88" s="1058"/>
      <c r="AP88" s="1054">
        <v>3239</v>
      </c>
      <c r="AQ88" s="1054"/>
      <c r="AR88" s="1054"/>
      <c r="AS88" s="1054"/>
      <c r="AT88" s="1054"/>
      <c r="AU88" s="1054">
        <v>131</v>
      </c>
      <c r="AV88" s="1054"/>
      <c r="AW88" s="1054"/>
      <c r="AX88" s="1054"/>
      <c r="AY88" s="1054"/>
      <c r="AZ88" s="1055"/>
      <c r="BA88" s="1055"/>
      <c r="BB88" s="1055"/>
      <c r="BC88" s="1055"/>
      <c r="BD88" s="1056"/>
      <c r="BE88" s="266"/>
      <c r="BF88" s="266"/>
      <c r="BG88" s="266"/>
      <c r="BH88" s="266"/>
      <c r="BI88" s="266"/>
      <c r="BJ88" s="266"/>
      <c r="BK88" s="266"/>
      <c r="BL88" s="266"/>
      <c r="BM88" s="266"/>
      <c r="BN88" s="266"/>
      <c r="BO88" s="266"/>
      <c r="BP88" s="266"/>
      <c r="BQ88" s="263">
        <v>82</v>
      </c>
      <c r="BR88" s="268"/>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39" t="s">
        <v>423</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11</v>
      </c>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31" t="s">
        <v>424</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2" t="s">
        <v>425</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3" t="s">
        <v>428</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429</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7" customFormat="1" ht="26.25" customHeight="1" x14ac:dyDescent="0.15">
      <c r="A109" s="988" t="s">
        <v>430</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431</v>
      </c>
      <c r="AB109" s="989"/>
      <c r="AC109" s="989"/>
      <c r="AD109" s="989"/>
      <c r="AE109" s="990"/>
      <c r="AF109" s="991" t="s">
        <v>432</v>
      </c>
      <c r="AG109" s="989"/>
      <c r="AH109" s="989"/>
      <c r="AI109" s="989"/>
      <c r="AJ109" s="990"/>
      <c r="AK109" s="991" t="s">
        <v>308</v>
      </c>
      <c r="AL109" s="989"/>
      <c r="AM109" s="989"/>
      <c r="AN109" s="989"/>
      <c r="AO109" s="990"/>
      <c r="AP109" s="991" t="s">
        <v>433</v>
      </c>
      <c r="AQ109" s="989"/>
      <c r="AR109" s="989"/>
      <c r="AS109" s="989"/>
      <c r="AT109" s="1020"/>
      <c r="AU109" s="988" t="s">
        <v>430</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431</v>
      </c>
      <c r="BR109" s="989"/>
      <c r="BS109" s="989"/>
      <c r="BT109" s="989"/>
      <c r="BU109" s="990"/>
      <c r="BV109" s="991" t="s">
        <v>432</v>
      </c>
      <c r="BW109" s="989"/>
      <c r="BX109" s="989"/>
      <c r="BY109" s="989"/>
      <c r="BZ109" s="990"/>
      <c r="CA109" s="991" t="s">
        <v>308</v>
      </c>
      <c r="CB109" s="989"/>
      <c r="CC109" s="989"/>
      <c r="CD109" s="989"/>
      <c r="CE109" s="990"/>
      <c r="CF109" s="1027" t="s">
        <v>433</v>
      </c>
      <c r="CG109" s="1027"/>
      <c r="CH109" s="1027"/>
      <c r="CI109" s="1027"/>
      <c r="CJ109" s="1027"/>
      <c r="CK109" s="991" t="s">
        <v>434</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431</v>
      </c>
      <c r="DH109" s="989"/>
      <c r="DI109" s="989"/>
      <c r="DJ109" s="989"/>
      <c r="DK109" s="990"/>
      <c r="DL109" s="991" t="s">
        <v>432</v>
      </c>
      <c r="DM109" s="989"/>
      <c r="DN109" s="989"/>
      <c r="DO109" s="989"/>
      <c r="DP109" s="990"/>
      <c r="DQ109" s="991" t="s">
        <v>308</v>
      </c>
      <c r="DR109" s="989"/>
      <c r="DS109" s="989"/>
      <c r="DT109" s="989"/>
      <c r="DU109" s="990"/>
      <c r="DV109" s="991" t="s">
        <v>433</v>
      </c>
      <c r="DW109" s="989"/>
      <c r="DX109" s="989"/>
      <c r="DY109" s="989"/>
      <c r="DZ109" s="1020"/>
    </row>
    <row r="110" spans="1:131" s="247" customFormat="1" ht="26.25" customHeight="1" x14ac:dyDescent="0.15">
      <c r="A110" s="891" t="s">
        <v>435</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411321</v>
      </c>
      <c r="AB110" s="982"/>
      <c r="AC110" s="982"/>
      <c r="AD110" s="982"/>
      <c r="AE110" s="983"/>
      <c r="AF110" s="984">
        <v>367548</v>
      </c>
      <c r="AG110" s="982"/>
      <c r="AH110" s="982"/>
      <c r="AI110" s="982"/>
      <c r="AJ110" s="983"/>
      <c r="AK110" s="984">
        <v>418647</v>
      </c>
      <c r="AL110" s="982"/>
      <c r="AM110" s="982"/>
      <c r="AN110" s="982"/>
      <c r="AO110" s="983"/>
      <c r="AP110" s="985">
        <v>17.5</v>
      </c>
      <c r="AQ110" s="986"/>
      <c r="AR110" s="986"/>
      <c r="AS110" s="986"/>
      <c r="AT110" s="987"/>
      <c r="AU110" s="1021" t="s">
        <v>73</v>
      </c>
      <c r="AV110" s="1022"/>
      <c r="AW110" s="1022"/>
      <c r="AX110" s="1022"/>
      <c r="AY110" s="1022"/>
      <c r="AZ110" s="947" t="s">
        <v>436</v>
      </c>
      <c r="BA110" s="892"/>
      <c r="BB110" s="892"/>
      <c r="BC110" s="892"/>
      <c r="BD110" s="892"/>
      <c r="BE110" s="892"/>
      <c r="BF110" s="892"/>
      <c r="BG110" s="892"/>
      <c r="BH110" s="892"/>
      <c r="BI110" s="892"/>
      <c r="BJ110" s="892"/>
      <c r="BK110" s="892"/>
      <c r="BL110" s="892"/>
      <c r="BM110" s="892"/>
      <c r="BN110" s="892"/>
      <c r="BO110" s="892"/>
      <c r="BP110" s="893"/>
      <c r="BQ110" s="948">
        <v>3645395</v>
      </c>
      <c r="BR110" s="929"/>
      <c r="BS110" s="929"/>
      <c r="BT110" s="929"/>
      <c r="BU110" s="929"/>
      <c r="BV110" s="929">
        <v>3602121</v>
      </c>
      <c r="BW110" s="929"/>
      <c r="BX110" s="929"/>
      <c r="BY110" s="929"/>
      <c r="BZ110" s="929"/>
      <c r="CA110" s="929">
        <v>3634058</v>
      </c>
      <c r="CB110" s="929"/>
      <c r="CC110" s="929"/>
      <c r="CD110" s="929"/>
      <c r="CE110" s="929"/>
      <c r="CF110" s="953">
        <v>152.1</v>
      </c>
      <c r="CG110" s="954"/>
      <c r="CH110" s="954"/>
      <c r="CI110" s="954"/>
      <c r="CJ110" s="954"/>
      <c r="CK110" s="1017" t="s">
        <v>437</v>
      </c>
      <c r="CL110" s="903"/>
      <c r="CM110" s="978" t="s">
        <v>438</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414</v>
      </c>
      <c r="DH110" s="929"/>
      <c r="DI110" s="929"/>
      <c r="DJ110" s="929"/>
      <c r="DK110" s="929"/>
      <c r="DL110" s="929" t="s">
        <v>408</v>
      </c>
      <c r="DM110" s="929"/>
      <c r="DN110" s="929"/>
      <c r="DO110" s="929"/>
      <c r="DP110" s="929"/>
      <c r="DQ110" s="929" t="s">
        <v>394</v>
      </c>
      <c r="DR110" s="929"/>
      <c r="DS110" s="929"/>
      <c r="DT110" s="929"/>
      <c r="DU110" s="929"/>
      <c r="DV110" s="930" t="s">
        <v>394</v>
      </c>
      <c r="DW110" s="930"/>
      <c r="DX110" s="930"/>
      <c r="DY110" s="930"/>
      <c r="DZ110" s="931"/>
    </row>
    <row r="111" spans="1:131" s="247" customFormat="1" ht="26.25" customHeight="1" x14ac:dyDescent="0.15">
      <c r="A111" s="858" t="s">
        <v>439</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408</v>
      </c>
      <c r="AB111" s="1010"/>
      <c r="AC111" s="1010"/>
      <c r="AD111" s="1010"/>
      <c r="AE111" s="1011"/>
      <c r="AF111" s="1012" t="s">
        <v>408</v>
      </c>
      <c r="AG111" s="1010"/>
      <c r="AH111" s="1010"/>
      <c r="AI111" s="1010"/>
      <c r="AJ111" s="1011"/>
      <c r="AK111" s="1012" t="s">
        <v>414</v>
      </c>
      <c r="AL111" s="1010"/>
      <c r="AM111" s="1010"/>
      <c r="AN111" s="1010"/>
      <c r="AO111" s="1011"/>
      <c r="AP111" s="1013" t="s">
        <v>414</v>
      </c>
      <c r="AQ111" s="1014"/>
      <c r="AR111" s="1014"/>
      <c r="AS111" s="1014"/>
      <c r="AT111" s="1015"/>
      <c r="AU111" s="1023"/>
      <c r="AV111" s="1024"/>
      <c r="AW111" s="1024"/>
      <c r="AX111" s="1024"/>
      <c r="AY111" s="1024"/>
      <c r="AZ111" s="899" t="s">
        <v>440</v>
      </c>
      <c r="BA111" s="834"/>
      <c r="BB111" s="834"/>
      <c r="BC111" s="834"/>
      <c r="BD111" s="834"/>
      <c r="BE111" s="834"/>
      <c r="BF111" s="834"/>
      <c r="BG111" s="834"/>
      <c r="BH111" s="834"/>
      <c r="BI111" s="834"/>
      <c r="BJ111" s="834"/>
      <c r="BK111" s="834"/>
      <c r="BL111" s="834"/>
      <c r="BM111" s="834"/>
      <c r="BN111" s="834"/>
      <c r="BO111" s="834"/>
      <c r="BP111" s="835"/>
      <c r="BQ111" s="900" t="s">
        <v>408</v>
      </c>
      <c r="BR111" s="901"/>
      <c r="BS111" s="901"/>
      <c r="BT111" s="901"/>
      <c r="BU111" s="901"/>
      <c r="BV111" s="901" t="s">
        <v>394</v>
      </c>
      <c r="BW111" s="901"/>
      <c r="BX111" s="901"/>
      <c r="BY111" s="901"/>
      <c r="BZ111" s="901"/>
      <c r="CA111" s="901" t="s">
        <v>394</v>
      </c>
      <c r="CB111" s="901"/>
      <c r="CC111" s="901"/>
      <c r="CD111" s="901"/>
      <c r="CE111" s="901"/>
      <c r="CF111" s="962" t="s">
        <v>408</v>
      </c>
      <c r="CG111" s="963"/>
      <c r="CH111" s="963"/>
      <c r="CI111" s="963"/>
      <c r="CJ111" s="963"/>
      <c r="CK111" s="1018"/>
      <c r="CL111" s="905"/>
      <c r="CM111" s="908" t="s">
        <v>441</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394</v>
      </c>
      <c r="DH111" s="901"/>
      <c r="DI111" s="901"/>
      <c r="DJ111" s="901"/>
      <c r="DK111" s="901"/>
      <c r="DL111" s="901" t="s">
        <v>414</v>
      </c>
      <c r="DM111" s="901"/>
      <c r="DN111" s="901"/>
      <c r="DO111" s="901"/>
      <c r="DP111" s="901"/>
      <c r="DQ111" s="901" t="s">
        <v>394</v>
      </c>
      <c r="DR111" s="901"/>
      <c r="DS111" s="901"/>
      <c r="DT111" s="901"/>
      <c r="DU111" s="901"/>
      <c r="DV111" s="878" t="s">
        <v>414</v>
      </c>
      <c r="DW111" s="878"/>
      <c r="DX111" s="878"/>
      <c r="DY111" s="878"/>
      <c r="DZ111" s="879"/>
    </row>
    <row r="112" spans="1:131" s="247" customFormat="1" ht="26.25" customHeight="1" x14ac:dyDescent="0.15">
      <c r="A112" s="1003" t="s">
        <v>442</v>
      </c>
      <c r="B112" s="1004"/>
      <c r="C112" s="834" t="s">
        <v>443</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414</v>
      </c>
      <c r="AB112" s="864"/>
      <c r="AC112" s="864"/>
      <c r="AD112" s="864"/>
      <c r="AE112" s="865"/>
      <c r="AF112" s="866" t="s">
        <v>394</v>
      </c>
      <c r="AG112" s="864"/>
      <c r="AH112" s="864"/>
      <c r="AI112" s="864"/>
      <c r="AJ112" s="865"/>
      <c r="AK112" s="866" t="s">
        <v>408</v>
      </c>
      <c r="AL112" s="864"/>
      <c r="AM112" s="864"/>
      <c r="AN112" s="864"/>
      <c r="AO112" s="865"/>
      <c r="AP112" s="911" t="s">
        <v>408</v>
      </c>
      <c r="AQ112" s="912"/>
      <c r="AR112" s="912"/>
      <c r="AS112" s="912"/>
      <c r="AT112" s="913"/>
      <c r="AU112" s="1023"/>
      <c r="AV112" s="1024"/>
      <c r="AW112" s="1024"/>
      <c r="AX112" s="1024"/>
      <c r="AY112" s="1024"/>
      <c r="AZ112" s="899" t="s">
        <v>444</v>
      </c>
      <c r="BA112" s="834"/>
      <c r="BB112" s="834"/>
      <c r="BC112" s="834"/>
      <c r="BD112" s="834"/>
      <c r="BE112" s="834"/>
      <c r="BF112" s="834"/>
      <c r="BG112" s="834"/>
      <c r="BH112" s="834"/>
      <c r="BI112" s="834"/>
      <c r="BJ112" s="834"/>
      <c r="BK112" s="834"/>
      <c r="BL112" s="834"/>
      <c r="BM112" s="834"/>
      <c r="BN112" s="834"/>
      <c r="BO112" s="834"/>
      <c r="BP112" s="835"/>
      <c r="BQ112" s="900">
        <v>1396161</v>
      </c>
      <c r="BR112" s="901"/>
      <c r="BS112" s="901"/>
      <c r="BT112" s="901"/>
      <c r="BU112" s="901"/>
      <c r="BV112" s="901">
        <v>1266931</v>
      </c>
      <c r="BW112" s="901"/>
      <c r="BX112" s="901"/>
      <c r="BY112" s="901"/>
      <c r="BZ112" s="901"/>
      <c r="CA112" s="901">
        <v>1149834</v>
      </c>
      <c r="CB112" s="901"/>
      <c r="CC112" s="901"/>
      <c r="CD112" s="901"/>
      <c r="CE112" s="901"/>
      <c r="CF112" s="962">
        <v>48.1</v>
      </c>
      <c r="CG112" s="963"/>
      <c r="CH112" s="963"/>
      <c r="CI112" s="963"/>
      <c r="CJ112" s="963"/>
      <c r="CK112" s="1018"/>
      <c r="CL112" s="905"/>
      <c r="CM112" s="908" t="s">
        <v>445</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394</v>
      </c>
      <c r="DH112" s="901"/>
      <c r="DI112" s="901"/>
      <c r="DJ112" s="901"/>
      <c r="DK112" s="901"/>
      <c r="DL112" s="901" t="s">
        <v>394</v>
      </c>
      <c r="DM112" s="901"/>
      <c r="DN112" s="901"/>
      <c r="DO112" s="901"/>
      <c r="DP112" s="901"/>
      <c r="DQ112" s="901" t="s">
        <v>394</v>
      </c>
      <c r="DR112" s="901"/>
      <c r="DS112" s="901"/>
      <c r="DT112" s="901"/>
      <c r="DU112" s="901"/>
      <c r="DV112" s="878" t="s">
        <v>408</v>
      </c>
      <c r="DW112" s="878"/>
      <c r="DX112" s="878"/>
      <c r="DY112" s="878"/>
      <c r="DZ112" s="879"/>
    </row>
    <row r="113" spans="1:130" s="247" customFormat="1" ht="26.25" customHeight="1" x14ac:dyDescent="0.15">
      <c r="A113" s="1005"/>
      <c r="B113" s="1006"/>
      <c r="C113" s="834" t="s">
        <v>446</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197846</v>
      </c>
      <c r="AB113" s="1010"/>
      <c r="AC113" s="1010"/>
      <c r="AD113" s="1010"/>
      <c r="AE113" s="1011"/>
      <c r="AF113" s="1012">
        <v>202317</v>
      </c>
      <c r="AG113" s="1010"/>
      <c r="AH113" s="1010"/>
      <c r="AI113" s="1010"/>
      <c r="AJ113" s="1011"/>
      <c r="AK113" s="1012">
        <v>206984</v>
      </c>
      <c r="AL113" s="1010"/>
      <c r="AM113" s="1010"/>
      <c r="AN113" s="1010"/>
      <c r="AO113" s="1011"/>
      <c r="AP113" s="1013">
        <v>8.6999999999999993</v>
      </c>
      <c r="AQ113" s="1014"/>
      <c r="AR113" s="1014"/>
      <c r="AS113" s="1014"/>
      <c r="AT113" s="1015"/>
      <c r="AU113" s="1023"/>
      <c r="AV113" s="1024"/>
      <c r="AW113" s="1024"/>
      <c r="AX113" s="1024"/>
      <c r="AY113" s="1024"/>
      <c r="AZ113" s="899" t="s">
        <v>447</v>
      </c>
      <c r="BA113" s="834"/>
      <c r="BB113" s="834"/>
      <c r="BC113" s="834"/>
      <c r="BD113" s="834"/>
      <c r="BE113" s="834"/>
      <c r="BF113" s="834"/>
      <c r="BG113" s="834"/>
      <c r="BH113" s="834"/>
      <c r="BI113" s="834"/>
      <c r="BJ113" s="834"/>
      <c r="BK113" s="834"/>
      <c r="BL113" s="834"/>
      <c r="BM113" s="834"/>
      <c r="BN113" s="834"/>
      <c r="BO113" s="834"/>
      <c r="BP113" s="835"/>
      <c r="BQ113" s="900">
        <v>141597</v>
      </c>
      <c r="BR113" s="901"/>
      <c r="BS113" s="901"/>
      <c r="BT113" s="901"/>
      <c r="BU113" s="901"/>
      <c r="BV113" s="901">
        <v>139764</v>
      </c>
      <c r="BW113" s="901"/>
      <c r="BX113" s="901"/>
      <c r="BY113" s="901"/>
      <c r="BZ113" s="901"/>
      <c r="CA113" s="901">
        <v>131375</v>
      </c>
      <c r="CB113" s="901"/>
      <c r="CC113" s="901"/>
      <c r="CD113" s="901"/>
      <c r="CE113" s="901"/>
      <c r="CF113" s="962">
        <v>5.5</v>
      </c>
      <c r="CG113" s="963"/>
      <c r="CH113" s="963"/>
      <c r="CI113" s="963"/>
      <c r="CJ113" s="963"/>
      <c r="CK113" s="1018"/>
      <c r="CL113" s="905"/>
      <c r="CM113" s="908" t="s">
        <v>448</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394</v>
      </c>
      <c r="DH113" s="864"/>
      <c r="DI113" s="864"/>
      <c r="DJ113" s="864"/>
      <c r="DK113" s="865"/>
      <c r="DL113" s="866" t="s">
        <v>394</v>
      </c>
      <c r="DM113" s="864"/>
      <c r="DN113" s="864"/>
      <c r="DO113" s="864"/>
      <c r="DP113" s="865"/>
      <c r="DQ113" s="866" t="s">
        <v>414</v>
      </c>
      <c r="DR113" s="864"/>
      <c r="DS113" s="864"/>
      <c r="DT113" s="864"/>
      <c r="DU113" s="865"/>
      <c r="DV113" s="911" t="s">
        <v>414</v>
      </c>
      <c r="DW113" s="912"/>
      <c r="DX113" s="912"/>
      <c r="DY113" s="912"/>
      <c r="DZ113" s="913"/>
    </row>
    <row r="114" spans="1:130" s="247" customFormat="1" ht="26.25" customHeight="1" x14ac:dyDescent="0.15">
      <c r="A114" s="1005"/>
      <c r="B114" s="1006"/>
      <c r="C114" s="834" t="s">
        <v>449</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2436</v>
      </c>
      <c r="AB114" s="864"/>
      <c r="AC114" s="864"/>
      <c r="AD114" s="864"/>
      <c r="AE114" s="865"/>
      <c r="AF114" s="866">
        <v>3028</v>
      </c>
      <c r="AG114" s="864"/>
      <c r="AH114" s="864"/>
      <c r="AI114" s="864"/>
      <c r="AJ114" s="865"/>
      <c r="AK114" s="866">
        <v>10589</v>
      </c>
      <c r="AL114" s="864"/>
      <c r="AM114" s="864"/>
      <c r="AN114" s="864"/>
      <c r="AO114" s="865"/>
      <c r="AP114" s="911">
        <v>0.4</v>
      </c>
      <c r="AQ114" s="912"/>
      <c r="AR114" s="912"/>
      <c r="AS114" s="912"/>
      <c r="AT114" s="913"/>
      <c r="AU114" s="1023"/>
      <c r="AV114" s="1024"/>
      <c r="AW114" s="1024"/>
      <c r="AX114" s="1024"/>
      <c r="AY114" s="1024"/>
      <c r="AZ114" s="899" t="s">
        <v>450</v>
      </c>
      <c r="BA114" s="834"/>
      <c r="BB114" s="834"/>
      <c r="BC114" s="834"/>
      <c r="BD114" s="834"/>
      <c r="BE114" s="834"/>
      <c r="BF114" s="834"/>
      <c r="BG114" s="834"/>
      <c r="BH114" s="834"/>
      <c r="BI114" s="834"/>
      <c r="BJ114" s="834"/>
      <c r="BK114" s="834"/>
      <c r="BL114" s="834"/>
      <c r="BM114" s="834"/>
      <c r="BN114" s="834"/>
      <c r="BO114" s="834"/>
      <c r="BP114" s="835"/>
      <c r="BQ114" s="900">
        <v>678763</v>
      </c>
      <c r="BR114" s="901"/>
      <c r="BS114" s="901"/>
      <c r="BT114" s="901"/>
      <c r="BU114" s="901"/>
      <c r="BV114" s="901">
        <v>687628</v>
      </c>
      <c r="BW114" s="901"/>
      <c r="BX114" s="901"/>
      <c r="BY114" s="901"/>
      <c r="BZ114" s="901"/>
      <c r="CA114" s="901">
        <v>682994</v>
      </c>
      <c r="CB114" s="901"/>
      <c r="CC114" s="901"/>
      <c r="CD114" s="901"/>
      <c r="CE114" s="901"/>
      <c r="CF114" s="962">
        <v>28.6</v>
      </c>
      <c r="CG114" s="963"/>
      <c r="CH114" s="963"/>
      <c r="CI114" s="963"/>
      <c r="CJ114" s="963"/>
      <c r="CK114" s="1018"/>
      <c r="CL114" s="905"/>
      <c r="CM114" s="908" t="s">
        <v>451</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414</v>
      </c>
      <c r="DH114" s="864"/>
      <c r="DI114" s="864"/>
      <c r="DJ114" s="864"/>
      <c r="DK114" s="865"/>
      <c r="DL114" s="866" t="s">
        <v>394</v>
      </c>
      <c r="DM114" s="864"/>
      <c r="DN114" s="864"/>
      <c r="DO114" s="864"/>
      <c r="DP114" s="865"/>
      <c r="DQ114" s="866" t="s">
        <v>394</v>
      </c>
      <c r="DR114" s="864"/>
      <c r="DS114" s="864"/>
      <c r="DT114" s="864"/>
      <c r="DU114" s="865"/>
      <c r="DV114" s="911" t="s">
        <v>408</v>
      </c>
      <c r="DW114" s="912"/>
      <c r="DX114" s="912"/>
      <c r="DY114" s="912"/>
      <c r="DZ114" s="913"/>
    </row>
    <row r="115" spans="1:130" s="247" customFormat="1" ht="26.25" customHeight="1" x14ac:dyDescent="0.15">
      <c r="A115" s="1005"/>
      <c r="B115" s="1006"/>
      <c r="C115" s="834" t="s">
        <v>452</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394</v>
      </c>
      <c r="AB115" s="1010"/>
      <c r="AC115" s="1010"/>
      <c r="AD115" s="1010"/>
      <c r="AE115" s="1011"/>
      <c r="AF115" s="1012" t="s">
        <v>394</v>
      </c>
      <c r="AG115" s="1010"/>
      <c r="AH115" s="1010"/>
      <c r="AI115" s="1010"/>
      <c r="AJ115" s="1011"/>
      <c r="AK115" s="1012" t="s">
        <v>394</v>
      </c>
      <c r="AL115" s="1010"/>
      <c r="AM115" s="1010"/>
      <c r="AN115" s="1010"/>
      <c r="AO115" s="1011"/>
      <c r="AP115" s="1013" t="s">
        <v>394</v>
      </c>
      <c r="AQ115" s="1014"/>
      <c r="AR115" s="1014"/>
      <c r="AS115" s="1014"/>
      <c r="AT115" s="1015"/>
      <c r="AU115" s="1023"/>
      <c r="AV115" s="1024"/>
      <c r="AW115" s="1024"/>
      <c r="AX115" s="1024"/>
      <c r="AY115" s="1024"/>
      <c r="AZ115" s="899" t="s">
        <v>453</v>
      </c>
      <c r="BA115" s="834"/>
      <c r="BB115" s="834"/>
      <c r="BC115" s="834"/>
      <c r="BD115" s="834"/>
      <c r="BE115" s="834"/>
      <c r="BF115" s="834"/>
      <c r="BG115" s="834"/>
      <c r="BH115" s="834"/>
      <c r="BI115" s="834"/>
      <c r="BJ115" s="834"/>
      <c r="BK115" s="834"/>
      <c r="BL115" s="834"/>
      <c r="BM115" s="834"/>
      <c r="BN115" s="834"/>
      <c r="BO115" s="834"/>
      <c r="BP115" s="835"/>
      <c r="BQ115" s="900" t="s">
        <v>394</v>
      </c>
      <c r="BR115" s="901"/>
      <c r="BS115" s="901"/>
      <c r="BT115" s="901"/>
      <c r="BU115" s="901"/>
      <c r="BV115" s="901" t="s">
        <v>394</v>
      </c>
      <c r="BW115" s="901"/>
      <c r="BX115" s="901"/>
      <c r="BY115" s="901"/>
      <c r="BZ115" s="901"/>
      <c r="CA115" s="901" t="s">
        <v>394</v>
      </c>
      <c r="CB115" s="901"/>
      <c r="CC115" s="901"/>
      <c r="CD115" s="901"/>
      <c r="CE115" s="901"/>
      <c r="CF115" s="962" t="s">
        <v>408</v>
      </c>
      <c r="CG115" s="963"/>
      <c r="CH115" s="963"/>
      <c r="CI115" s="963"/>
      <c r="CJ115" s="963"/>
      <c r="CK115" s="1018"/>
      <c r="CL115" s="905"/>
      <c r="CM115" s="899" t="s">
        <v>454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414</v>
      </c>
      <c r="DH115" s="864"/>
      <c r="DI115" s="864"/>
      <c r="DJ115" s="864"/>
      <c r="DK115" s="865"/>
      <c r="DL115" s="866" t="s">
        <v>408</v>
      </c>
      <c r="DM115" s="864"/>
      <c r="DN115" s="864"/>
      <c r="DO115" s="864"/>
      <c r="DP115" s="865"/>
      <c r="DQ115" s="866" t="s">
        <v>408</v>
      </c>
      <c r="DR115" s="864"/>
      <c r="DS115" s="864"/>
      <c r="DT115" s="864"/>
      <c r="DU115" s="865"/>
      <c r="DV115" s="911" t="s">
        <v>455</v>
      </c>
      <c r="DW115" s="912"/>
      <c r="DX115" s="912"/>
      <c r="DY115" s="912"/>
      <c r="DZ115" s="913"/>
    </row>
    <row r="116" spans="1:130" s="247" customFormat="1" ht="26.25" customHeight="1" x14ac:dyDescent="0.15">
      <c r="A116" s="1007"/>
      <c r="B116" s="1008"/>
      <c r="C116" s="967" t="s">
        <v>456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414</v>
      </c>
      <c r="AB116" s="864"/>
      <c r="AC116" s="864"/>
      <c r="AD116" s="864"/>
      <c r="AE116" s="865"/>
      <c r="AF116" s="866" t="s">
        <v>394</v>
      </c>
      <c r="AG116" s="864"/>
      <c r="AH116" s="864"/>
      <c r="AI116" s="864"/>
      <c r="AJ116" s="865"/>
      <c r="AK116" s="866" t="s">
        <v>394</v>
      </c>
      <c r="AL116" s="864"/>
      <c r="AM116" s="864"/>
      <c r="AN116" s="864"/>
      <c r="AO116" s="865"/>
      <c r="AP116" s="911" t="s">
        <v>394</v>
      </c>
      <c r="AQ116" s="912"/>
      <c r="AR116" s="912"/>
      <c r="AS116" s="912"/>
      <c r="AT116" s="913"/>
      <c r="AU116" s="1023"/>
      <c r="AV116" s="1024"/>
      <c r="AW116" s="1024"/>
      <c r="AX116" s="1024"/>
      <c r="AY116" s="1024"/>
      <c r="AZ116" s="950" t="s">
        <v>457</v>
      </c>
      <c r="BA116" s="951"/>
      <c r="BB116" s="951"/>
      <c r="BC116" s="951"/>
      <c r="BD116" s="951"/>
      <c r="BE116" s="951"/>
      <c r="BF116" s="951"/>
      <c r="BG116" s="951"/>
      <c r="BH116" s="951"/>
      <c r="BI116" s="951"/>
      <c r="BJ116" s="951"/>
      <c r="BK116" s="951"/>
      <c r="BL116" s="951"/>
      <c r="BM116" s="951"/>
      <c r="BN116" s="951"/>
      <c r="BO116" s="951"/>
      <c r="BP116" s="952"/>
      <c r="BQ116" s="900" t="s">
        <v>394</v>
      </c>
      <c r="BR116" s="901"/>
      <c r="BS116" s="901"/>
      <c r="BT116" s="901"/>
      <c r="BU116" s="901"/>
      <c r="BV116" s="901" t="s">
        <v>394</v>
      </c>
      <c r="BW116" s="901"/>
      <c r="BX116" s="901"/>
      <c r="BY116" s="901"/>
      <c r="BZ116" s="901"/>
      <c r="CA116" s="901" t="s">
        <v>408</v>
      </c>
      <c r="CB116" s="901"/>
      <c r="CC116" s="901"/>
      <c r="CD116" s="901"/>
      <c r="CE116" s="901"/>
      <c r="CF116" s="962" t="s">
        <v>455</v>
      </c>
      <c r="CG116" s="963"/>
      <c r="CH116" s="963"/>
      <c r="CI116" s="963"/>
      <c r="CJ116" s="963"/>
      <c r="CK116" s="1018"/>
      <c r="CL116" s="905"/>
      <c r="CM116" s="908" t="s">
        <v>458</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414</v>
      </c>
      <c r="DH116" s="864"/>
      <c r="DI116" s="864"/>
      <c r="DJ116" s="864"/>
      <c r="DK116" s="865"/>
      <c r="DL116" s="866" t="s">
        <v>394</v>
      </c>
      <c r="DM116" s="864"/>
      <c r="DN116" s="864"/>
      <c r="DO116" s="864"/>
      <c r="DP116" s="865"/>
      <c r="DQ116" s="866" t="s">
        <v>414</v>
      </c>
      <c r="DR116" s="864"/>
      <c r="DS116" s="864"/>
      <c r="DT116" s="864"/>
      <c r="DU116" s="865"/>
      <c r="DV116" s="911" t="s">
        <v>414</v>
      </c>
      <c r="DW116" s="912"/>
      <c r="DX116" s="912"/>
      <c r="DY116" s="912"/>
      <c r="DZ116" s="913"/>
    </row>
    <row r="117" spans="1:130" s="247" customFormat="1" ht="26.25" customHeight="1" x14ac:dyDescent="0.15">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459</v>
      </c>
      <c r="Z117" s="990"/>
      <c r="AA117" s="995">
        <v>611603</v>
      </c>
      <c r="AB117" s="996"/>
      <c r="AC117" s="996"/>
      <c r="AD117" s="996"/>
      <c r="AE117" s="997"/>
      <c r="AF117" s="998">
        <v>572893</v>
      </c>
      <c r="AG117" s="996"/>
      <c r="AH117" s="996"/>
      <c r="AI117" s="996"/>
      <c r="AJ117" s="997"/>
      <c r="AK117" s="998">
        <v>636220</v>
      </c>
      <c r="AL117" s="996"/>
      <c r="AM117" s="996"/>
      <c r="AN117" s="996"/>
      <c r="AO117" s="997"/>
      <c r="AP117" s="999"/>
      <c r="AQ117" s="1000"/>
      <c r="AR117" s="1000"/>
      <c r="AS117" s="1000"/>
      <c r="AT117" s="1001"/>
      <c r="AU117" s="1023"/>
      <c r="AV117" s="1024"/>
      <c r="AW117" s="1024"/>
      <c r="AX117" s="1024"/>
      <c r="AY117" s="1024"/>
      <c r="AZ117" s="950" t="s">
        <v>460</v>
      </c>
      <c r="BA117" s="951"/>
      <c r="BB117" s="951"/>
      <c r="BC117" s="951"/>
      <c r="BD117" s="951"/>
      <c r="BE117" s="951"/>
      <c r="BF117" s="951"/>
      <c r="BG117" s="951"/>
      <c r="BH117" s="951"/>
      <c r="BI117" s="951"/>
      <c r="BJ117" s="951"/>
      <c r="BK117" s="951"/>
      <c r="BL117" s="951"/>
      <c r="BM117" s="951"/>
      <c r="BN117" s="951"/>
      <c r="BO117" s="951"/>
      <c r="BP117" s="952"/>
      <c r="BQ117" s="900" t="s">
        <v>127</v>
      </c>
      <c r="BR117" s="901"/>
      <c r="BS117" s="901"/>
      <c r="BT117" s="901"/>
      <c r="BU117" s="901"/>
      <c r="BV117" s="901" t="s">
        <v>414</v>
      </c>
      <c r="BW117" s="901"/>
      <c r="BX117" s="901"/>
      <c r="BY117" s="901"/>
      <c r="BZ117" s="901"/>
      <c r="CA117" s="901" t="s">
        <v>127</v>
      </c>
      <c r="CB117" s="901"/>
      <c r="CC117" s="901"/>
      <c r="CD117" s="901"/>
      <c r="CE117" s="901"/>
      <c r="CF117" s="962" t="s">
        <v>127</v>
      </c>
      <c r="CG117" s="963"/>
      <c r="CH117" s="963"/>
      <c r="CI117" s="963"/>
      <c r="CJ117" s="963"/>
      <c r="CK117" s="1018"/>
      <c r="CL117" s="905"/>
      <c r="CM117" s="908" t="s">
        <v>461</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455</v>
      </c>
      <c r="DH117" s="864"/>
      <c r="DI117" s="864"/>
      <c r="DJ117" s="864"/>
      <c r="DK117" s="865"/>
      <c r="DL117" s="866" t="s">
        <v>462</v>
      </c>
      <c r="DM117" s="864"/>
      <c r="DN117" s="864"/>
      <c r="DO117" s="864"/>
      <c r="DP117" s="865"/>
      <c r="DQ117" s="866" t="s">
        <v>455</v>
      </c>
      <c r="DR117" s="864"/>
      <c r="DS117" s="864"/>
      <c r="DT117" s="864"/>
      <c r="DU117" s="865"/>
      <c r="DV117" s="911" t="s">
        <v>463</v>
      </c>
      <c r="DW117" s="912"/>
      <c r="DX117" s="912"/>
      <c r="DY117" s="912"/>
      <c r="DZ117" s="913"/>
    </row>
    <row r="118" spans="1:130" s="247" customFormat="1" ht="26.25" customHeight="1" x14ac:dyDescent="0.15">
      <c r="A118" s="988" t="s">
        <v>434</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431</v>
      </c>
      <c r="AB118" s="989"/>
      <c r="AC118" s="989"/>
      <c r="AD118" s="989"/>
      <c r="AE118" s="990"/>
      <c r="AF118" s="991" t="s">
        <v>432</v>
      </c>
      <c r="AG118" s="989"/>
      <c r="AH118" s="989"/>
      <c r="AI118" s="989"/>
      <c r="AJ118" s="990"/>
      <c r="AK118" s="991" t="s">
        <v>308</v>
      </c>
      <c r="AL118" s="989"/>
      <c r="AM118" s="989"/>
      <c r="AN118" s="989"/>
      <c r="AO118" s="990"/>
      <c r="AP118" s="992" t="s">
        <v>433</v>
      </c>
      <c r="AQ118" s="993"/>
      <c r="AR118" s="993"/>
      <c r="AS118" s="993"/>
      <c r="AT118" s="994"/>
      <c r="AU118" s="1023"/>
      <c r="AV118" s="1024"/>
      <c r="AW118" s="1024"/>
      <c r="AX118" s="1024"/>
      <c r="AY118" s="1024"/>
      <c r="AZ118" s="966" t="s">
        <v>464</v>
      </c>
      <c r="BA118" s="967"/>
      <c r="BB118" s="967"/>
      <c r="BC118" s="967"/>
      <c r="BD118" s="967"/>
      <c r="BE118" s="967"/>
      <c r="BF118" s="967"/>
      <c r="BG118" s="967"/>
      <c r="BH118" s="967"/>
      <c r="BI118" s="967"/>
      <c r="BJ118" s="967"/>
      <c r="BK118" s="967"/>
      <c r="BL118" s="967"/>
      <c r="BM118" s="967"/>
      <c r="BN118" s="967"/>
      <c r="BO118" s="967"/>
      <c r="BP118" s="968"/>
      <c r="BQ118" s="969" t="s">
        <v>414</v>
      </c>
      <c r="BR118" s="932"/>
      <c r="BS118" s="932"/>
      <c r="BT118" s="932"/>
      <c r="BU118" s="932"/>
      <c r="BV118" s="932" t="s">
        <v>455</v>
      </c>
      <c r="BW118" s="932"/>
      <c r="BX118" s="932"/>
      <c r="BY118" s="932"/>
      <c r="BZ118" s="932"/>
      <c r="CA118" s="932" t="s">
        <v>465</v>
      </c>
      <c r="CB118" s="932"/>
      <c r="CC118" s="932"/>
      <c r="CD118" s="932"/>
      <c r="CE118" s="932"/>
      <c r="CF118" s="962" t="s">
        <v>462</v>
      </c>
      <c r="CG118" s="963"/>
      <c r="CH118" s="963"/>
      <c r="CI118" s="963"/>
      <c r="CJ118" s="963"/>
      <c r="CK118" s="1018"/>
      <c r="CL118" s="905"/>
      <c r="CM118" s="908" t="s">
        <v>466</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414</v>
      </c>
      <c r="DH118" s="864"/>
      <c r="DI118" s="864"/>
      <c r="DJ118" s="864"/>
      <c r="DK118" s="865"/>
      <c r="DL118" s="866" t="s">
        <v>127</v>
      </c>
      <c r="DM118" s="864"/>
      <c r="DN118" s="864"/>
      <c r="DO118" s="864"/>
      <c r="DP118" s="865"/>
      <c r="DQ118" s="866" t="s">
        <v>455</v>
      </c>
      <c r="DR118" s="864"/>
      <c r="DS118" s="864"/>
      <c r="DT118" s="864"/>
      <c r="DU118" s="865"/>
      <c r="DV118" s="911" t="s">
        <v>127</v>
      </c>
      <c r="DW118" s="912"/>
      <c r="DX118" s="912"/>
      <c r="DY118" s="912"/>
      <c r="DZ118" s="913"/>
    </row>
    <row r="119" spans="1:130" s="247" customFormat="1" ht="26.25" customHeight="1" x14ac:dyDescent="0.15">
      <c r="A119" s="902" t="s">
        <v>437</v>
      </c>
      <c r="B119" s="903"/>
      <c r="C119" s="978" t="s">
        <v>438</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414</v>
      </c>
      <c r="AB119" s="982"/>
      <c r="AC119" s="982"/>
      <c r="AD119" s="982"/>
      <c r="AE119" s="983"/>
      <c r="AF119" s="984" t="s">
        <v>462</v>
      </c>
      <c r="AG119" s="982"/>
      <c r="AH119" s="982"/>
      <c r="AI119" s="982"/>
      <c r="AJ119" s="983"/>
      <c r="AK119" s="984" t="s">
        <v>462</v>
      </c>
      <c r="AL119" s="982"/>
      <c r="AM119" s="982"/>
      <c r="AN119" s="982"/>
      <c r="AO119" s="983"/>
      <c r="AP119" s="985" t="s">
        <v>414</v>
      </c>
      <c r="AQ119" s="986"/>
      <c r="AR119" s="986"/>
      <c r="AS119" s="986"/>
      <c r="AT119" s="987"/>
      <c r="AU119" s="1025"/>
      <c r="AV119" s="1026"/>
      <c r="AW119" s="1026"/>
      <c r="AX119" s="1026"/>
      <c r="AY119" s="1026"/>
      <c r="AZ119" s="278" t="s">
        <v>188</v>
      </c>
      <c r="BA119" s="278"/>
      <c r="BB119" s="278"/>
      <c r="BC119" s="278"/>
      <c r="BD119" s="278"/>
      <c r="BE119" s="278"/>
      <c r="BF119" s="278"/>
      <c r="BG119" s="278"/>
      <c r="BH119" s="278"/>
      <c r="BI119" s="278"/>
      <c r="BJ119" s="278"/>
      <c r="BK119" s="278"/>
      <c r="BL119" s="278"/>
      <c r="BM119" s="278"/>
      <c r="BN119" s="278"/>
      <c r="BO119" s="964" t="s">
        <v>467</v>
      </c>
      <c r="BP119" s="965"/>
      <c r="BQ119" s="969">
        <v>5861916</v>
      </c>
      <c r="BR119" s="932"/>
      <c r="BS119" s="932"/>
      <c r="BT119" s="932"/>
      <c r="BU119" s="932"/>
      <c r="BV119" s="932">
        <v>5696444</v>
      </c>
      <c r="BW119" s="932"/>
      <c r="BX119" s="932"/>
      <c r="BY119" s="932"/>
      <c r="BZ119" s="932"/>
      <c r="CA119" s="932">
        <v>5598261</v>
      </c>
      <c r="CB119" s="932"/>
      <c r="CC119" s="932"/>
      <c r="CD119" s="932"/>
      <c r="CE119" s="932"/>
      <c r="CF119" s="830"/>
      <c r="CG119" s="831"/>
      <c r="CH119" s="831"/>
      <c r="CI119" s="831"/>
      <c r="CJ119" s="921"/>
      <c r="CK119" s="1019"/>
      <c r="CL119" s="907"/>
      <c r="CM119" s="925" t="s">
        <v>468</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465</v>
      </c>
      <c r="DH119" s="847"/>
      <c r="DI119" s="847"/>
      <c r="DJ119" s="847"/>
      <c r="DK119" s="848"/>
      <c r="DL119" s="849" t="s">
        <v>127</v>
      </c>
      <c r="DM119" s="847"/>
      <c r="DN119" s="847"/>
      <c r="DO119" s="847"/>
      <c r="DP119" s="848"/>
      <c r="DQ119" s="849" t="s">
        <v>414</v>
      </c>
      <c r="DR119" s="847"/>
      <c r="DS119" s="847"/>
      <c r="DT119" s="847"/>
      <c r="DU119" s="848"/>
      <c r="DV119" s="935" t="s">
        <v>127</v>
      </c>
      <c r="DW119" s="936"/>
      <c r="DX119" s="936"/>
      <c r="DY119" s="936"/>
      <c r="DZ119" s="937"/>
    </row>
    <row r="120" spans="1:130" s="247" customFormat="1" ht="26.25" customHeight="1" x14ac:dyDescent="0.15">
      <c r="A120" s="904"/>
      <c r="B120" s="905"/>
      <c r="C120" s="908" t="s">
        <v>441</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455</v>
      </c>
      <c r="AB120" s="864"/>
      <c r="AC120" s="864"/>
      <c r="AD120" s="864"/>
      <c r="AE120" s="865"/>
      <c r="AF120" s="866" t="s">
        <v>455</v>
      </c>
      <c r="AG120" s="864"/>
      <c r="AH120" s="864"/>
      <c r="AI120" s="864"/>
      <c r="AJ120" s="865"/>
      <c r="AK120" s="866" t="s">
        <v>414</v>
      </c>
      <c r="AL120" s="864"/>
      <c r="AM120" s="864"/>
      <c r="AN120" s="864"/>
      <c r="AO120" s="865"/>
      <c r="AP120" s="911" t="s">
        <v>463</v>
      </c>
      <c r="AQ120" s="912"/>
      <c r="AR120" s="912"/>
      <c r="AS120" s="912"/>
      <c r="AT120" s="913"/>
      <c r="AU120" s="970" t="s">
        <v>469</v>
      </c>
      <c r="AV120" s="971"/>
      <c r="AW120" s="971"/>
      <c r="AX120" s="971"/>
      <c r="AY120" s="972"/>
      <c r="AZ120" s="947" t="s">
        <v>470</v>
      </c>
      <c r="BA120" s="892"/>
      <c r="BB120" s="892"/>
      <c r="BC120" s="892"/>
      <c r="BD120" s="892"/>
      <c r="BE120" s="892"/>
      <c r="BF120" s="892"/>
      <c r="BG120" s="892"/>
      <c r="BH120" s="892"/>
      <c r="BI120" s="892"/>
      <c r="BJ120" s="892"/>
      <c r="BK120" s="892"/>
      <c r="BL120" s="892"/>
      <c r="BM120" s="892"/>
      <c r="BN120" s="892"/>
      <c r="BO120" s="892"/>
      <c r="BP120" s="893"/>
      <c r="BQ120" s="948">
        <v>2305062</v>
      </c>
      <c r="BR120" s="929"/>
      <c r="BS120" s="929"/>
      <c r="BT120" s="929"/>
      <c r="BU120" s="929"/>
      <c r="BV120" s="929">
        <v>2276288</v>
      </c>
      <c r="BW120" s="929"/>
      <c r="BX120" s="929"/>
      <c r="BY120" s="929"/>
      <c r="BZ120" s="929"/>
      <c r="CA120" s="929">
        <v>2257569</v>
      </c>
      <c r="CB120" s="929"/>
      <c r="CC120" s="929"/>
      <c r="CD120" s="929"/>
      <c r="CE120" s="929"/>
      <c r="CF120" s="953">
        <v>94.5</v>
      </c>
      <c r="CG120" s="954"/>
      <c r="CH120" s="954"/>
      <c r="CI120" s="954"/>
      <c r="CJ120" s="954"/>
      <c r="CK120" s="955" t="s">
        <v>471</v>
      </c>
      <c r="CL120" s="939"/>
      <c r="CM120" s="939"/>
      <c r="CN120" s="939"/>
      <c r="CO120" s="940"/>
      <c r="CP120" s="959" t="s">
        <v>472</v>
      </c>
      <c r="CQ120" s="960"/>
      <c r="CR120" s="960"/>
      <c r="CS120" s="960"/>
      <c r="CT120" s="960"/>
      <c r="CU120" s="960"/>
      <c r="CV120" s="960"/>
      <c r="CW120" s="960"/>
      <c r="CX120" s="960"/>
      <c r="CY120" s="960"/>
      <c r="CZ120" s="960"/>
      <c r="DA120" s="960"/>
      <c r="DB120" s="960"/>
      <c r="DC120" s="960"/>
      <c r="DD120" s="960"/>
      <c r="DE120" s="960"/>
      <c r="DF120" s="961"/>
      <c r="DG120" s="948" t="s">
        <v>414</v>
      </c>
      <c r="DH120" s="929"/>
      <c r="DI120" s="929"/>
      <c r="DJ120" s="929"/>
      <c r="DK120" s="929"/>
      <c r="DL120" s="929">
        <v>1067905</v>
      </c>
      <c r="DM120" s="929"/>
      <c r="DN120" s="929"/>
      <c r="DO120" s="929"/>
      <c r="DP120" s="929"/>
      <c r="DQ120" s="929">
        <v>949097</v>
      </c>
      <c r="DR120" s="929"/>
      <c r="DS120" s="929"/>
      <c r="DT120" s="929"/>
      <c r="DU120" s="929"/>
      <c r="DV120" s="930">
        <v>39.700000000000003</v>
      </c>
      <c r="DW120" s="930"/>
      <c r="DX120" s="930"/>
      <c r="DY120" s="930"/>
      <c r="DZ120" s="931"/>
    </row>
    <row r="121" spans="1:130" s="247" customFormat="1" ht="26.25" customHeight="1" x14ac:dyDescent="0.15">
      <c r="A121" s="904"/>
      <c r="B121" s="905"/>
      <c r="C121" s="950" t="s">
        <v>473</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462</v>
      </c>
      <c r="AB121" s="864"/>
      <c r="AC121" s="864"/>
      <c r="AD121" s="864"/>
      <c r="AE121" s="865"/>
      <c r="AF121" s="866" t="s">
        <v>455</v>
      </c>
      <c r="AG121" s="864"/>
      <c r="AH121" s="864"/>
      <c r="AI121" s="864"/>
      <c r="AJ121" s="865"/>
      <c r="AK121" s="866" t="s">
        <v>462</v>
      </c>
      <c r="AL121" s="864"/>
      <c r="AM121" s="864"/>
      <c r="AN121" s="864"/>
      <c r="AO121" s="865"/>
      <c r="AP121" s="911" t="s">
        <v>462</v>
      </c>
      <c r="AQ121" s="912"/>
      <c r="AR121" s="912"/>
      <c r="AS121" s="912"/>
      <c r="AT121" s="913"/>
      <c r="AU121" s="973"/>
      <c r="AV121" s="974"/>
      <c r="AW121" s="974"/>
      <c r="AX121" s="974"/>
      <c r="AY121" s="975"/>
      <c r="AZ121" s="899" t="s">
        <v>474</v>
      </c>
      <c r="BA121" s="834"/>
      <c r="BB121" s="834"/>
      <c r="BC121" s="834"/>
      <c r="BD121" s="834"/>
      <c r="BE121" s="834"/>
      <c r="BF121" s="834"/>
      <c r="BG121" s="834"/>
      <c r="BH121" s="834"/>
      <c r="BI121" s="834"/>
      <c r="BJ121" s="834"/>
      <c r="BK121" s="834"/>
      <c r="BL121" s="834"/>
      <c r="BM121" s="834"/>
      <c r="BN121" s="834"/>
      <c r="BO121" s="834"/>
      <c r="BP121" s="835"/>
      <c r="BQ121" s="900">
        <v>8027</v>
      </c>
      <c r="BR121" s="901"/>
      <c r="BS121" s="901"/>
      <c r="BT121" s="901"/>
      <c r="BU121" s="901"/>
      <c r="BV121" s="901">
        <v>6446</v>
      </c>
      <c r="BW121" s="901"/>
      <c r="BX121" s="901"/>
      <c r="BY121" s="901"/>
      <c r="BZ121" s="901"/>
      <c r="CA121" s="901">
        <v>5644</v>
      </c>
      <c r="CB121" s="901"/>
      <c r="CC121" s="901"/>
      <c r="CD121" s="901"/>
      <c r="CE121" s="901"/>
      <c r="CF121" s="962">
        <v>0.2</v>
      </c>
      <c r="CG121" s="963"/>
      <c r="CH121" s="963"/>
      <c r="CI121" s="963"/>
      <c r="CJ121" s="963"/>
      <c r="CK121" s="956"/>
      <c r="CL121" s="942"/>
      <c r="CM121" s="942"/>
      <c r="CN121" s="942"/>
      <c r="CO121" s="943"/>
      <c r="CP121" s="922" t="s">
        <v>475</v>
      </c>
      <c r="CQ121" s="923"/>
      <c r="CR121" s="923"/>
      <c r="CS121" s="923"/>
      <c r="CT121" s="923"/>
      <c r="CU121" s="923"/>
      <c r="CV121" s="923"/>
      <c r="CW121" s="923"/>
      <c r="CX121" s="923"/>
      <c r="CY121" s="923"/>
      <c r="CZ121" s="923"/>
      <c r="DA121" s="923"/>
      <c r="DB121" s="923"/>
      <c r="DC121" s="923"/>
      <c r="DD121" s="923"/>
      <c r="DE121" s="923"/>
      <c r="DF121" s="924"/>
      <c r="DG121" s="900">
        <v>206451</v>
      </c>
      <c r="DH121" s="901"/>
      <c r="DI121" s="901"/>
      <c r="DJ121" s="901"/>
      <c r="DK121" s="901"/>
      <c r="DL121" s="901">
        <v>199026</v>
      </c>
      <c r="DM121" s="901"/>
      <c r="DN121" s="901"/>
      <c r="DO121" s="901"/>
      <c r="DP121" s="901"/>
      <c r="DQ121" s="901">
        <v>200737</v>
      </c>
      <c r="DR121" s="901"/>
      <c r="DS121" s="901"/>
      <c r="DT121" s="901"/>
      <c r="DU121" s="901"/>
      <c r="DV121" s="878">
        <v>8.4</v>
      </c>
      <c r="DW121" s="878"/>
      <c r="DX121" s="878"/>
      <c r="DY121" s="878"/>
      <c r="DZ121" s="879"/>
    </row>
    <row r="122" spans="1:130" s="247" customFormat="1" ht="26.25" customHeight="1" x14ac:dyDescent="0.15">
      <c r="A122" s="904"/>
      <c r="B122" s="905"/>
      <c r="C122" s="908" t="s">
        <v>451</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462</v>
      </c>
      <c r="AB122" s="864"/>
      <c r="AC122" s="864"/>
      <c r="AD122" s="864"/>
      <c r="AE122" s="865"/>
      <c r="AF122" s="866" t="s">
        <v>414</v>
      </c>
      <c r="AG122" s="864"/>
      <c r="AH122" s="864"/>
      <c r="AI122" s="864"/>
      <c r="AJ122" s="865"/>
      <c r="AK122" s="866" t="s">
        <v>455</v>
      </c>
      <c r="AL122" s="864"/>
      <c r="AM122" s="864"/>
      <c r="AN122" s="864"/>
      <c r="AO122" s="865"/>
      <c r="AP122" s="911" t="s">
        <v>414</v>
      </c>
      <c r="AQ122" s="912"/>
      <c r="AR122" s="912"/>
      <c r="AS122" s="912"/>
      <c r="AT122" s="913"/>
      <c r="AU122" s="973"/>
      <c r="AV122" s="974"/>
      <c r="AW122" s="974"/>
      <c r="AX122" s="974"/>
      <c r="AY122" s="975"/>
      <c r="AZ122" s="966" t="s">
        <v>476</v>
      </c>
      <c r="BA122" s="967"/>
      <c r="BB122" s="967"/>
      <c r="BC122" s="967"/>
      <c r="BD122" s="967"/>
      <c r="BE122" s="967"/>
      <c r="BF122" s="967"/>
      <c r="BG122" s="967"/>
      <c r="BH122" s="967"/>
      <c r="BI122" s="967"/>
      <c r="BJ122" s="967"/>
      <c r="BK122" s="967"/>
      <c r="BL122" s="967"/>
      <c r="BM122" s="967"/>
      <c r="BN122" s="967"/>
      <c r="BO122" s="967"/>
      <c r="BP122" s="968"/>
      <c r="BQ122" s="969">
        <v>3518940</v>
      </c>
      <c r="BR122" s="932"/>
      <c r="BS122" s="932"/>
      <c r="BT122" s="932"/>
      <c r="BU122" s="932"/>
      <c r="BV122" s="932">
        <v>3421067</v>
      </c>
      <c r="BW122" s="932"/>
      <c r="BX122" s="932"/>
      <c r="BY122" s="932"/>
      <c r="BZ122" s="932"/>
      <c r="CA122" s="932">
        <v>3461224</v>
      </c>
      <c r="CB122" s="932"/>
      <c r="CC122" s="932"/>
      <c r="CD122" s="932"/>
      <c r="CE122" s="932"/>
      <c r="CF122" s="933">
        <v>144.80000000000001</v>
      </c>
      <c r="CG122" s="934"/>
      <c r="CH122" s="934"/>
      <c r="CI122" s="934"/>
      <c r="CJ122" s="934"/>
      <c r="CK122" s="956"/>
      <c r="CL122" s="942"/>
      <c r="CM122" s="942"/>
      <c r="CN122" s="942"/>
      <c r="CO122" s="943"/>
      <c r="CP122" s="922" t="s">
        <v>477</v>
      </c>
      <c r="CQ122" s="923"/>
      <c r="CR122" s="923"/>
      <c r="CS122" s="923"/>
      <c r="CT122" s="923"/>
      <c r="CU122" s="923"/>
      <c r="CV122" s="923"/>
      <c r="CW122" s="923"/>
      <c r="CX122" s="923"/>
      <c r="CY122" s="923"/>
      <c r="CZ122" s="923"/>
      <c r="DA122" s="923"/>
      <c r="DB122" s="923"/>
      <c r="DC122" s="923"/>
      <c r="DD122" s="923"/>
      <c r="DE122" s="923"/>
      <c r="DF122" s="924"/>
      <c r="DG122" s="900" t="s">
        <v>465</v>
      </c>
      <c r="DH122" s="901"/>
      <c r="DI122" s="901"/>
      <c r="DJ122" s="901"/>
      <c r="DK122" s="901"/>
      <c r="DL122" s="901" t="s">
        <v>465</v>
      </c>
      <c r="DM122" s="901"/>
      <c r="DN122" s="901"/>
      <c r="DO122" s="901"/>
      <c r="DP122" s="901"/>
      <c r="DQ122" s="901" t="s">
        <v>127</v>
      </c>
      <c r="DR122" s="901"/>
      <c r="DS122" s="901"/>
      <c r="DT122" s="901"/>
      <c r="DU122" s="901"/>
      <c r="DV122" s="878" t="s">
        <v>414</v>
      </c>
      <c r="DW122" s="878"/>
      <c r="DX122" s="878"/>
      <c r="DY122" s="878"/>
      <c r="DZ122" s="879"/>
    </row>
    <row r="123" spans="1:130" s="247" customFormat="1" ht="26.25" customHeight="1" x14ac:dyDescent="0.15">
      <c r="A123" s="904"/>
      <c r="B123" s="905"/>
      <c r="C123" s="908" t="s">
        <v>458</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478</v>
      </c>
      <c r="AB123" s="864"/>
      <c r="AC123" s="864"/>
      <c r="AD123" s="864"/>
      <c r="AE123" s="865"/>
      <c r="AF123" s="866" t="s">
        <v>414</v>
      </c>
      <c r="AG123" s="864"/>
      <c r="AH123" s="864"/>
      <c r="AI123" s="864"/>
      <c r="AJ123" s="865"/>
      <c r="AK123" s="866" t="s">
        <v>127</v>
      </c>
      <c r="AL123" s="864"/>
      <c r="AM123" s="864"/>
      <c r="AN123" s="864"/>
      <c r="AO123" s="865"/>
      <c r="AP123" s="911" t="s">
        <v>414</v>
      </c>
      <c r="AQ123" s="912"/>
      <c r="AR123" s="912"/>
      <c r="AS123" s="912"/>
      <c r="AT123" s="913"/>
      <c r="AU123" s="976"/>
      <c r="AV123" s="977"/>
      <c r="AW123" s="977"/>
      <c r="AX123" s="977"/>
      <c r="AY123" s="977"/>
      <c r="AZ123" s="278" t="s">
        <v>188</v>
      </c>
      <c r="BA123" s="278"/>
      <c r="BB123" s="278"/>
      <c r="BC123" s="278"/>
      <c r="BD123" s="278"/>
      <c r="BE123" s="278"/>
      <c r="BF123" s="278"/>
      <c r="BG123" s="278"/>
      <c r="BH123" s="278"/>
      <c r="BI123" s="278"/>
      <c r="BJ123" s="278"/>
      <c r="BK123" s="278"/>
      <c r="BL123" s="278"/>
      <c r="BM123" s="278"/>
      <c r="BN123" s="278"/>
      <c r="BO123" s="964" t="s">
        <v>479</v>
      </c>
      <c r="BP123" s="965"/>
      <c r="BQ123" s="919">
        <v>5832029</v>
      </c>
      <c r="BR123" s="920"/>
      <c r="BS123" s="920"/>
      <c r="BT123" s="920"/>
      <c r="BU123" s="920"/>
      <c r="BV123" s="920">
        <v>5703801</v>
      </c>
      <c r="BW123" s="920"/>
      <c r="BX123" s="920"/>
      <c r="BY123" s="920"/>
      <c r="BZ123" s="920"/>
      <c r="CA123" s="920">
        <v>5724437</v>
      </c>
      <c r="CB123" s="920"/>
      <c r="CC123" s="920"/>
      <c r="CD123" s="920"/>
      <c r="CE123" s="920"/>
      <c r="CF123" s="830"/>
      <c r="CG123" s="831"/>
      <c r="CH123" s="831"/>
      <c r="CI123" s="831"/>
      <c r="CJ123" s="921"/>
      <c r="CK123" s="956"/>
      <c r="CL123" s="942"/>
      <c r="CM123" s="942"/>
      <c r="CN123" s="942"/>
      <c r="CO123" s="943"/>
      <c r="CP123" s="922" t="s">
        <v>480</v>
      </c>
      <c r="CQ123" s="923"/>
      <c r="CR123" s="923"/>
      <c r="CS123" s="923"/>
      <c r="CT123" s="923"/>
      <c r="CU123" s="923"/>
      <c r="CV123" s="923"/>
      <c r="CW123" s="923"/>
      <c r="CX123" s="923"/>
      <c r="CY123" s="923"/>
      <c r="CZ123" s="923"/>
      <c r="DA123" s="923"/>
      <c r="DB123" s="923"/>
      <c r="DC123" s="923"/>
      <c r="DD123" s="923"/>
      <c r="DE123" s="923"/>
      <c r="DF123" s="924"/>
      <c r="DG123" s="863" t="s">
        <v>462</v>
      </c>
      <c r="DH123" s="864"/>
      <c r="DI123" s="864"/>
      <c r="DJ123" s="864"/>
      <c r="DK123" s="865"/>
      <c r="DL123" s="866" t="s">
        <v>414</v>
      </c>
      <c r="DM123" s="864"/>
      <c r="DN123" s="864"/>
      <c r="DO123" s="864"/>
      <c r="DP123" s="865"/>
      <c r="DQ123" s="866" t="s">
        <v>481</v>
      </c>
      <c r="DR123" s="864"/>
      <c r="DS123" s="864"/>
      <c r="DT123" s="864"/>
      <c r="DU123" s="865"/>
      <c r="DV123" s="911" t="s">
        <v>414</v>
      </c>
      <c r="DW123" s="912"/>
      <c r="DX123" s="912"/>
      <c r="DY123" s="912"/>
      <c r="DZ123" s="913"/>
    </row>
    <row r="124" spans="1:130" s="247" customFormat="1" ht="26.25" customHeight="1" thickBot="1" x14ac:dyDescent="0.2">
      <c r="A124" s="904"/>
      <c r="B124" s="905"/>
      <c r="C124" s="908" t="s">
        <v>461</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465</v>
      </c>
      <c r="AB124" s="864"/>
      <c r="AC124" s="864"/>
      <c r="AD124" s="864"/>
      <c r="AE124" s="865"/>
      <c r="AF124" s="866" t="s">
        <v>127</v>
      </c>
      <c r="AG124" s="864"/>
      <c r="AH124" s="864"/>
      <c r="AI124" s="864"/>
      <c r="AJ124" s="865"/>
      <c r="AK124" s="866" t="s">
        <v>465</v>
      </c>
      <c r="AL124" s="864"/>
      <c r="AM124" s="864"/>
      <c r="AN124" s="864"/>
      <c r="AO124" s="865"/>
      <c r="AP124" s="911" t="s">
        <v>455</v>
      </c>
      <c r="AQ124" s="912"/>
      <c r="AR124" s="912"/>
      <c r="AS124" s="912"/>
      <c r="AT124" s="913"/>
      <c r="AU124" s="914" t="s">
        <v>482</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1.4</v>
      </c>
      <c r="BR124" s="918"/>
      <c r="BS124" s="918"/>
      <c r="BT124" s="918"/>
      <c r="BU124" s="918"/>
      <c r="BV124" s="918" t="s">
        <v>414</v>
      </c>
      <c r="BW124" s="918"/>
      <c r="BX124" s="918"/>
      <c r="BY124" s="918"/>
      <c r="BZ124" s="918"/>
      <c r="CA124" s="918" t="s">
        <v>478</v>
      </c>
      <c r="CB124" s="918"/>
      <c r="CC124" s="918"/>
      <c r="CD124" s="918"/>
      <c r="CE124" s="918"/>
      <c r="CF124" s="808"/>
      <c r="CG124" s="809"/>
      <c r="CH124" s="809"/>
      <c r="CI124" s="809"/>
      <c r="CJ124" s="949"/>
      <c r="CK124" s="957"/>
      <c r="CL124" s="957"/>
      <c r="CM124" s="957"/>
      <c r="CN124" s="957"/>
      <c r="CO124" s="958"/>
      <c r="CP124" s="922" t="s">
        <v>483</v>
      </c>
      <c r="CQ124" s="923"/>
      <c r="CR124" s="923"/>
      <c r="CS124" s="923"/>
      <c r="CT124" s="923"/>
      <c r="CU124" s="923"/>
      <c r="CV124" s="923"/>
      <c r="CW124" s="923"/>
      <c r="CX124" s="923"/>
      <c r="CY124" s="923"/>
      <c r="CZ124" s="923"/>
      <c r="DA124" s="923"/>
      <c r="DB124" s="923"/>
      <c r="DC124" s="923"/>
      <c r="DD124" s="923"/>
      <c r="DE124" s="923"/>
      <c r="DF124" s="924"/>
      <c r="DG124" s="846">
        <v>1189710</v>
      </c>
      <c r="DH124" s="847"/>
      <c r="DI124" s="847"/>
      <c r="DJ124" s="847"/>
      <c r="DK124" s="848"/>
      <c r="DL124" s="849" t="s">
        <v>455</v>
      </c>
      <c r="DM124" s="847"/>
      <c r="DN124" s="847"/>
      <c r="DO124" s="847"/>
      <c r="DP124" s="848"/>
      <c r="DQ124" s="849" t="s">
        <v>127</v>
      </c>
      <c r="DR124" s="847"/>
      <c r="DS124" s="847"/>
      <c r="DT124" s="847"/>
      <c r="DU124" s="848"/>
      <c r="DV124" s="935" t="s">
        <v>463</v>
      </c>
      <c r="DW124" s="936"/>
      <c r="DX124" s="936"/>
      <c r="DY124" s="936"/>
      <c r="DZ124" s="937"/>
    </row>
    <row r="125" spans="1:130" s="247" customFormat="1" ht="26.25" customHeight="1" x14ac:dyDescent="0.15">
      <c r="A125" s="904"/>
      <c r="B125" s="905"/>
      <c r="C125" s="908" t="s">
        <v>466</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127</v>
      </c>
      <c r="AB125" s="864"/>
      <c r="AC125" s="864"/>
      <c r="AD125" s="864"/>
      <c r="AE125" s="865"/>
      <c r="AF125" s="866" t="s">
        <v>414</v>
      </c>
      <c r="AG125" s="864"/>
      <c r="AH125" s="864"/>
      <c r="AI125" s="864"/>
      <c r="AJ125" s="865"/>
      <c r="AK125" s="866" t="s">
        <v>127</v>
      </c>
      <c r="AL125" s="864"/>
      <c r="AM125" s="864"/>
      <c r="AN125" s="864"/>
      <c r="AO125" s="865"/>
      <c r="AP125" s="911" t="s">
        <v>455</v>
      </c>
      <c r="AQ125" s="912"/>
      <c r="AR125" s="912"/>
      <c r="AS125" s="912"/>
      <c r="AT125" s="91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8" t="s">
        <v>484</v>
      </c>
      <c r="CL125" s="939"/>
      <c r="CM125" s="939"/>
      <c r="CN125" s="939"/>
      <c r="CO125" s="940"/>
      <c r="CP125" s="947" t="s">
        <v>485</v>
      </c>
      <c r="CQ125" s="892"/>
      <c r="CR125" s="892"/>
      <c r="CS125" s="892"/>
      <c r="CT125" s="892"/>
      <c r="CU125" s="892"/>
      <c r="CV125" s="892"/>
      <c r="CW125" s="892"/>
      <c r="CX125" s="892"/>
      <c r="CY125" s="892"/>
      <c r="CZ125" s="892"/>
      <c r="DA125" s="892"/>
      <c r="DB125" s="892"/>
      <c r="DC125" s="892"/>
      <c r="DD125" s="892"/>
      <c r="DE125" s="892"/>
      <c r="DF125" s="893"/>
      <c r="DG125" s="948" t="s">
        <v>465</v>
      </c>
      <c r="DH125" s="929"/>
      <c r="DI125" s="929"/>
      <c r="DJ125" s="929"/>
      <c r="DK125" s="929"/>
      <c r="DL125" s="929" t="s">
        <v>462</v>
      </c>
      <c r="DM125" s="929"/>
      <c r="DN125" s="929"/>
      <c r="DO125" s="929"/>
      <c r="DP125" s="929"/>
      <c r="DQ125" s="929" t="s">
        <v>414</v>
      </c>
      <c r="DR125" s="929"/>
      <c r="DS125" s="929"/>
      <c r="DT125" s="929"/>
      <c r="DU125" s="929"/>
      <c r="DV125" s="930" t="s">
        <v>455</v>
      </c>
      <c r="DW125" s="930"/>
      <c r="DX125" s="930"/>
      <c r="DY125" s="930"/>
      <c r="DZ125" s="931"/>
    </row>
    <row r="126" spans="1:130" s="247" customFormat="1" ht="26.25" customHeight="1" thickBot="1" x14ac:dyDescent="0.2">
      <c r="A126" s="904"/>
      <c r="B126" s="905"/>
      <c r="C126" s="908" t="s">
        <v>468</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465</v>
      </c>
      <c r="AB126" s="864"/>
      <c r="AC126" s="864"/>
      <c r="AD126" s="864"/>
      <c r="AE126" s="865"/>
      <c r="AF126" s="866" t="s">
        <v>462</v>
      </c>
      <c r="AG126" s="864"/>
      <c r="AH126" s="864"/>
      <c r="AI126" s="864"/>
      <c r="AJ126" s="865"/>
      <c r="AK126" s="866" t="s">
        <v>463</v>
      </c>
      <c r="AL126" s="864"/>
      <c r="AM126" s="864"/>
      <c r="AN126" s="864"/>
      <c r="AO126" s="865"/>
      <c r="AP126" s="911" t="s">
        <v>462</v>
      </c>
      <c r="AQ126" s="912"/>
      <c r="AR126" s="912"/>
      <c r="AS126" s="912"/>
      <c r="AT126" s="91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41"/>
      <c r="CL126" s="942"/>
      <c r="CM126" s="942"/>
      <c r="CN126" s="942"/>
      <c r="CO126" s="943"/>
      <c r="CP126" s="899" t="s">
        <v>486</v>
      </c>
      <c r="CQ126" s="834"/>
      <c r="CR126" s="834"/>
      <c r="CS126" s="834"/>
      <c r="CT126" s="834"/>
      <c r="CU126" s="834"/>
      <c r="CV126" s="834"/>
      <c r="CW126" s="834"/>
      <c r="CX126" s="834"/>
      <c r="CY126" s="834"/>
      <c r="CZ126" s="834"/>
      <c r="DA126" s="834"/>
      <c r="DB126" s="834"/>
      <c r="DC126" s="834"/>
      <c r="DD126" s="834"/>
      <c r="DE126" s="834"/>
      <c r="DF126" s="835"/>
      <c r="DG126" s="900" t="s">
        <v>455</v>
      </c>
      <c r="DH126" s="901"/>
      <c r="DI126" s="901"/>
      <c r="DJ126" s="901"/>
      <c r="DK126" s="901"/>
      <c r="DL126" s="901" t="s">
        <v>455</v>
      </c>
      <c r="DM126" s="901"/>
      <c r="DN126" s="901"/>
      <c r="DO126" s="901"/>
      <c r="DP126" s="901"/>
      <c r="DQ126" s="901" t="s">
        <v>462</v>
      </c>
      <c r="DR126" s="901"/>
      <c r="DS126" s="901"/>
      <c r="DT126" s="901"/>
      <c r="DU126" s="901"/>
      <c r="DV126" s="878" t="s">
        <v>462</v>
      </c>
      <c r="DW126" s="878"/>
      <c r="DX126" s="878"/>
      <c r="DY126" s="878"/>
      <c r="DZ126" s="879"/>
    </row>
    <row r="127" spans="1:130" s="247" customFormat="1" ht="26.25" customHeight="1" x14ac:dyDescent="0.15">
      <c r="A127" s="906"/>
      <c r="B127" s="907"/>
      <c r="C127" s="925" t="s">
        <v>487</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414</v>
      </c>
      <c r="AB127" s="864"/>
      <c r="AC127" s="864"/>
      <c r="AD127" s="864"/>
      <c r="AE127" s="865"/>
      <c r="AF127" s="866" t="s">
        <v>462</v>
      </c>
      <c r="AG127" s="864"/>
      <c r="AH127" s="864"/>
      <c r="AI127" s="864"/>
      <c r="AJ127" s="865"/>
      <c r="AK127" s="866" t="s">
        <v>414</v>
      </c>
      <c r="AL127" s="864"/>
      <c r="AM127" s="864"/>
      <c r="AN127" s="864"/>
      <c r="AO127" s="865"/>
      <c r="AP127" s="911" t="s">
        <v>463</v>
      </c>
      <c r="AQ127" s="912"/>
      <c r="AR127" s="912"/>
      <c r="AS127" s="912"/>
      <c r="AT127" s="913"/>
      <c r="AU127" s="283"/>
      <c r="AV127" s="283"/>
      <c r="AW127" s="283"/>
      <c r="AX127" s="928" t="s">
        <v>488</v>
      </c>
      <c r="AY127" s="896"/>
      <c r="AZ127" s="896"/>
      <c r="BA127" s="896"/>
      <c r="BB127" s="896"/>
      <c r="BC127" s="896"/>
      <c r="BD127" s="896"/>
      <c r="BE127" s="897"/>
      <c r="BF127" s="895" t="s">
        <v>489</v>
      </c>
      <c r="BG127" s="896"/>
      <c r="BH127" s="896"/>
      <c r="BI127" s="896"/>
      <c r="BJ127" s="896"/>
      <c r="BK127" s="896"/>
      <c r="BL127" s="897"/>
      <c r="BM127" s="895" t="s">
        <v>490</v>
      </c>
      <c r="BN127" s="896"/>
      <c r="BO127" s="896"/>
      <c r="BP127" s="896"/>
      <c r="BQ127" s="896"/>
      <c r="BR127" s="896"/>
      <c r="BS127" s="897"/>
      <c r="BT127" s="895" t="s">
        <v>491</v>
      </c>
      <c r="BU127" s="896"/>
      <c r="BV127" s="896"/>
      <c r="BW127" s="896"/>
      <c r="BX127" s="896"/>
      <c r="BY127" s="896"/>
      <c r="BZ127" s="898"/>
      <c r="CA127" s="283"/>
      <c r="CB127" s="283"/>
      <c r="CC127" s="283"/>
      <c r="CD127" s="284"/>
      <c r="CE127" s="284"/>
      <c r="CF127" s="284"/>
      <c r="CG127" s="281"/>
      <c r="CH127" s="281"/>
      <c r="CI127" s="281"/>
      <c r="CJ127" s="282"/>
      <c r="CK127" s="941"/>
      <c r="CL127" s="942"/>
      <c r="CM127" s="942"/>
      <c r="CN127" s="942"/>
      <c r="CO127" s="943"/>
      <c r="CP127" s="899" t="s">
        <v>492</v>
      </c>
      <c r="CQ127" s="834"/>
      <c r="CR127" s="834"/>
      <c r="CS127" s="834"/>
      <c r="CT127" s="834"/>
      <c r="CU127" s="834"/>
      <c r="CV127" s="834"/>
      <c r="CW127" s="834"/>
      <c r="CX127" s="834"/>
      <c r="CY127" s="834"/>
      <c r="CZ127" s="834"/>
      <c r="DA127" s="834"/>
      <c r="DB127" s="834"/>
      <c r="DC127" s="834"/>
      <c r="DD127" s="834"/>
      <c r="DE127" s="834"/>
      <c r="DF127" s="835"/>
      <c r="DG127" s="900" t="s">
        <v>462</v>
      </c>
      <c r="DH127" s="901"/>
      <c r="DI127" s="901"/>
      <c r="DJ127" s="901"/>
      <c r="DK127" s="901"/>
      <c r="DL127" s="901" t="s">
        <v>455</v>
      </c>
      <c r="DM127" s="901"/>
      <c r="DN127" s="901"/>
      <c r="DO127" s="901"/>
      <c r="DP127" s="901"/>
      <c r="DQ127" s="901" t="s">
        <v>463</v>
      </c>
      <c r="DR127" s="901"/>
      <c r="DS127" s="901"/>
      <c r="DT127" s="901"/>
      <c r="DU127" s="901"/>
      <c r="DV127" s="878" t="s">
        <v>127</v>
      </c>
      <c r="DW127" s="878"/>
      <c r="DX127" s="878"/>
      <c r="DY127" s="878"/>
      <c r="DZ127" s="879"/>
    </row>
    <row r="128" spans="1:130" s="247" customFormat="1" ht="26.25" customHeight="1" thickBot="1" x14ac:dyDescent="0.2">
      <c r="A128" s="880" t="s">
        <v>493</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494</v>
      </c>
      <c r="X128" s="882"/>
      <c r="Y128" s="882"/>
      <c r="Z128" s="883"/>
      <c r="AA128" s="884">
        <v>12963</v>
      </c>
      <c r="AB128" s="885"/>
      <c r="AC128" s="885"/>
      <c r="AD128" s="885"/>
      <c r="AE128" s="886"/>
      <c r="AF128" s="887">
        <v>772</v>
      </c>
      <c r="AG128" s="885"/>
      <c r="AH128" s="885"/>
      <c r="AI128" s="885"/>
      <c r="AJ128" s="886"/>
      <c r="AK128" s="887">
        <v>802</v>
      </c>
      <c r="AL128" s="885"/>
      <c r="AM128" s="885"/>
      <c r="AN128" s="885"/>
      <c r="AO128" s="886"/>
      <c r="AP128" s="888"/>
      <c r="AQ128" s="889"/>
      <c r="AR128" s="889"/>
      <c r="AS128" s="889"/>
      <c r="AT128" s="890"/>
      <c r="AU128" s="283"/>
      <c r="AV128" s="283"/>
      <c r="AW128" s="283"/>
      <c r="AX128" s="891" t="s">
        <v>495</v>
      </c>
      <c r="AY128" s="892"/>
      <c r="AZ128" s="892"/>
      <c r="BA128" s="892"/>
      <c r="BB128" s="892"/>
      <c r="BC128" s="892"/>
      <c r="BD128" s="892"/>
      <c r="BE128" s="893"/>
      <c r="BF128" s="870" t="s">
        <v>463</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4"/>
      <c r="CB128" s="284"/>
      <c r="CC128" s="284"/>
      <c r="CD128" s="284"/>
      <c r="CE128" s="284"/>
      <c r="CF128" s="284"/>
      <c r="CG128" s="281"/>
      <c r="CH128" s="281"/>
      <c r="CI128" s="281"/>
      <c r="CJ128" s="282"/>
      <c r="CK128" s="944"/>
      <c r="CL128" s="945"/>
      <c r="CM128" s="945"/>
      <c r="CN128" s="945"/>
      <c r="CO128" s="946"/>
      <c r="CP128" s="873" t="s">
        <v>496</v>
      </c>
      <c r="CQ128" s="812"/>
      <c r="CR128" s="812"/>
      <c r="CS128" s="812"/>
      <c r="CT128" s="812"/>
      <c r="CU128" s="812"/>
      <c r="CV128" s="812"/>
      <c r="CW128" s="812"/>
      <c r="CX128" s="812"/>
      <c r="CY128" s="812"/>
      <c r="CZ128" s="812"/>
      <c r="DA128" s="812"/>
      <c r="DB128" s="812"/>
      <c r="DC128" s="812"/>
      <c r="DD128" s="812"/>
      <c r="DE128" s="812"/>
      <c r="DF128" s="813"/>
      <c r="DG128" s="874" t="s">
        <v>127</v>
      </c>
      <c r="DH128" s="875"/>
      <c r="DI128" s="875"/>
      <c r="DJ128" s="875"/>
      <c r="DK128" s="875"/>
      <c r="DL128" s="875" t="s">
        <v>414</v>
      </c>
      <c r="DM128" s="875"/>
      <c r="DN128" s="875"/>
      <c r="DO128" s="875"/>
      <c r="DP128" s="875"/>
      <c r="DQ128" s="875" t="s">
        <v>462</v>
      </c>
      <c r="DR128" s="875"/>
      <c r="DS128" s="875"/>
      <c r="DT128" s="875"/>
      <c r="DU128" s="875"/>
      <c r="DV128" s="876" t="s">
        <v>414</v>
      </c>
      <c r="DW128" s="876"/>
      <c r="DX128" s="876"/>
      <c r="DY128" s="876"/>
      <c r="DZ128" s="877"/>
    </row>
    <row r="129" spans="1:131" s="247"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497</v>
      </c>
      <c r="X129" s="861"/>
      <c r="Y129" s="861"/>
      <c r="Z129" s="862"/>
      <c r="AA129" s="863">
        <v>2545433</v>
      </c>
      <c r="AB129" s="864"/>
      <c r="AC129" s="864"/>
      <c r="AD129" s="864"/>
      <c r="AE129" s="865"/>
      <c r="AF129" s="866">
        <v>2572300</v>
      </c>
      <c r="AG129" s="864"/>
      <c r="AH129" s="864"/>
      <c r="AI129" s="864"/>
      <c r="AJ129" s="865"/>
      <c r="AK129" s="866">
        <v>2787389</v>
      </c>
      <c r="AL129" s="864"/>
      <c r="AM129" s="864"/>
      <c r="AN129" s="864"/>
      <c r="AO129" s="865"/>
      <c r="AP129" s="867"/>
      <c r="AQ129" s="868"/>
      <c r="AR129" s="868"/>
      <c r="AS129" s="868"/>
      <c r="AT129" s="869"/>
      <c r="AU129" s="285"/>
      <c r="AV129" s="285"/>
      <c r="AW129" s="285"/>
      <c r="AX129" s="833" t="s">
        <v>498</v>
      </c>
      <c r="AY129" s="834"/>
      <c r="AZ129" s="834"/>
      <c r="BA129" s="834"/>
      <c r="BB129" s="834"/>
      <c r="BC129" s="834"/>
      <c r="BD129" s="834"/>
      <c r="BE129" s="835"/>
      <c r="BF129" s="853" t="s">
        <v>414</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8" t="s">
        <v>499</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500</v>
      </c>
      <c r="X130" s="861"/>
      <c r="Y130" s="861"/>
      <c r="Z130" s="862"/>
      <c r="AA130" s="863">
        <v>410802</v>
      </c>
      <c r="AB130" s="864"/>
      <c r="AC130" s="864"/>
      <c r="AD130" s="864"/>
      <c r="AE130" s="865"/>
      <c r="AF130" s="866">
        <v>394247</v>
      </c>
      <c r="AG130" s="864"/>
      <c r="AH130" s="864"/>
      <c r="AI130" s="864"/>
      <c r="AJ130" s="865"/>
      <c r="AK130" s="866">
        <v>397733</v>
      </c>
      <c r="AL130" s="864"/>
      <c r="AM130" s="864"/>
      <c r="AN130" s="864"/>
      <c r="AO130" s="865"/>
      <c r="AP130" s="867"/>
      <c r="AQ130" s="868"/>
      <c r="AR130" s="868"/>
      <c r="AS130" s="868"/>
      <c r="AT130" s="869"/>
      <c r="AU130" s="285"/>
      <c r="AV130" s="285"/>
      <c r="AW130" s="285"/>
      <c r="AX130" s="833" t="s">
        <v>501</v>
      </c>
      <c r="AY130" s="834"/>
      <c r="AZ130" s="834"/>
      <c r="BA130" s="834"/>
      <c r="BB130" s="834"/>
      <c r="BC130" s="834"/>
      <c r="BD130" s="834"/>
      <c r="BE130" s="835"/>
      <c r="BF130" s="836">
        <v>8.9</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502</v>
      </c>
      <c r="X131" s="844"/>
      <c r="Y131" s="844"/>
      <c r="Z131" s="845"/>
      <c r="AA131" s="846">
        <v>2134631</v>
      </c>
      <c r="AB131" s="847"/>
      <c r="AC131" s="847"/>
      <c r="AD131" s="847"/>
      <c r="AE131" s="848"/>
      <c r="AF131" s="849">
        <v>2178053</v>
      </c>
      <c r="AG131" s="847"/>
      <c r="AH131" s="847"/>
      <c r="AI131" s="847"/>
      <c r="AJ131" s="848"/>
      <c r="AK131" s="849">
        <v>2389656</v>
      </c>
      <c r="AL131" s="847"/>
      <c r="AM131" s="847"/>
      <c r="AN131" s="847"/>
      <c r="AO131" s="848"/>
      <c r="AP131" s="850"/>
      <c r="AQ131" s="851"/>
      <c r="AR131" s="851"/>
      <c r="AS131" s="851"/>
      <c r="AT131" s="852"/>
      <c r="AU131" s="285"/>
      <c r="AV131" s="285"/>
      <c r="AW131" s="285"/>
      <c r="AX131" s="811" t="s">
        <v>503</v>
      </c>
      <c r="AY131" s="812"/>
      <c r="AZ131" s="812"/>
      <c r="BA131" s="812"/>
      <c r="BB131" s="812"/>
      <c r="BC131" s="812"/>
      <c r="BD131" s="812"/>
      <c r="BE131" s="813"/>
      <c r="BF131" s="814" t="s">
        <v>481</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20" t="s">
        <v>504</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505</v>
      </c>
      <c r="W132" s="824"/>
      <c r="X132" s="824"/>
      <c r="Y132" s="824"/>
      <c r="Z132" s="825"/>
      <c r="AA132" s="826">
        <v>8.7995536469999998</v>
      </c>
      <c r="AB132" s="827"/>
      <c r="AC132" s="827"/>
      <c r="AD132" s="827"/>
      <c r="AE132" s="828"/>
      <c r="AF132" s="829">
        <v>8.1666515919999991</v>
      </c>
      <c r="AG132" s="827"/>
      <c r="AH132" s="827"/>
      <c r="AI132" s="827"/>
      <c r="AJ132" s="828"/>
      <c r="AK132" s="829">
        <v>9.9464106969999992</v>
      </c>
      <c r="AL132" s="827"/>
      <c r="AM132" s="827"/>
      <c r="AN132" s="827"/>
      <c r="AO132" s="828"/>
      <c r="AP132" s="830"/>
      <c r="AQ132" s="831"/>
      <c r="AR132" s="831"/>
      <c r="AS132" s="831"/>
      <c r="AT132" s="83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506</v>
      </c>
      <c r="W133" s="803"/>
      <c r="X133" s="803"/>
      <c r="Y133" s="803"/>
      <c r="Z133" s="804"/>
      <c r="AA133" s="805">
        <v>8.3000000000000007</v>
      </c>
      <c r="AB133" s="806"/>
      <c r="AC133" s="806"/>
      <c r="AD133" s="806"/>
      <c r="AE133" s="807"/>
      <c r="AF133" s="805">
        <v>8.4</v>
      </c>
      <c r="AG133" s="806"/>
      <c r="AH133" s="806"/>
      <c r="AI133" s="806"/>
      <c r="AJ133" s="807"/>
      <c r="AK133" s="805">
        <v>8.9</v>
      </c>
      <c r="AL133" s="806"/>
      <c r="AM133" s="806"/>
      <c r="AN133" s="806"/>
      <c r="AO133" s="807"/>
      <c r="AP133" s="808"/>
      <c r="AQ133" s="809"/>
      <c r="AR133" s="809"/>
      <c r="AS133" s="809"/>
      <c r="AT133" s="81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3pBvIjhENs1X8gIhw9fGwZrzmr/bT9/gnzvZpjWG/7igZvip115/vEnC0+zVvhieLiXdSc8gQM0kQYg/L18nQw==" saltValue="mlP8jsn8adiwnM1Jvw12s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1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FCGBVj2QJ49SlHes+C8JgTCClrz3JKsUE67e92cuWiqMW8xzD/3SAy8EcQegujLLr6knKR6TeN7Bg0t3kYLZOA==" saltValue="sV3Sp03TODvpdsGpiQvKkw==" spinCount="100000" sheet="1" objects="1" scenarios="1"/>
  <dataConsolidate/>
  <phoneticPr fontId="2"/>
  <printOptions horizontalCentered="1" verticalCentered="1"/>
  <pageMargins left="0" right="0" top="0" bottom="0" header="0" footer="0"/>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hjaZ4MsoyA69qqsaVObrDGMymX+Yfb5Og4kfDR2+K+lzNAc8aKLjBc53BmBbEfzFS4lRCzzLbZV9AtXoB8Hww==" saltValue="wSDLqqcAql1bgWYLcpl3r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ht="13.5" customHeight="1"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40" t="s">
        <v>510</v>
      </c>
      <c r="AP7" s="304"/>
      <c r="AQ7" s="305" t="s">
        <v>511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41"/>
      <c r="AP8" s="310" t="s">
        <v>512</v>
      </c>
      <c r="AQ8" s="311" t="s">
        <v>513</v>
      </c>
      <c r="AR8" s="312" t="s">
        <v>514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1" t="s">
        <v>515</v>
      </c>
      <c r="AL9" s="1232"/>
      <c r="AM9" s="1232"/>
      <c r="AN9" s="1233"/>
      <c r="AO9" s="313">
        <v>802211</v>
      </c>
      <c r="AP9" s="313">
        <v>119590</v>
      </c>
      <c r="AQ9" s="314">
        <v>156065</v>
      </c>
      <c r="AR9" s="315">
        <v>-23.4</v>
      </c>
    </row>
    <row r="10" spans="1:46" ht="13.5" customHeight="1"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1" t="s">
        <v>516</v>
      </c>
      <c r="AL10" s="1232"/>
      <c r="AM10" s="1232"/>
      <c r="AN10" s="1233"/>
      <c r="AO10" s="316">
        <v>88188</v>
      </c>
      <c r="AP10" s="316">
        <v>13147</v>
      </c>
      <c r="AQ10" s="317">
        <v>24089</v>
      </c>
      <c r="AR10" s="318">
        <v>-45.4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1" t="s">
        <v>517</v>
      </c>
      <c r="AL11" s="1232"/>
      <c r="AM11" s="1232"/>
      <c r="AN11" s="1233"/>
      <c r="AO11" s="316" t="s">
        <v>518</v>
      </c>
      <c r="AP11" s="316" t="s">
        <v>518</v>
      </c>
      <c r="AQ11" s="317">
        <v>3903</v>
      </c>
      <c r="AR11" s="318" t="s">
        <v>518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1" t="s">
        <v>519</v>
      </c>
      <c r="AL12" s="1232"/>
      <c r="AM12" s="1232"/>
      <c r="AN12" s="1233"/>
      <c r="AO12" s="316" t="s">
        <v>518</v>
      </c>
      <c r="AP12" s="316" t="s">
        <v>518</v>
      </c>
      <c r="AQ12" s="317" t="s">
        <v>518</v>
      </c>
      <c r="AR12" s="318" t="s">
        <v>518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1" t="s">
        <v>520</v>
      </c>
      <c r="AL13" s="1232"/>
      <c r="AM13" s="1232"/>
      <c r="AN13" s="1233"/>
      <c r="AO13" s="316">
        <v>5755</v>
      </c>
      <c r="AP13" s="316">
        <v>858</v>
      </c>
      <c r="AQ13" s="317">
        <v>6134</v>
      </c>
      <c r="AR13" s="318">
        <v>-86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1" t="s">
        <v>521</v>
      </c>
      <c r="AL14" s="1232"/>
      <c r="AM14" s="1232"/>
      <c r="AN14" s="1233"/>
      <c r="AO14" s="316">
        <v>28156</v>
      </c>
      <c r="AP14" s="316">
        <v>4197</v>
      </c>
      <c r="AQ14" s="317">
        <v>6841</v>
      </c>
      <c r="AR14" s="318">
        <v>-38.6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4" t="s">
        <v>522</v>
      </c>
      <c r="AL15" s="1235"/>
      <c r="AM15" s="1235"/>
      <c r="AN15" s="1236"/>
      <c r="AO15" s="316">
        <v>-46256</v>
      </c>
      <c r="AP15" s="316">
        <v>-6896</v>
      </c>
      <c r="AQ15" s="317">
        <v>-12699</v>
      </c>
      <c r="AR15" s="318">
        <v>-45.7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4" t="s">
        <v>188</v>
      </c>
      <c r="AL16" s="1235"/>
      <c r="AM16" s="1235"/>
      <c r="AN16" s="1236"/>
      <c r="AO16" s="316">
        <v>878054</v>
      </c>
      <c r="AP16" s="316">
        <v>130897</v>
      </c>
      <c r="AQ16" s="317">
        <v>184332</v>
      </c>
      <c r="AR16" s="318">
        <v>-29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319"/>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20"/>
      <c r="AR18" s="320"/>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1"/>
      <c r="AL20" s="322"/>
      <c r="AM20" s="322"/>
      <c r="AN20" s="323"/>
      <c r="AO20" s="324" t="s">
        <v>524</v>
      </c>
      <c r="AP20" s="325" t="s">
        <v>525</v>
      </c>
      <c r="AQ20" s="326" t="s">
        <v>526</v>
      </c>
      <c r="AR20" s="327"/>
    </row>
    <row r="21" spans="1:46" s="333" customFormat="1" x14ac:dyDescent="0.15">
      <c r="A21" s="328"/>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37" t="s">
        <v>527</v>
      </c>
      <c r="AL21" s="1238"/>
      <c r="AM21" s="1238"/>
      <c r="AN21" s="1239"/>
      <c r="AO21" s="329">
        <v>9.99</v>
      </c>
      <c r="AP21" s="330">
        <v>15.68</v>
      </c>
      <c r="AQ21" s="331">
        <v>-5.69</v>
      </c>
      <c r="AR21" s="299"/>
      <c r="AS21" s="332"/>
      <c r="AT21" s="328"/>
    </row>
    <row r="22" spans="1:46" s="333" customFormat="1" x14ac:dyDescent="0.15">
      <c r="A22" s="328"/>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37" t="s">
        <v>528</v>
      </c>
      <c r="AL22" s="1238"/>
      <c r="AM22" s="1238"/>
      <c r="AN22" s="1239"/>
      <c r="AO22" s="334">
        <v>96.5</v>
      </c>
      <c r="AP22" s="335">
        <v>95.9</v>
      </c>
      <c r="AQ22" s="336">
        <v>0.6</v>
      </c>
      <c r="AR22" s="320"/>
      <c r="AS22" s="332"/>
      <c r="AT22" s="328"/>
    </row>
    <row r="23" spans="1:46" s="333" customFormat="1" x14ac:dyDescent="0.15">
      <c r="A23" s="328"/>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20"/>
      <c r="AQ23" s="320"/>
      <c r="AR23" s="320"/>
      <c r="AS23" s="332"/>
      <c r="AT23" s="328"/>
    </row>
    <row r="24" spans="1:46" s="333" customFormat="1" x14ac:dyDescent="0.15">
      <c r="A24" s="328"/>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20"/>
      <c r="AQ24" s="320"/>
      <c r="AR24" s="320"/>
      <c r="AS24" s="332"/>
      <c r="AT24" s="328"/>
    </row>
    <row r="25" spans="1:46" s="333" customFormat="1" x14ac:dyDescent="0.15">
      <c r="A25" s="337"/>
      <c r="B25" s="338"/>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9"/>
      <c r="AQ25" s="339"/>
      <c r="AR25" s="339"/>
      <c r="AS25" s="340"/>
      <c r="AT25" s="328"/>
    </row>
    <row r="26" spans="1:46" s="333" customFormat="1" x14ac:dyDescent="0.15">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20"/>
      <c r="AQ26" s="320"/>
      <c r="AR26" s="320"/>
      <c r="AS26" s="299"/>
      <c r="AT26" s="299"/>
    </row>
    <row r="27" spans="1:46" x14ac:dyDescent="0.15">
      <c r="A27" s="341"/>
      <c r="AO27" s="294"/>
      <c r="AP27" s="294"/>
      <c r="AQ27" s="294"/>
      <c r="AR27" s="294"/>
      <c r="AS27" s="294"/>
      <c r="AT27" s="294"/>
    </row>
    <row r="28" spans="1:46" ht="17.25" x14ac:dyDescent="0.1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2"/>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3"/>
    </row>
    <row r="30" spans="1:46" ht="13.5" customHeight="1"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40" t="s">
        <v>510</v>
      </c>
      <c r="AP30" s="304"/>
      <c r="AQ30" s="305" t="s">
        <v>511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41"/>
      <c r="AP31" s="310" t="s">
        <v>512</v>
      </c>
      <c r="AQ31" s="311" t="s">
        <v>513</v>
      </c>
      <c r="AR31" s="312" t="s">
        <v>514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0" t="s">
        <v>532</v>
      </c>
      <c r="AL32" s="1221"/>
      <c r="AM32" s="1221"/>
      <c r="AN32" s="1222"/>
      <c r="AO32" s="344">
        <v>418647</v>
      </c>
      <c r="AP32" s="344">
        <v>62410</v>
      </c>
      <c r="AQ32" s="345">
        <v>108331</v>
      </c>
      <c r="AR32" s="346">
        <v>-42.4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0" t="s">
        <v>533</v>
      </c>
      <c r="AL33" s="1221"/>
      <c r="AM33" s="1221"/>
      <c r="AN33" s="1222"/>
      <c r="AO33" s="344" t="s">
        <v>518</v>
      </c>
      <c r="AP33" s="344" t="s">
        <v>518</v>
      </c>
      <c r="AQ33" s="345">
        <v>132</v>
      </c>
      <c r="AR33" s="346" t="s">
        <v>518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0" t="s">
        <v>534</v>
      </c>
      <c r="AL34" s="1221"/>
      <c r="AM34" s="1221"/>
      <c r="AN34" s="1222"/>
      <c r="AO34" s="344" t="s">
        <v>518</v>
      </c>
      <c r="AP34" s="344" t="s">
        <v>518</v>
      </c>
      <c r="AQ34" s="345">
        <v>205</v>
      </c>
      <c r="AR34" s="346" t="s">
        <v>518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0" t="s">
        <v>535</v>
      </c>
      <c r="AL35" s="1221"/>
      <c r="AM35" s="1221"/>
      <c r="AN35" s="1222"/>
      <c r="AO35" s="344">
        <v>206984</v>
      </c>
      <c r="AP35" s="344">
        <v>30856</v>
      </c>
      <c r="AQ35" s="345">
        <v>22911</v>
      </c>
      <c r="AR35" s="346">
        <v>34.700000000000003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0" t="s">
        <v>536</v>
      </c>
      <c r="AL36" s="1221"/>
      <c r="AM36" s="1221"/>
      <c r="AN36" s="1222"/>
      <c r="AO36" s="344">
        <v>10589</v>
      </c>
      <c r="AP36" s="344">
        <v>1579</v>
      </c>
      <c r="AQ36" s="345">
        <v>3832</v>
      </c>
      <c r="AR36" s="346">
        <v>-58.8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0" t="s">
        <v>537</v>
      </c>
      <c r="AL37" s="1221"/>
      <c r="AM37" s="1221"/>
      <c r="AN37" s="1222"/>
      <c r="AO37" s="344" t="s">
        <v>518</v>
      </c>
      <c r="AP37" s="344" t="s">
        <v>518</v>
      </c>
      <c r="AQ37" s="345">
        <v>1000</v>
      </c>
      <c r="AR37" s="346" t="s">
        <v>518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17" t="s">
        <v>538</v>
      </c>
      <c r="AL38" s="1218"/>
      <c r="AM38" s="1218"/>
      <c r="AN38" s="1219"/>
      <c r="AO38" s="347" t="s">
        <v>518</v>
      </c>
      <c r="AP38" s="347" t="s">
        <v>518</v>
      </c>
      <c r="AQ38" s="348">
        <v>21</v>
      </c>
      <c r="AR38" s="336" t="s">
        <v>518</v>
      </c>
      <c r="AS38" s="343"/>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17" t="s">
        <v>539</v>
      </c>
      <c r="AL39" s="1218"/>
      <c r="AM39" s="1218"/>
      <c r="AN39" s="1219"/>
      <c r="AO39" s="344">
        <v>-802</v>
      </c>
      <c r="AP39" s="344">
        <v>-120</v>
      </c>
      <c r="AQ39" s="345">
        <v>-5292</v>
      </c>
      <c r="AR39" s="346">
        <v>-97.7</v>
      </c>
      <c r="AS39" s="343"/>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0" t="s">
        <v>540</v>
      </c>
      <c r="AL40" s="1221"/>
      <c r="AM40" s="1221"/>
      <c r="AN40" s="1222"/>
      <c r="AO40" s="344">
        <v>-397733</v>
      </c>
      <c r="AP40" s="344">
        <v>-59292</v>
      </c>
      <c r="AQ40" s="345">
        <v>-91315</v>
      </c>
      <c r="AR40" s="346">
        <v>-35.1</v>
      </c>
      <c r="AS40" s="343"/>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3" t="s">
        <v>300</v>
      </c>
      <c r="AL41" s="1224"/>
      <c r="AM41" s="1224"/>
      <c r="AN41" s="1225"/>
      <c r="AO41" s="344">
        <v>237685</v>
      </c>
      <c r="AP41" s="344">
        <v>35433</v>
      </c>
      <c r="AQ41" s="345">
        <v>39824</v>
      </c>
      <c r="AR41" s="346">
        <v>-11</v>
      </c>
      <c r="AS41" s="343"/>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9" t="s">
        <v>541</v>
      </c>
      <c r="AL42" s="294"/>
      <c r="AM42" s="294"/>
      <c r="AN42" s="294"/>
      <c r="AO42" s="294"/>
      <c r="AP42" s="294"/>
      <c r="AQ42" s="320"/>
      <c r="AR42" s="320"/>
      <c r="AS42" s="343"/>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50"/>
      <c r="AQ43" s="320"/>
      <c r="AR43" s="294"/>
      <c r="AS43" s="343"/>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20"/>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1"/>
      <c r="AR45" s="296"/>
      <c r="AS45" s="296"/>
      <c r="AT45" s="294"/>
    </row>
    <row r="46" spans="1:46" x14ac:dyDescent="0.15">
      <c r="A46" s="352"/>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AP46" s="352"/>
      <c r="AQ46" s="352"/>
      <c r="AR46" s="352"/>
      <c r="AS46" s="352"/>
      <c r="AT46" s="294"/>
    </row>
    <row r="47" spans="1:46" ht="17.25" customHeight="1" x14ac:dyDescent="0.15">
      <c r="A47" s="353"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4" t="s">
        <v>543</v>
      </c>
      <c r="AL48" s="354"/>
      <c r="AM48" s="354"/>
      <c r="AN48" s="354"/>
      <c r="AO48" s="354"/>
      <c r="AP48" s="354"/>
      <c r="AQ48" s="355"/>
      <c r="AR48" s="354"/>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6"/>
      <c r="AL49" s="357"/>
      <c r="AM49" s="1226" t="s">
        <v>510</v>
      </c>
      <c r="AN49" s="1228" t="s">
        <v>544</v>
      </c>
      <c r="AO49" s="1229"/>
      <c r="AP49" s="1229"/>
      <c r="AQ49" s="1229"/>
      <c r="AR49" s="1230"/>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8"/>
      <c r="AL50" s="359"/>
      <c r="AM50" s="1227"/>
      <c r="AN50" s="360" t="s">
        <v>545</v>
      </c>
      <c r="AO50" s="361" t="s">
        <v>546</v>
      </c>
      <c r="AP50" s="362" t="s">
        <v>547</v>
      </c>
      <c r="AQ50" s="363" t="s">
        <v>548</v>
      </c>
      <c r="AR50" s="364" t="s">
        <v>549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6" t="s">
        <v>550</v>
      </c>
      <c r="AL51" s="357"/>
      <c r="AM51" s="365">
        <v>700279</v>
      </c>
      <c r="AN51" s="366">
        <v>102680</v>
      </c>
      <c r="AO51" s="367">
        <v>-44.9</v>
      </c>
      <c r="AP51" s="368">
        <v>168868</v>
      </c>
      <c r="AQ51" s="369">
        <v>4.0999999999999996</v>
      </c>
      <c r="AR51" s="370">
        <v>-49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1"/>
      <c r="AL52" s="372" t="s">
        <v>551</v>
      </c>
      <c r="AM52" s="373">
        <v>403670</v>
      </c>
      <c r="AN52" s="374">
        <v>59189</v>
      </c>
      <c r="AO52" s="375">
        <v>-49.9</v>
      </c>
      <c r="AP52" s="376">
        <v>79360</v>
      </c>
      <c r="AQ52" s="377">
        <v>-0.8</v>
      </c>
      <c r="AR52" s="378">
        <v>-49.1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6" t="s">
        <v>552</v>
      </c>
      <c r="AL53" s="357"/>
      <c r="AM53" s="365">
        <v>1844244</v>
      </c>
      <c r="AN53" s="366">
        <v>272656</v>
      </c>
      <c r="AO53" s="367">
        <v>165.5</v>
      </c>
      <c r="AP53" s="368">
        <v>202870</v>
      </c>
      <c r="AQ53" s="369">
        <v>20.100000000000001</v>
      </c>
      <c r="AR53" s="370">
        <v>145.4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1"/>
      <c r="AL54" s="372" t="s">
        <v>551</v>
      </c>
      <c r="AM54" s="373">
        <v>669789</v>
      </c>
      <c r="AN54" s="374">
        <v>99023</v>
      </c>
      <c r="AO54" s="375">
        <v>67.3</v>
      </c>
      <c r="AP54" s="376">
        <v>79735</v>
      </c>
      <c r="AQ54" s="377">
        <v>0.5</v>
      </c>
      <c r="AR54" s="378">
        <v>66.8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6" t="s">
        <v>553</v>
      </c>
      <c r="AL55" s="357"/>
      <c r="AM55" s="365">
        <v>939363</v>
      </c>
      <c r="AN55" s="366">
        <v>139537</v>
      </c>
      <c r="AO55" s="367">
        <v>-48.8</v>
      </c>
      <c r="AP55" s="368">
        <v>167497</v>
      </c>
      <c r="AQ55" s="369">
        <v>-17.399999999999999</v>
      </c>
      <c r="AR55" s="370">
        <v>-31.4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1"/>
      <c r="AL56" s="372" t="s">
        <v>551</v>
      </c>
      <c r="AM56" s="373">
        <v>486374</v>
      </c>
      <c r="AN56" s="374">
        <v>72248</v>
      </c>
      <c r="AO56" s="375">
        <v>-27</v>
      </c>
      <c r="AP56" s="376">
        <v>82571</v>
      </c>
      <c r="AQ56" s="377">
        <v>3.6</v>
      </c>
      <c r="AR56" s="378">
        <v>-30.6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6" t="s">
        <v>554</v>
      </c>
      <c r="AL57" s="357"/>
      <c r="AM57" s="365">
        <v>873435</v>
      </c>
      <c r="AN57" s="366">
        <v>130227</v>
      </c>
      <c r="AO57" s="367">
        <v>-6.7</v>
      </c>
      <c r="AP57" s="368">
        <v>190274</v>
      </c>
      <c r="AQ57" s="369">
        <v>13.6</v>
      </c>
      <c r="AR57" s="370">
        <v>-20.3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1"/>
      <c r="AL58" s="372" t="s">
        <v>551</v>
      </c>
      <c r="AM58" s="373">
        <v>427695</v>
      </c>
      <c r="AN58" s="374">
        <v>63768</v>
      </c>
      <c r="AO58" s="375">
        <v>-11.7</v>
      </c>
      <c r="AP58" s="376">
        <v>88584</v>
      </c>
      <c r="AQ58" s="377">
        <v>7.3</v>
      </c>
      <c r="AR58" s="378">
        <v>-19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6" t="s">
        <v>555</v>
      </c>
      <c r="AL59" s="357"/>
      <c r="AM59" s="365">
        <v>1305177</v>
      </c>
      <c r="AN59" s="366">
        <v>194570</v>
      </c>
      <c r="AO59" s="367">
        <v>49.4</v>
      </c>
      <c r="AP59" s="368">
        <v>200194</v>
      </c>
      <c r="AQ59" s="369">
        <v>5.2</v>
      </c>
      <c r="AR59" s="370">
        <v>44.2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1"/>
      <c r="AL60" s="372" t="s">
        <v>551</v>
      </c>
      <c r="AM60" s="373">
        <v>676396</v>
      </c>
      <c r="AN60" s="374">
        <v>100834</v>
      </c>
      <c r="AO60" s="375">
        <v>58.1</v>
      </c>
      <c r="AP60" s="376">
        <v>106422</v>
      </c>
      <c r="AQ60" s="377">
        <v>20.100000000000001</v>
      </c>
      <c r="AR60" s="378">
        <v>38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6" t="s">
        <v>556</v>
      </c>
      <c r="AL61" s="379"/>
      <c r="AM61" s="380">
        <v>1132500</v>
      </c>
      <c r="AN61" s="381">
        <v>167934</v>
      </c>
      <c r="AO61" s="382">
        <v>22.9</v>
      </c>
      <c r="AP61" s="383">
        <v>185941</v>
      </c>
      <c r="AQ61" s="384">
        <v>5.0999999999999996</v>
      </c>
      <c r="AR61" s="370">
        <v>17.8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1"/>
      <c r="AL62" s="372" t="s">
        <v>551</v>
      </c>
      <c r="AM62" s="373">
        <v>532785</v>
      </c>
      <c r="AN62" s="374">
        <v>79012</v>
      </c>
      <c r="AO62" s="375">
        <v>7.4</v>
      </c>
      <c r="AP62" s="376">
        <v>87334</v>
      </c>
      <c r="AQ62" s="377">
        <v>6.1</v>
      </c>
      <c r="AR62" s="378">
        <v>1.3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5"/>
      <c r="B66" s="352"/>
      <c r="C66" s="352"/>
      <c r="D66" s="352"/>
      <c r="E66" s="352"/>
      <c r="F66" s="352"/>
      <c r="G66" s="352"/>
      <c r="H66" s="352"/>
      <c r="I66" s="352"/>
      <c r="J66" s="352"/>
      <c r="K66" s="352"/>
      <c r="L66" s="352"/>
      <c r="M66" s="352"/>
      <c r="N66" s="352"/>
      <c r="O66" s="352"/>
      <c r="P66" s="352"/>
      <c r="Q66" s="352"/>
      <c r="R66" s="352"/>
      <c r="S66" s="352"/>
      <c r="T66" s="352"/>
      <c r="U66" s="352"/>
      <c r="V66" s="352"/>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86"/>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TlkIIlmrZ9ff5IHfbK0TBAHlnniZ4BTS1GZ05cEK97e2o33iAckiA0EquSA70H8gTt3SPgN9Y0VH5VmgHgIS8A==" saltValue="QReoMrQ/blQxdW0zVpTwx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21" spans="125:125" ht="13.5" hidden="1" customHeight="1" x14ac:dyDescent="0.15">
      <c r="DU121" s="291"/>
    </row>
  </sheetData>
  <sheetProtection algorithmName="SHA-512" hashValue="9nI5ydKCBWRpBPXDcgMWwWQwzOb02fU8MZE4X3p8OzML0tVaY+K7dw6vpkpsmvbRDV1R9J2mtuDq4KW8/enRYQ==" saltValue="GfRfIs991vrxHBuAzaK3Y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sheetData>
  <sheetProtection algorithmName="SHA-512" hashValue="pyKYX5zq7FdK3h5vXB4w8ty5ughOuVGSzRw0WW0NxAg8/dnVMKR8xPlnrzTQm518g0Coh2FJc/E+IEImlVfmTA==" saltValue="qBf+DIA3VCrj0eYNq+4cb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42" t="s">
        <v>3</v>
      </c>
      <c r="D47" s="1242"/>
      <c r="E47" s="1243"/>
      <c r="F47" s="11">
        <v>46.34</v>
      </c>
      <c r="G47" s="12">
        <v>47.04</v>
      </c>
      <c r="H47" s="12">
        <v>47.02</v>
      </c>
      <c r="I47" s="12">
        <v>46.74</v>
      </c>
      <c r="J47" s="13">
        <v>43.33</v>
      </c>
    </row>
    <row r="48" spans="2:10" ht="57.75" customHeight="1" x14ac:dyDescent="0.15">
      <c r="B48" s="14"/>
      <c r="C48" s="1244" t="s">
        <v>4</v>
      </c>
      <c r="D48" s="1244"/>
      <c r="E48" s="1245"/>
      <c r="F48" s="15">
        <v>28.9</v>
      </c>
      <c r="G48" s="16">
        <v>30.28</v>
      </c>
      <c r="H48" s="16">
        <v>29.58</v>
      </c>
      <c r="I48" s="16">
        <v>24.7</v>
      </c>
      <c r="J48" s="17">
        <v>32.450000000000003</v>
      </c>
    </row>
    <row r="49" spans="2:10" ht="57.75" customHeight="1" thickBot="1" x14ac:dyDescent="0.2">
      <c r="B49" s="18"/>
      <c r="C49" s="1246" t="s">
        <v>5</v>
      </c>
      <c r="D49" s="1246"/>
      <c r="E49" s="1247"/>
      <c r="F49" s="19" t="s">
        <v>565</v>
      </c>
      <c r="G49" s="20">
        <v>1.32</v>
      </c>
      <c r="H49" s="20" t="s">
        <v>566</v>
      </c>
      <c r="I49" s="20" t="s">
        <v>567</v>
      </c>
      <c r="J49" s="21">
        <v>9.85</v>
      </c>
    </row>
    <row r="50" spans="2:10" ht="13.5" customHeight="1" x14ac:dyDescent="0.15"/>
  </sheetData>
  <sheetProtection algorithmName="SHA-512" hashValue="DRwtshze+kVUDr2M+wBkcaLeTC6BZ3gapP46dxCp8mNBLEcENaYCBYPYt9SpweA8/Jpek6GiOcjJNzZpXjGrwQ==" saltValue="F9W7fFLL5z7KiO00DMIQD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2022-09-16T09:58:32Z</cp:lastPrinted>
  <dcterms:created xsi:type="dcterms:W3CDTF">2022-02-02T05:09:14Z</dcterms:created>
  <dcterms:modified xsi:type="dcterms:W3CDTF">2022-09-28T10:03:00Z</dcterms:modified>
  <cp:category/>
</cp:coreProperties>
</file>