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645" yWindow="1260" windowWidth="20730" windowHeight="7830" tabRatio="6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c r="BW35" i="9"/>
  <c r="BW36" i="9"/>
  <c r="BW37" i="9"/>
  <c r="E43" i="9"/>
  <c r="E42" i="9"/>
  <c r="E41" i="9"/>
  <c r="E40" i="9"/>
  <c r="E39" i="9"/>
  <c r="E38" i="9"/>
  <c r="E37" i="9"/>
  <c r="E36" i="9"/>
  <c r="E35" i="9"/>
  <c r="E34" i="9"/>
  <c r="C34" i="9"/>
  <c r="C35" i="9"/>
  <c r="C36" i="9"/>
  <c r="C37" i="9"/>
  <c r="C38" i="9"/>
  <c r="C39" i="9"/>
  <c r="C40" i="9"/>
  <c r="C41" i="9"/>
  <c r="C42" i="9"/>
  <c r="C43" i="9"/>
  <c r="AM34" i="9"/>
  <c r="U37" i="9"/>
  <c r="U38" i="9"/>
  <c r="U39" i="9"/>
  <c r="U40" i="9"/>
  <c r="U41" i="9"/>
  <c r="U42" i="9"/>
  <c r="U43" i="9"/>
  <c r="AM35" i="9"/>
  <c r="AM36" i="9"/>
  <c r="AM37" i="9"/>
  <c r="AM38" i="9"/>
  <c r="AM39" i="9"/>
  <c r="AM40" i="9"/>
  <c r="AM41" i="9"/>
  <c r="AM42" i="9"/>
  <c r="AM43" i="9"/>
  <c r="CO35" i="9"/>
  <c r="BE36"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E34" i="9"/>
  <c r="BE35" i="9"/>
  <c r="BW38" i="9"/>
  <c r="BW39" i="9"/>
  <c r="BW40" i="9"/>
  <c r="BW41" i="9"/>
  <c r="BW42" i="9"/>
  <c r="BW43" i="9"/>
  <c r="CO34" i="9"/>
</calcChain>
</file>

<file path=xl/sharedStrings.xml><?xml version="1.0" encoding="utf-8"?>
<sst xmlns="http://schemas.openxmlformats.org/spreadsheetml/2006/main" count="1068" uniqueCount="597">
  <si>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</si>
  <si>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</si>
  <si>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</si>
  <si>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</si>
  <si>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</si>
  <si>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</si>
  <si>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</si>
  <si>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</si>
  <si>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</si>
  <si>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</si>
  <si>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</si>
  <si>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</si>
  <si>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</si>
  <si>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</si>
  <si>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</si>
  <si>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</si>
  <si>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</si>
  <si>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</si>
  <si>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</si>
  <si>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</si>
  <si>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</si>
  <si>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</si>
  <si>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</si>
  <si>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</si>
  <si>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</si>
  <si>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</si>
  <si>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</si>
  <si>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</si>
  <si>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</si>
  <si>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</si>
  <si>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</si>
  <si>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</si>
  <si>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</si>
  <si>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</si>
  <si>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</si>
  <si>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</si>
  <si>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</si>
  <si>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</si>
  <si>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</si>
  <si>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</si>
  <si>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</si>
  <si>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</si>
  <si>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</si>
  <si>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</si>
  <si>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</si>
  <si>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</si>
  <si>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</si>
  <si>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</si>
  <si>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</si>
  <si>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</si>
  <si>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</si>
  <si>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</si>
  <si>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</si>
  <si>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</si>
  <si>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</si>
  <si>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</si>
  <si>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4.24</t>
  </si>
  <si>
    <t>一般会計</t>
  </si>
  <si>
    <t>国民健康保険特別会計</t>
  </si>
  <si>
    <t>簡易水道特別会計</t>
  </si>
  <si>
    <t>下水道事業特別会計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</si>
  <si>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</si>
  <si>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</si>
  <si>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</si>
  <si>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</si>
  <si>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</si>
  <si>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</si>
  <si>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</si>
  <si>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</si>
  <si>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</si>
  <si>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</si>
  <si>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</si>
  <si>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</si>
  <si>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</si>
  <si>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</si>
  <si>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</si>
  <si>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</si>
  <si>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</si>
  <si>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</si>
  <si>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</si>
  <si>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</si>
  <si>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</si>
  <si>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</si>
  <si>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</si>
  <si>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</si>
  <si>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</si>
  <si>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</si>
  <si>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</si>
  <si>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</si>
  <si>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</si>
  <si>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</si>
  <si>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</si>
  <si>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</si>
  <si>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</si>
  <si>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</si>
  <si>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</si>
  <si>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</si>
  <si>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</si>
  <si>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</si>
  <si>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</si>
  <si>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</si>
  <si>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</si>
  <si>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</si>
  <si>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</si>
  <si>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</si>
  <si>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</si>
  <si>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</si>
  <si>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</si>
  <si>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</si>
  <si>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</si>
  <si>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</si>
  <si>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</si>
  <si>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</si>
  <si>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</si>
  <si>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</si>
  <si>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</si>
  <si>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</si>
  <si>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</si>
  <si>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</si>
  <si>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</si>
  <si>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</si>
  <si>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</si>
  <si>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</si>
  <si>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</si>
  <si>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</si>
  <si>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</si>
  <si>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</si>
  <si>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</si>
  <si>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</si>
  <si>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</si>
  <si>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</si>
  <si>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</si>
  <si>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</si>
  <si>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</si>
  <si>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</si>
  <si>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</si>
  <si>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</si>
  <si>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</si>
  <si>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</si>
  <si>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</si>
  <si>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</si>
  <si>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</si>
  <si>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</si>
  <si>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</si>
  <si>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</si>
  <si>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</si>
  <si>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</si>
  <si>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</si>
  <si>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</si>
  <si>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</si>
  <si>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</si>
  <si>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</si>
  <si>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豊丘村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</si>
  <si>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</si>
  <si>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</si>
  <si>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</si>
  <si>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</si>
  <si>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</si>
  <si>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</si>
  <si>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</si>
  <si>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</si>
  <si>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</si>
  <si>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</si>
  <si>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</si>
  <si>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</si>
  <si>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</si>
  <si>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</si>
  <si>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</si>
  <si>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</si>
  <si>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</si>
  <si>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</si>
  <si>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</si>
  <si>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</si>
  <si>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</si>
  <si>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</si>
  <si>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</si>
  <si>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</si>
  <si>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</si>
  <si>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</si>
  <si>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-3.5</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</si>
  <si>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</si>
  <si>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</si>
  <si>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</si>
  <si>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</si>
  <si>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</si>
  <si>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</si>
  <si>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</si>
  <si>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</si>
  <si>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</si>
  <si>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</si>
  <si>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</si>
  <si>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</si>
  <si>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</si>
  <si>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</si>
  <si>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</si>
  <si>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</si>
  <si>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</si>
  <si>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</si>
  <si>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</si>
  <si>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</si>
  <si>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</si>
  <si>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</si>
  <si>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</si>
  <si>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</si>
  <si>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</si>
  <si>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</si>
  <si>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</si>
  <si>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</si>
  <si>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</si>
  <si>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</si>
  <si>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</si>
  <si>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</si>
  <si>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</si>
  <si>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-0.7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</si>
  <si>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</si>
  <si>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</si>
  <si>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</si>
  <si>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</si>
  <si>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</si>
  <si>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</si>
  <si>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</si>
  <si>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</si>
  <si>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</si>
  <si>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</si>
  <si>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</si>
  <si>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</si>
  <si>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</si>
  <si>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</si>
  <si>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</si>
  <si>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</si>
  <si>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</si>
  <si>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</si>
  <si>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</si>
  <si>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</si>
  <si>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</si>
  <si>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</si>
  <si>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</si>
  <si>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</si>
  <si>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</si>
  <si>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</si>
  <si>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</si>
  <si>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</si>
  <si>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</si>
  <si>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</si>
  <si>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</si>
  <si>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</si>
  <si>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</si>
  <si>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</si>
  <si>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</si>
  <si>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</si>
  <si>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</si>
  <si>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104.8                 ( 96.8 )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</si>
  <si>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</si>
  <si>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</si>
  <si>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</si>
  <si>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</si>
  <si>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</si>
  <si>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</si>
  <si>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</si>
  <si>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</si>
  <si>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</si>
  <si>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</si>
  <si>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</si>
  <si>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</si>
  <si>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</si>
  <si>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</si>
  <si>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</si>
  <si>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</si>
  <si>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</si>
  <si>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</si>
  <si>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</si>
  <si>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</si>
  <si>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</si>
  <si>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</si>
  <si>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</si>
  <si>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</si>
  <si>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</si>
  <si>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</si>
  <si>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</si>
  <si>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</si>
  <si>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</si>
  <si>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</si>
  <si>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</si>
  <si>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</si>
  <si>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</si>
  <si>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</si>
  <si>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</si>
  <si>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</si>
  <si>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</si>
  <si>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</si>
  <si>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</si>
  <si>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</si>
  <si>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</si>
  <si>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</si>
  <si>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</si>
  <si>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</si>
  <si>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</si>
  <si>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</si>
  <si>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</si>
  <si>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</si>
  <si>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</si>
  <si>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</si>
  <si>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</si>
  <si>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</si>
  <si>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</si>
  <si>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</si>
  <si>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</si>
  <si>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</si>
  <si>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</si>
  <si>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</si>
  <si>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</si>
  <si>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</si>
  <si>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</si>
  <si>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</si>
  <si>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</si>
  <si>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</si>
  <si>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</si>
  <si>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</si>
  <si>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</si>
  <si>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</si>
  <si>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</si>
  <si>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</si>
  <si>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</si>
  <si>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</si>
  <si>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</si>
  <si>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</si>
  <si>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</si>
  <si>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</si>
  <si>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</si>
  <si>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</si>
  <si>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</si>
  <si>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</si>
  <si>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</si>
  <si>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</si>
  <si>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</si>
  <si>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</si>
  <si>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</si>
  <si>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</si>
  <si>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</si>
  <si>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</si>
  <si>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</si>
  <si>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</si>
  <si>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</si>
  <si>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</si>
  <si>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</si>
  <si>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</si>
  <si>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</si>
  <si>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</si>
  <si>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</si>
  <si>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</si>
  <si>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</si>
  <si>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</si>
  <si>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</si>
  <si>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</si>
  <si>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</si>
  <si>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</si>
  <si>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</si>
  <si>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</si>
  <si>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</si>
  <si>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</si>
  <si>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</si>
  <si>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</si>
  <si>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</si>
  <si>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</si>
  <si>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</si>
  <si>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</si>
  <si>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</si>
  <si>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</si>
  <si>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</si>
  <si>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</si>
  <si>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</si>
  <si>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</si>
  <si>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</si>
  <si>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</si>
  <si>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</si>
  <si>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</si>
  <si>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</si>
  <si>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</si>
  <si>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</si>
  <si>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</si>
  <si>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</si>
  <si>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</si>
  <si>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</si>
  <si>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</si>
  <si>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</si>
  <si>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</si>
  <si>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</si>
  <si>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</si>
  <si>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</si>
  <si>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</si>
  <si>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</si>
  <si>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</si>
  <si>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</si>
  <si>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</si>
  <si>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</si>
  <si>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</si>
  <si>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</si>
  <si>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</si>
  <si>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</si>
  <si>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長野県豊丘村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</si>
  <si>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</si>
  <si>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</si>
  <si>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</si>
  <si>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</si>
  <si>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</si>
  <si>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</si>
  <si>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</si>
  <si>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</si>
  <si>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</si>
  <si>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</si>
  <si>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</si>
  <si>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</si>
  <si>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</si>
  <si>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</si>
  <si>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</si>
  <si>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</si>
  <si>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</si>
  <si>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</si>
  <si>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</si>
  <si>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</si>
  <si>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</si>
  <si>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</si>
  <si>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</si>
  <si>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</si>
  <si>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</si>
  <si>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</si>
  <si>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</si>
  <si>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</si>
  <si>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</si>
  <si>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</si>
  <si>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</si>
  <si>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</si>
  <si>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長野県豊丘村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</si>
  <si>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</si>
  <si>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</si>
  <si>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</si>
  <si>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</si>
  <si>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</si>
  <si>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</si>
  <si>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</si>
  <si>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</si>
  <si>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</si>
  <si>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</si>
  <si>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</si>
  <si>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</si>
  <si>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</si>
  <si>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</si>
  <si>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</si>
  <si>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</si>
  <si>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</si>
  <si>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</si>
  <si>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</si>
  <si>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</si>
  <si>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</si>
  <si>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</si>
  <si>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</si>
  <si>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</si>
  <si>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</si>
  <si>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</si>
  <si>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</si>
  <si>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</si>
  <si>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</si>
  <si>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</si>
  <si>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</si>
  <si>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</si>
  <si>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</si>
  <si>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</si>
  <si>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</si>
  <si>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</si>
  <si>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</si>
  <si>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</si>
  <si>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</si>
  <si>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</si>
  <si>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</si>
  <si>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</si>
  <si>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</si>
  <si>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</si>
  <si>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</si>
  <si>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</si>
  <si>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</si>
  <si>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</si>
  <si>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</si>
  <si>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</si>
  <si>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</si>
  <si>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</si>
  <si>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</si>
  <si>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</si>
  <si>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</si>
  <si>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</si>
  <si>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</si>
  <si>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</si>
  <si>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</si>
  <si>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</si>
  <si>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</si>
  <si>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</si>
  <si>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</si>
  <si>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</si>
  <si>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</si>
  <si>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</si>
  <si>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</si>
  <si>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</si>
  <si>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</si>
  <si>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</si>
  <si>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</si>
  <si>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</si>
  <si>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</si>
  <si>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</si>
  <si>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</si>
  <si>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</si>
  <si>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</si>
  <si>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</si>
  <si>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</si>
  <si>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</si>
  <si>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</si>
  <si>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</si>
  <si>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</si>
  <si>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</si>
  <si>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</si>
  <si>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</si>
  <si>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</si>
  <si>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</si>
  <si>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</si>
  <si>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</si>
  <si>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</si>
  <si>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</si>
  <si>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</si>
  <si>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</si>
  <si>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</si>
  <si>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</si>
  <si>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</si>
  <si>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</si>
  <si>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</si>
  <si>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</si>
  <si>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</si>
  <si>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</si>
  <si>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</si>
  <si>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</si>
  <si>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</si>
  <si>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</si>
  <si>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</si>
  <si>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</si>
  <si>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</si>
  <si>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</si>
  <si>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</si>
  <si>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</si>
  <si>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</si>
  <si>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</si>
  <si>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</si>
  <si>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</si>
  <si>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</si>
  <si>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</si>
  <si>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</si>
  <si>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</si>
  <si>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</si>
  <si>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</si>
  <si>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</si>
  <si>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</si>
  <si>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</si>
  <si>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</si>
  <si>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</si>
  <si>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</si>
  <si>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</si>
  <si>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</si>
  <si>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</si>
  <si>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</si>
  <si>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</si>
  <si>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</si>
  <si>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</si>
  <si>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</si>
  <si>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</si>
  <si>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</si>
  <si>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</si>
  <si>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</si>
  <si>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</si>
  <si>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</si>
  <si>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</si>
  <si>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豊丘村土地開発公社</t>
    <rPh sb="0" eb="3">
      <t>トヨオカムラ</t>
    </rPh>
    <rPh sb="3" eb="5">
      <t>トチ</t>
    </rPh>
    <rPh sb="5" eb="7">
      <t>カイハツ</t>
    </rPh>
    <rPh sb="7" eb="9">
      <t>コウシャ</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</si>
  <si>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</si>
  <si>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</si>
  <si>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</si>
  <si>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</si>
  <si>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</si>
  <si>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</si>
  <si>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</si>
  <si>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</si>
  <si>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</si>
  <si>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</si>
  <si>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</si>
  <si>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</si>
  <si>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5">
      <t>トクベツカイケイ</t>
    </rPh>
    <phoneticPr fontId="22"/>
  </si>
  <si>
    <t>-</t>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</si>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</sst>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182" fontId="40" fillId="0" borderId="156" xfId="70" applyNumberFormat="1" applyFont="1" applyBorder="1" applyAlignment="1" applyProtection="1">
      <alignment horizontal="righ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2" fontId="40" fillId="0" borderId="158" xfId="70" applyNumberFormat="1" applyFont="1" applyBorder="1" applyAlignment="1" applyProtection="1">
      <alignment horizontal="righ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0" borderId="159" xfId="70" applyNumberFormat="1" applyFont="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3"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4"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0" borderId="167"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72" xfId="70" applyNumberFormat="1" applyFont="1" applyBorder="1" applyAlignment="1" applyProtection="1">
      <alignment horizontal="righ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3"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8" xfId="78" applyNumberFormat="1" applyFont="1" applyFill="1" applyBorder="1" applyAlignment="1" applyProtection="1">
      <alignment horizontal="right" vertical="center" shrinkToFit="1"/>
      <protection locked="0"/>
    </xf>
    <xf numFmtId="184" fontId="40" fillId="26" borderId="158"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67"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3" xfId="79" applyNumberFormat="1" applyFont="1" applyBorder="1" applyAlignment="1" applyProtection="1">
      <alignment horizontal="right" vertical="center" shrinkToFit="1"/>
      <protection locked="0"/>
    </xf>
    <xf numFmtId="0" fontId="40" fillId="0" borderId="158" xfId="70" applyFont="1" applyBorder="1" applyAlignment="1" applyProtection="1">
      <alignment horizontal="left" vertical="center" shrinkToFit="1"/>
      <protection locked="0"/>
    </xf>
    <xf numFmtId="0" fontId="40" fillId="0" borderId="159" xfId="70"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8" xfId="70" applyNumberFormat="1" applyFont="1" applyBorder="1" applyAlignment="1" applyProtection="1">
      <alignment horizontal="right" vertical="center" shrinkToFit="1"/>
      <protection locked="0"/>
    </xf>
    <xf numFmtId="182" fontId="40" fillId="0" borderId="167" xfId="79" applyNumberFormat="1" applyFont="1" applyBorder="1" applyAlignment="1" applyProtection="1">
      <alignment horizontal="right" vertical="center" shrinkToFit="1"/>
      <protection locked="0"/>
    </xf>
    <xf numFmtId="182" fontId="40" fillId="0" borderId="158"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83"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5"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40" fillId="0" borderId="159"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55" xfId="68" applyNumberFormat="1" applyFont="1" applyBorder="1" applyAlignment="1" applyProtection="1">
      <alignment horizontal="right" vertical="center" shrinkToFit="1"/>
      <protection locked="0"/>
    </xf>
    <xf numFmtId="182" fontId="40" fillId="0" borderId="158"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83" xfId="68" applyFont="1" applyBorder="1" applyAlignment="1" applyProtection="1">
      <alignment horizontal="lef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83"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61_豊丘村_2012" xfId="54"/>
    <cellStyle name="標準 3" xfId="55"/>
    <cellStyle name="標準 3 2" xfId="56"/>
    <cellStyle name="標準 3_APAHO401000" xfId="57"/>
    <cellStyle name="標準 3_ZJ01_204161_豊丘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102035</c:v>
                </c:pt>
                <c:pt idx="1">
                  <c:v>127729</c:v>
                </c:pt>
                <c:pt idx="2">
                  <c:v>155770</c:v>
                </c:pt>
                <c:pt idx="3">
                  <c:v>81497</c:v>
                </c:pt>
                <c:pt idx="4">
                  <c:v>166671</c:v>
                </c:pt>
              </c:numCache>
            </c:numRef>
          </c:val>
          <c:smooth val="0"/>
        </c:ser>
        <c:dLbls>
          <c:showLegendKey val="0"/>
          <c:showVal val="0"/>
          <c:showCatName val="0"/>
          <c:showSerName val="0"/>
          <c:showPercent val="0"/>
          <c:showBubbleSize val="0"/>
        </c:dLbls>
        <c:marker val="1"/>
        <c:smooth val="0"/>
        <c:axId val="74593024"/>
        <c:axId val="74594560"/>
      </c:lineChart>
      <c:catAx>
        <c:axId val="7459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94560"/>
        <c:crosses val="autoZero"/>
        <c:auto val="1"/>
        <c:lblAlgn val="ctr"/>
        <c:lblOffset val="100"/>
        <c:tickLblSkip val="1"/>
        <c:tickMarkSkip val="1"/>
        <c:noMultiLvlLbl val="0"/>
      </c:catAx>
      <c:valAx>
        <c:axId val="74594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9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17.59</c:v>
                </c:pt>
                <c:pt idx="1">
                  <c:v>19.45</c:v>
                </c:pt>
                <c:pt idx="2">
                  <c:v>26.29</c:v>
                </c:pt>
                <c:pt idx="3">
                  <c:v>25.07</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43.76</c:v>
                </c:pt>
                <c:pt idx="1">
                  <c:v>46.3</c:v>
                </c:pt>
                <c:pt idx="2">
                  <c:v>45.09</c:v>
                </c:pt>
                <c:pt idx="3">
                  <c:v>45.78</c:v>
                </c:pt>
                <c:pt idx="4">
                  <c:v>46.64</c:v>
                </c:pt>
              </c:numCache>
            </c:numRef>
          </c:val>
        </c:ser>
        <c:dLbls>
          <c:showLegendKey val="0"/>
          <c:showVal val="0"/>
          <c:showCatName val="0"/>
          <c:showSerName val="0"/>
          <c:showPercent val="0"/>
          <c:showBubbleSize val="0"/>
        </c:dLbls>
        <c:gapWidth val="250"/>
        <c:overlap val="100"/>
        <c:axId val="82835328"/>
        <c:axId val="8284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10.7</c:v>
                </c:pt>
                <c:pt idx="1">
                  <c:v>6.77</c:v>
                </c:pt>
                <c:pt idx="2">
                  <c:v>7.58</c:v>
                </c:pt>
                <c:pt idx="3">
                  <c:v>2.52</c:v>
                </c:pt>
                <c:pt idx="4">
                  <c:v>-4.24</c:v>
                </c:pt>
              </c:numCache>
            </c:numRef>
          </c:val>
          <c:smooth val="0"/>
        </c:ser>
        <c:dLbls>
          <c:showLegendKey val="0"/>
          <c:showVal val="0"/>
          <c:showCatName val="0"/>
          <c:showSerName val="0"/>
          <c:showPercent val="0"/>
          <c:showBubbleSize val="0"/>
        </c:dLbls>
        <c:marker val="1"/>
        <c:smooth val="0"/>
        <c:axId val="82835328"/>
        <c:axId val="82841600"/>
      </c:lineChart>
      <c:catAx>
        <c:axId val="828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841600"/>
        <c:crosses val="autoZero"/>
        <c:auto val="1"/>
        <c:lblAlgn val="ctr"/>
        <c:lblOffset val="100"/>
        <c:tickLblSkip val="1"/>
        <c:tickMarkSkip val="1"/>
        <c:noMultiLvlLbl val="0"/>
      </c:catAx>
      <c:valAx>
        <c:axId val="828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8353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0.61</c:v>
                </c:pt>
                <c:pt idx="2">
                  <c:v>#N/A</c:v>
                </c:pt>
                <c:pt idx="3">
                  <c:v>0.68</c:v>
                </c:pt>
                <c:pt idx="4">
                  <c:v>#N/A</c:v>
                </c:pt>
                <c:pt idx="5">
                  <c:v>0.05</c:v>
                </c:pt>
                <c:pt idx="6">
                  <c:v>#N/A</c:v>
                </c:pt>
                <c:pt idx="7">
                  <c:v>0.36</c:v>
                </c:pt>
                <c:pt idx="8">
                  <c:v>#N/A</c:v>
                </c:pt>
                <c:pt idx="9">
                  <c:v>0.25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2.04</c:v>
                </c:pt>
                <c:pt idx="2">
                  <c:v>#N/A</c:v>
                </c:pt>
                <c:pt idx="3">
                  <c:v>0.81</c:v>
                </c:pt>
                <c:pt idx="4">
                  <c:v>#N/A</c:v>
                </c:pt>
                <c:pt idx="5">
                  <c:v>0.5</c:v>
                </c:pt>
                <c:pt idx="6">
                  <c:v>#N/A</c:v>
                </c:pt>
                <c:pt idx="7">
                  <c:v>0.23</c:v>
                </c:pt>
                <c:pt idx="8">
                  <c:v>#N/A</c:v>
                </c:pt>
                <c:pt idx="9">
                  <c:v>0.27</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1.44</c:v>
                </c:pt>
                <c:pt idx="2">
                  <c:v>#N/A</c:v>
                </c:pt>
                <c:pt idx="3">
                  <c:v>1.42</c:v>
                </c:pt>
                <c:pt idx="4">
                  <c:v>#N/A</c:v>
                </c:pt>
                <c:pt idx="5">
                  <c:v>1.24</c:v>
                </c:pt>
                <c:pt idx="6">
                  <c:v>#N/A</c:v>
                </c:pt>
                <c:pt idx="7">
                  <c:v>0.52</c:v>
                </c:pt>
                <c:pt idx="8">
                  <c:v>#N/A</c:v>
                </c:pt>
                <c:pt idx="9">
                  <c:v>0.51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1.1200000000000001</c:v>
                </c:pt>
                <c:pt idx="2">
                  <c:v>#N/A</c:v>
                </c:pt>
                <c:pt idx="3">
                  <c:v>0.89</c:v>
                </c:pt>
                <c:pt idx="4">
                  <c:v>#N/A</c:v>
                </c:pt>
                <c:pt idx="5">
                  <c:v>0.49</c:v>
                </c:pt>
                <c:pt idx="6">
                  <c:v>#N/A</c:v>
                </c:pt>
                <c:pt idx="7">
                  <c:v>1.01</c:v>
                </c:pt>
                <c:pt idx="8">
                  <c:v>#N/A</c:v>
                </c:pt>
                <c:pt idx="9">
                  <c:v>0.98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17.59</c:v>
                </c:pt>
                <c:pt idx="2">
                  <c:v>#N/A</c:v>
                </c:pt>
                <c:pt idx="3">
                  <c:v>19.45</c:v>
                </c:pt>
                <c:pt idx="4">
                  <c:v>#N/A</c:v>
                </c:pt>
                <c:pt idx="5">
                  <c:v>26.29</c:v>
                </c:pt>
                <c:pt idx="6">
                  <c:v>#N/A</c:v>
                </c:pt>
                <c:pt idx="7">
                  <c:v>25.07</c:v>
                </c:pt>
                <c:pt idx="8">
                  <c:v>#N/A</c:v>
                </c:pt>
                <c:pt idx="9">
                  <c:v>21</c:v>
                </c:pt>
              </c:numCache>
            </c:numRef>
          </c:val>
        </c:ser>
        <c:dLbls>
          <c:showLegendKey val="0"/>
          <c:showVal val="0"/>
          <c:showCatName val="0"/>
          <c:showSerName val="0"/>
          <c:showPercent val="0"/>
          <c:showBubbleSize val="0"/>
        </c:dLbls>
        <c:gapWidth val="150"/>
        <c:overlap val="100"/>
        <c:axId val="84681088"/>
        <c:axId val="84682624"/>
      </c:barChart>
      <c:catAx>
        <c:axId val="846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682624"/>
        <c:crosses val="autoZero"/>
        <c:auto val="1"/>
        <c:lblAlgn val="ctr"/>
        <c:lblOffset val="100"/>
        <c:tickLblSkip val="1"/>
        <c:tickMarkSkip val="1"/>
        <c:noMultiLvlLbl val="0"/>
      </c:catAx>
      <c:valAx>
        <c:axId val="8468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381</c:v>
                </c:pt>
                <c:pt idx="5">
                  <c:v>401</c:v>
                </c:pt>
                <c:pt idx="8">
                  <c:v>401</c:v>
                </c:pt>
                <c:pt idx="11">
                  <c:v>408</c:v>
                </c:pt>
                <c:pt idx="14">
                  <c:v>412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c:v>
                </c:pt>
                <c:pt idx="3">
                  <c:v>37</c:v>
                </c:pt>
                <c:pt idx="6">
                  <c:v>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10</c:v>
                </c:pt>
                <c:pt idx="3">
                  <c:v>9</c:v>
                </c:pt>
                <c:pt idx="6">
                  <c:v>8</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173</c:v>
                </c:pt>
                <c:pt idx="3">
                  <c:v>146</c:v>
                </c:pt>
                <c:pt idx="6">
                  <c:v>163</c:v>
                </c:pt>
                <c:pt idx="9">
                  <c:v>159</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406</c:v>
                </c:pt>
                <c:pt idx="3">
                  <c:v>414</c:v>
                </c:pt>
                <c:pt idx="6">
                  <c:v>400</c:v>
                </c:pt>
                <c:pt idx="9">
                  <c:v>391</c:v>
                </c:pt>
                <c:pt idx="12">
                  <c:v>354</c:v>
                </c:pt>
              </c:numCache>
            </c:numRef>
          </c:val>
        </c:ser>
        <c:dLbls>
          <c:showLegendKey val="0"/>
          <c:showVal val="0"/>
          <c:showCatName val="0"/>
          <c:showSerName val="0"/>
          <c:showPercent val="0"/>
          <c:showBubbleSize val="0"/>
        </c:dLbls>
        <c:gapWidth val="100"/>
        <c:overlap val="100"/>
        <c:axId val="85857024"/>
        <c:axId val="8585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223</c:v>
                </c:pt>
                <c:pt idx="2">
                  <c:v>#N/A</c:v>
                </c:pt>
                <c:pt idx="3">
                  <c:v>#N/A</c:v>
                </c:pt>
                <c:pt idx="4">
                  <c:v>205</c:v>
                </c:pt>
                <c:pt idx="5">
                  <c:v>#N/A</c:v>
                </c:pt>
                <c:pt idx="6">
                  <c:v>#N/A</c:v>
                </c:pt>
                <c:pt idx="7">
                  <c:v>176</c:v>
                </c:pt>
                <c:pt idx="8">
                  <c:v>#N/A</c:v>
                </c:pt>
                <c:pt idx="9">
                  <c:v>#N/A</c:v>
                </c:pt>
                <c:pt idx="10">
                  <c:v>149</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85857024"/>
        <c:axId val="85858944"/>
      </c:lineChart>
      <c:catAx>
        <c:axId val="858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58944"/>
        <c:crosses val="autoZero"/>
        <c:auto val="1"/>
        <c:lblAlgn val="ctr"/>
        <c:lblOffset val="100"/>
        <c:tickLblSkip val="1"/>
        <c:tickMarkSkip val="1"/>
        <c:noMultiLvlLbl val="0"/>
      </c:catAx>
      <c:valAx>
        <c:axId val="8585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57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4018</c:v>
                </c:pt>
                <c:pt idx="5">
                  <c:v>3991</c:v>
                </c:pt>
                <c:pt idx="8">
                  <c:v>4038</c:v>
                </c:pt>
                <c:pt idx="11">
                  <c:v>3960</c:v>
                </c:pt>
                <c:pt idx="14">
                  <c:v>4026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121</c:v>
                </c:pt>
                <c:pt idx="5">
                  <c:v>109</c:v>
                </c:pt>
                <c:pt idx="8">
                  <c:v>103</c:v>
                </c:pt>
                <c:pt idx="11">
                  <c:v>85</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2152</c:v>
                </c:pt>
                <c:pt idx="5">
                  <c:v>2444</c:v>
                </c:pt>
                <c:pt idx="8">
                  <c:v>2525</c:v>
                </c:pt>
                <c:pt idx="11">
                  <c:v>2614</c:v>
                </c:pt>
                <c:pt idx="14">
                  <c:v>2824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698</c:v>
                </c:pt>
                <c:pt idx="3">
                  <c:v>703</c:v>
                </c:pt>
                <c:pt idx="6">
                  <c:v>722</c:v>
                </c:pt>
                <c:pt idx="9">
                  <c:v>755</c:v>
                </c:pt>
                <c:pt idx="12">
                  <c:v>757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106</c:v>
                </c:pt>
                <c:pt idx="3">
                  <c:v>95</c:v>
                </c:pt>
                <c:pt idx="6">
                  <c:v>84</c:v>
                </c:pt>
                <c:pt idx="9">
                  <c:v>73</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2368</c:v>
                </c:pt>
                <c:pt idx="3">
                  <c:v>1963</c:v>
                </c:pt>
                <c:pt idx="6">
                  <c:v>1885</c:v>
                </c:pt>
                <c:pt idx="9">
                  <c:v>1842</c:v>
                </c:pt>
                <c:pt idx="12">
                  <c:v>1697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56</c:v>
                </c:pt>
                <c:pt idx="3">
                  <c:v>24</c:v>
                </c:pt>
                <c:pt idx="6">
                  <c:v>21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3513</c:v>
                </c:pt>
                <c:pt idx="3">
                  <c:v>3464</c:v>
                </c:pt>
                <c:pt idx="6">
                  <c:v>3530</c:v>
                </c:pt>
                <c:pt idx="9">
                  <c:v>3322</c:v>
                </c:pt>
                <c:pt idx="12">
                  <c:v>3648</c:v>
                </c:pt>
              </c:numCache>
            </c:numRef>
          </c:val>
        </c:ser>
        <c:dLbls>
          <c:showLegendKey val="0"/>
          <c:showVal val="0"/>
          <c:showCatName val="0"/>
          <c:showSerName val="0"/>
          <c:showPercent val="0"/>
          <c:showBubbleSize val="0"/>
        </c:dLbls>
        <c:gapWidth val="100"/>
        <c:overlap val="100"/>
        <c:axId val="84630144"/>
        <c:axId val="8463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449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630144"/>
        <c:axId val="84636416"/>
      </c:lineChart>
      <c:catAx>
        <c:axId val="846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636416"/>
        <c:crosses val="autoZero"/>
        <c:auto val="1"/>
        <c:lblAlgn val="ctr"/>
        <c:lblOffset val="100"/>
        <c:tickLblSkip val="1"/>
        <c:tickMarkSkip val="1"/>
        <c:noMultiLvlLbl val="0"/>
      </c:catAx>
      <c:valAx>
        <c:axId val="8463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30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90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90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長野県豊丘村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90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90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906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7,011</a:t>
          </a:r>
        </a:p>
        <a:p>
          <a:pPr algn="r" rtl="0">
            <a:lnSpc>
              <a:spcPts val="1300"/>
            </a:lnSpc>
            <a:defRPr sz="1000"/>
          </a:pPr>
          <a:r>
            <a:rPr lang="ja-JP" altLang="en-US" sz="1100" b="1" i="0" u="none" strike="noStrike" baseline="0">
              <a:solidFill>
                <a:srgbClr val="000000"/>
              </a:solidFill>
              <a:latin typeface="ＭＳ ゴシック"/>
              <a:ea typeface="ＭＳ ゴシック"/>
            </a:rPr>
            <a:t>6,902</a:t>
          </a:r>
        </a:p>
        <a:p>
          <a:pPr algn="r" rtl="0">
            <a:lnSpc>
              <a:spcPts val="1300"/>
            </a:lnSpc>
            <a:defRPr sz="1000"/>
          </a:pPr>
          <a:r>
            <a:rPr lang="ja-JP" altLang="en-US" sz="1100" b="1" i="0" u="none" strike="noStrike" baseline="0">
              <a:solidFill>
                <a:srgbClr val="000000"/>
              </a:solidFill>
              <a:latin typeface="ＭＳ ゴシック"/>
              <a:ea typeface="ＭＳ ゴシック"/>
            </a:rPr>
            <a:t>76.85</a:t>
          </a:r>
        </a:p>
        <a:p>
          <a:pPr algn="r" rtl="0">
            <a:lnSpc>
              <a:spcPts val="1300"/>
            </a:lnSpc>
            <a:defRPr sz="1000"/>
          </a:pPr>
          <a:r>
            <a:rPr lang="ja-JP" altLang="en-US" sz="1100" b="1" i="0" u="none" strike="noStrike" baseline="0">
              <a:solidFill>
                <a:srgbClr val="000000"/>
              </a:solidFill>
              <a:latin typeface="ＭＳ ゴシック"/>
              <a:ea typeface="ＭＳ ゴシック"/>
            </a:rPr>
            <a:t>4,642,504</a:t>
          </a:r>
        </a:p>
        <a:p>
          <a:pPr algn="r" rtl="0">
            <a:lnSpc>
              <a:spcPts val="1300"/>
            </a:lnSpc>
            <a:defRPr sz="1000"/>
          </a:pPr>
          <a:r>
            <a:rPr lang="ja-JP" altLang="en-US" sz="1100" b="1" i="0" u="none" strike="noStrike" baseline="0">
              <a:solidFill>
                <a:srgbClr val="000000"/>
              </a:solidFill>
              <a:latin typeface="ＭＳ ゴシック"/>
              <a:ea typeface="ＭＳ ゴシック"/>
            </a:rPr>
            <a:t>4,064,101</a:t>
          </a:r>
        </a:p>
        <a:p>
          <a:pPr algn="r" rtl="0">
            <a:lnSpc>
              <a:spcPts val="1300"/>
            </a:lnSpc>
            <a:defRPr sz="1000"/>
          </a:pPr>
          <a:r>
            <a:rPr lang="ja-JP" altLang="en-US" sz="1100" b="1" i="0" u="none" strike="noStrike" baseline="0">
              <a:solidFill>
                <a:srgbClr val="000000"/>
              </a:solidFill>
              <a:latin typeface="ＭＳ ゴシック"/>
              <a:ea typeface="ＭＳ ゴシック"/>
            </a:rPr>
            <a:t>525,708</a:t>
          </a:r>
        </a:p>
        <a:p>
          <a:pPr algn="r" rtl="0">
            <a:defRPr sz="1000"/>
          </a:pPr>
          <a:r>
            <a:rPr lang="ja-JP" altLang="en-US" sz="1100" b="1" i="0" u="none" strike="noStrike" baseline="0">
              <a:solidFill>
                <a:srgbClr val="000000"/>
              </a:solidFill>
              <a:latin typeface="ＭＳ ゴシック"/>
              <a:ea typeface="ＭＳ ゴシック"/>
            </a:rPr>
            <a:t>2,503,740</a:t>
          </a:r>
        </a:p>
        <a:p>
          <a:pPr algn="r" rtl="0">
            <a:lnSpc>
              <a:spcPts val="1200"/>
            </a:lnSpc>
            <a:defRPr sz="1000"/>
          </a:pPr>
          <a:r>
            <a:rPr lang="ja-JP" altLang="en-US" sz="1100" b="1" i="0" u="none" strike="noStrike" baseline="0">
              <a:solidFill>
                <a:srgbClr val="000000"/>
              </a:solidFill>
              <a:latin typeface="ＭＳ ゴシック"/>
              <a:ea typeface="ＭＳ ゴシック"/>
            </a:rPr>
            <a:t>3,647,682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907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90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90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90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90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90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90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90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90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910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300" b="0" i="0" baseline="0">
              <a:effectLst/>
              <a:latin typeface="+mn-ea"/>
              <a:ea typeface="+mn-ea"/>
              <a:cs typeface="+mn-cs"/>
            </a:rPr>
            <a:t>村内に大きな産業がないことから景気の低迷による影響が少なく、ほぼ同水準に推移している。しかし、類似団体平均</a:t>
          </a:r>
          <a:r>
            <a:rPr lang="en-US" altLang="ja-JP" sz="1300" b="0" i="0" baseline="0">
              <a:effectLst/>
              <a:latin typeface="+mn-ea"/>
              <a:ea typeface="+mn-ea"/>
              <a:cs typeface="+mn-cs"/>
            </a:rPr>
            <a:t>0.24</a:t>
          </a:r>
          <a:r>
            <a:rPr lang="ja-JP" altLang="ja-JP" sz="1300" b="0" i="0" baseline="0">
              <a:effectLst/>
              <a:latin typeface="+mn-ea"/>
              <a:ea typeface="+mn-ea"/>
              <a:cs typeface="+mn-cs"/>
            </a:rPr>
            <a:t>と比較して</a:t>
          </a:r>
          <a:r>
            <a:rPr lang="en-US" altLang="ja-JP" sz="1300" b="0" i="0" baseline="0">
              <a:effectLst/>
              <a:latin typeface="+mn-ea"/>
              <a:ea typeface="+mn-ea"/>
              <a:cs typeface="+mn-cs"/>
            </a:rPr>
            <a:t>0.03</a:t>
          </a:r>
          <a:r>
            <a:rPr lang="ja-JP" altLang="ja-JP" sz="1300" b="0" i="0" baseline="0">
              <a:effectLst/>
              <a:latin typeface="+mn-ea"/>
              <a:ea typeface="+mn-ea"/>
              <a:cs typeface="+mn-cs"/>
            </a:rPr>
            <a:t>ポイント上回ってはいるものの、全国平均、長野県平均を大きく下回っており、財政基盤が弱いことがわかる。活力ある、魅力あるむらづくりを展開しつつ、豊丘村行政改革大綱に沿って、歳出抑制、定員管理、給料の適正化、税徴収率向上等を推進し、財政基盤の強化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mn-ea"/>
            <a:ea typeface="+mn-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91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99104"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99106"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99108"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99110"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99112"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9114"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911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99117"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99119"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99121"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38100</xdr:rowOff>
    </xdr:from>
    <xdr:to>
      <xdr:col>7</xdr:col>
      <xdr:colOff>152400</xdr:colOff>
      <xdr:row>43</xdr:row>
      <xdr:rowOff>57150</xdr:rowOff>
    </xdr:to>
    <xdr:sp macro="" textlink="">
      <xdr:nvSpPr>
        <xdr:cNvPr id="299122" name="Line 66"/>
        <xdr:cNvSpPr>
          <a:spLocks noChangeShapeType="1"/>
        </xdr:cNvSpPr>
      </xdr:nvSpPr>
      <xdr:spPr bwMode="auto">
        <a:xfrm>
          <a:off x="4114800" y="74104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99124"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28575</xdr:rowOff>
    </xdr:from>
    <xdr:to>
      <xdr:col>6</xdr:col>
      <xdr:colOff>0</xdr:colOff>
      <xdr:row>43</xdr:row>
      <xdr:rowOff>38100</xdr:rowOff>
    </xdr:to>
    <xdr:sp macro="" textlink="">
      <xdr:nvSpPr>
        <xdr:cNvPr id="299125" name="Line 69"/>
        <xdr:cNvSpPr>
          <a:spLocks noChangeShapeType="1"/>
        </xdr:cNvSpPr>
      </xdr:nvSpPr>
      <xdr:spPr bwMode="auto">
        <a:xfrm>
          <a:off x="3228975" y="7400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99126"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19050</xdr:rowOff>
    </xdr:from>
    <xdr:to>
      <xdr:col>4</xdr:col>
      <xdr:colOff>485775</xdr:colOff>
      <xdr:row>43</xdr:row>
      <xdr:rowOff>28575</xdr:rowOff>
    </xdr:to>
    <xdr:sp macro="" textlink="">
      <xdr:nvSpPr>
        <xdr:cNvPr id="299128" name="Line 72"/>
        <xdr:cNvSpPr>
          <a:spLocks noChangeShapeType="1"/>
        </xdr:cNvSpPr>
      </xdr:nvSpPr>
      <xdr:spPr bwMode="auto">
        <a:xfrm>
          <a:off x="2333625" y="7391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99129"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0</xdr:rowOff>
    </xdr:from>
    <xdr:to>
      <xdr:col>3</xdr:col>
      <xdr:colOff>276225</xdr:colOff>
      <xdr:row>43</xdr:row>
      <xdr:rowOff>19050</xdr:rowOff>
    </xdr:to>
    <xdr:sp macro="" textlink="">
      <xdr:nvSpPr>
        <xdr:cNvPr id="299131" name="Line 75"/>
        <xdr:cNvSpPr>
          <a:spLocks noChangeShapeType="1"/>
        </xdr:cNvSpPr>
      </xdr:nvSpPr>
      <xdr:spPr bwMode="auto">
        <a:xfrm>
          <a:off x="1447800" y="7372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99132"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99134"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299141" name="Oval 85"/>
        <xdr:cNvSpPr>
          <a:spLocks noChangeArrowheads="1"/>
        </xdr:cNvSpPr>
      </xdr:nvSpPr>
      <xdr:spPr bwMode="auto">
        <a:xfrm>
          <a:off x="49053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26" name="財政力該当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5</xdr:col>
      <xdr:colOff>638175</xdr:colOff>
      <xdr:row>42</xdr:row>
      <xdr:rowOff>161925</xdr:rowOff>
    </xdr:from>
    <xdr:to>
      <xdr:col>6</xdr:col>
      <xdr:colOff>47625</xdr:colOff>
      <xdr:row>43</xdr:row>
      <xdr:rowOff>95250</xdr:rowOff>
    </xdr:to>
    <xdr:sp macro="" textlink="">
      <xdr:nvSpPr>
        <xdr:cNvPr id="299143" name="Oval 87"/>
        <xdr:cNvSpPr>
          <a:spLocks noChangeArrowheads="1"/>
        </xdr:cNvSpPr>
      </xdr:nvSpPr>
      <xdr:spPr bwMode="auto">
        <a:xfrm>
          <a:off x="4067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133350</xdr:rowOff>
    </xdr:from>
    <xdr:to>
      <xdr:col>6</xdr:col>
      <xdr:colOff>352425</xdr:colOff>
      <xdr:row>43</xdr:row>
      <xdr:rowOff>0</xdr:rowOff>
    </xdr:to>
    <xdr:sp macro="" textlink="">
      <xdr:nvSpPr>
        <xdr:cNvPr id="10328" name="Text Box 88"/>
        <xdr:cNvSpPr txBox="1">
          <a:spLocks noChangeArrowheads="1"/>
        </xdr:cNvSpPr>
      </xdr:nvSpPr>
      <xdr:spPr bwMode="auto">
        <a:xfrm>
          <a:off x="3733800"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4</xdr:col>
      <xdr:colOff>428625</xdr:colOff>
      <xdr:row>42</xdr:row>
      <xdr:rowOff>152400</xdr:rowOff>
    </xdr:from>
    <xdr:to>
      <xdr:col>4</xdr:col>
      <xdr:colOff>533400</xdr:colOff>
      <xdr:row>43</xdr:row>
      <xdr:rowOff>76200</xdr:rowOff>
    </xdr:to>
    <xdr:sp macro="" textlink="">
      <xdr:nvSpPr>
        <xdr:cNvPr id="299145" name="Oval 89"/>
        <xdr:cNvSpPr>
          <a:spLocks noChangeArrowheads="1"/>
        </xdr:cNvSpPr>
      </xdr:nvSpPr>
      <xdr:spPr bwMode="auto">
        <a:xfrm>
          <a:off x="3171825" y="735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114300</xdr:rowOff>
    </xdr:from>
    <xdr:to>
      <xdr:col>5</xdr:col>
      <xdr:colOff>180975</xdr:colOff>
      <xdr:row>42</xdr:row>
      <xdr:rowOff>152400</xdr:rowOff>
    </xdr:to>
    <xdr:sp macro="" textlink="">
      <xdr:nvSpPr>
        <xdr:cNvPr id="10330" name="Text Box 90"/>
        <xdr:cNvSpPr txBox="1">
          <a:spLocks noChangeArrowheads="1"/>
        </xdr:cNvSpPr>
      </xdr:nvSpPr>
      <xdr:spPr bwMode="auto">
        <a:xfrm>
          <a:off x="2847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299147" name="Oval 91"/>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104775</xdr:rowOff>
    </xdr:from>
    <xdr:to>
      <xdr:col>3</xdr:col>
      <xdr:colOff>657225</xdr:colOff>
      <xdr:row>42</xdr:row>
      <xdr:rowOff>142875</xdr:rowOff>
    </xdr:to>
    <xdr:sp macro="" textlink="">
      <xdr:nvSpPr>
        <xdr:cNvPr id="10332" name="Text Box 92"/>
        <xdr:cNvSpPr txBox="1">
          <a:spLocks noChangeArrowheads="1"/>
        </xdr:cNvSpPr>
      </xdr:nvSpPr>
      <xdr:spPr bwMode="auto">
        <a:xfrm>
          <a:off x="1952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42</xdr:row>
      <xdr:rowOff>123825</xdr:rowOff>
    </xdr:from>
    <xdr:to>
      <xdr:col>2</xdr:col>
      <xdr:colOff>123825</xdr:colOff>
      <xdr:row>43</xdr:row>
      <xdr:rowOff>47625</xdr:rowOff>
    </xdr:to>
    <xdr:sp macro="" textlink="">
      <xdr:nvSpPr>
        <xdr:cNvPr id="299149" name="Oval 93"/>
        <xdr:cNvSpPr>
          <a:spLocks noChangeArrowheads="1"/>
        </xdr:cNvSpPr>
      </xdr:nvSpPr>
      <xdr:spPr bwMode="auto">
        <a:xfrm>
          <a:off x="1400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85725</xdr:rowOff>
    </xdr:from>
    <xdr:to>
      <xdr:col>2</xdr:col>
      <xdr:colOff>457200</xdr:colOff>
      <xdr:row>42</xdr:row>
      <xdr:rowOff>123825</xdr:rowOff>
    </xdr:to>
    <xdr:sp macro="" textlink="">
      <xdr:nvSpPr>
        <xdr:cNvPr id="10334" name="Text Box 94"/>
        <xdr:cNvSpPr txBox="1">
          <a:spLocks noChangeArrowheads="1"/>
        </xdr:cNvSpPr>
      </xdr:nvSpPr>
      <xdr:spPr bwMode="auto">
        <a:xfrm>
          <a:off x="10668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9160"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9161"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a:effectLst/>
              <a:latin typeface="+mn-ea"/>
              <a:ea typeface="+mn-ea"/>
              <a:cs typeface="+mn-cs"/>
            </a:rPr>
            <a:t>昨年度と比較して、</a:t>
          </a:r>
          <a:r>
            <a:rPr lang="ja-JP" altLang="en-US" sz="1300">
              <a:effectLst/>
              <a:latin typeface="+mn-ea"/>
              <a:ea typeface="+mn-ea"/>
              <a:cs typeface="+mn-cs"/>
            </a:rPr>
            <a:t>臨時職員の増加に伴う物件費の</a:t>
          </a:r>
          <a:r>
            <a:rPr lang="ja-JP" altLang="ja-JP" sz="1300">
              <a:effectLst/>
              <a:latin typeface="+mn-ea"/>
              <a:ea typeface="+mn-ea"/>
              <a:cs typeface="+mn-cs"/>
            </a:rPr>
            <a:t>増加</a:t>
          </a:r>
          <a:r>
            <a:rPr lang="ja-JP" altLang="en-US" sz="1300">
              <a:effectLst/>
              <a:latin typeface="+mn-ea"/>
              <a:ea typeface="+mn-ea"/>
              <a:cs typeface="+mn-cs"/>
            </a:rPr>
            <a:t>等に</a:t>
          </a:r>
          <a:r>
            <a:rPr lang="ja-JP" altLang="ja-JP" sz="1300">
              <a:effectLst/>
              <a:latin typeface="+mn-ea"/>
              <a:ea typeface="+mn-ea"/>
              <a:cs typeface="+mn-cs"/>
            </a:rPr>
            <a:t>より、</a:t>
          </a:r>
          <a:r>
            <a:rPr lang="en-US" altLang="ja-JP" sz="1300">
              <a:effectLst/>
              <a:latin typeface="+mn-ea"/>
              <a:ea typeface="+mn-ea"/>
              <a:cs typeface="+mn-cs"/>
            </a:rPr>
            <a:t>1.7</a:t>
          </a:r>
          <a:r>
            <a:rPr lang="ja-JP" altLang="ja-JP" sz="1300">
              <a:effectLst/>
              <a:latin typeface="+mn-ea"/>
              <a:ea typeface="+mn-ea"/>
              <a:cs typeface="+mn-cs"/>
            </a:rPr>
            <a:t>ポイント上昇した。今後も、少子高齢化の進展などによる扶助費や他会計への繰出金等増加が予想されることから、行財政改革の取組みを着実に推進し、義務的経費の削減を進め、現在の水準を維持できるよう努める。</a:t>
          </a:r>
          <a:endParaRPr lang="ja-JP" altLang="ja-JP" sz="1300">
            <a:effectLst/>
            <a:latin typeface="+mn-ea"/>
            <a:ea typeface="+mn-ea"/>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99165"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99167"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99169"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99171"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99173"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99175"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9917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91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99180"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99182"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99184"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7</xdr:col>
      <xdr:colOff>152400</xdr:colOff>
      <xdr:row>61</xdr:row>
      <xdr:rowOff>66675</xdr:rowOff>
    </xdr:to>
    <xdr:sp macro="" textlink="">
      <xdr:nvSpPr>
        <xdr:cNvPr id="299185" name="Line 129"/>
        <xdr:cNvSpPr>
          <a:spLocks noChangeShapeType="1"/>
        </xdr:cNvSpPr>
      </xdr:nvSpPr>
      <xdr:spPr bwMode="auto">
        <a:xfrm>
          <a:off x="4114800" y="104584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99187"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85725</xdr:rowOff>
    </xdr:from>
    <xdr:to>
      <xdr:col>6</xdr:col>
      <xdr:colOff>0</xdr:colOff>
      <xdr:row>61</xdr:row>
      <xdr:rowOff>0</xdr:rowOff>
    </xdr:to>
    <xdr:sp macro="" textlink="">
      <xdr:nvSpPr>
        <xdr:cNvPr id="299188" name="Line 132"/>
        <xdr:cNvSpPr>
          <a:spLocks noChangeShapeType="1"/>
        </xdr:cNvSpPr>
      </xdr:nvSpPr>
      <xdr:spPr bwMode="auto">
        <a:xfrm>
          <a:off x="3228975" y="10372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99189"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60</xdr:row>
      <xdr:rowOff>85725</xdr:rowOff>
    </xdr:from>
    <xdr:to>
      <xdr:col>4</xdr:col>
      <xdr:colOff>485775</xdr:colOff>
      <xdr:row>61</xdr:row>
      <xdr:rowOff>95250</xdr:rowOff>
    </xdr:to>
    <xdr:sp macro="" textlink="">
      <xdr:nvSpPr>
        <xdr:cNvPr id="299191" name="Line 135"/>
        <xdr:cNvSpPr>
          <a:spLocks noChangeShapeType="1"/>
        </xdr:cNvSpPr>
      </xdr:nvSpPr>
      <xdr:spPr bwMode="auto">
        <a:xfrm flipV="1">
          <a:off x="2333625" y="103727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99192"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61</xdr:row>
      <xdr:rowOff>95250</xdr:rowOff>
    </xdr:from>
    <xdr:to>
      <xdr:col>3</xdr:col>
      <xdr:colOff>276225</xdr:colOff>
      <xdr:row>62</xdr:row>
      <xdr:rowOff>9525</xdr:rowOff>
    </xdr:to>
    <xdr:sp macro="" textlink="">
      <xdr:nvSpPr>
        <xdr:cNvPr id="299194" name="Line 138"/>
        <xdr:cNvSpPr>
          <a:spLocks noChangeShapeType="1"/>
        </xdr:cNvSpPr>
      </xdr:nvSpPr>
      <xdr:spPr bwMode="auto">
        <a:xfrm flipV="1">
          <a:off x="1447800" y="105537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99195"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99197"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19050</xdr:rowOff>
    </xdr:from>
    <xdr:to>
      <xdr:col>7</xdr:col>
      <xdr:colOff>200025</xdr:colOff>
      <xdr:row>61</xdr:row>
      <xdr:rowOff>114300</xdr:rowOff>
    </xdr:to>
    <xdr:sp macro="" textlink="">
      <xdr:nvSpPr>
        <xdr:cNvPr id="299204" name="Oval 148"/>
        <xdr:cNvSpPr>
          <a:spLocks noChangeArrowheads="1"/>
        </xdr:cNvSpPr>
      </xdr:nvSpPr>
      <xdr:spPr bwMode="auto">
        <a:xfrm>
          <a:off x="4905375" y="1047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57150</xdr:rowOff>
    </xdr:from>
    <xdr:to>
      <xdr:col>8</xdr:col>
      <xdr:colOff>314325</xdr:colOff>
      <xdr:row>61</xdr:row>
      <xdr:rowOff>95250</xdr:rowOff>
    </xdr:to>
    <xdr:sp macro="" textlink="">
      <xdr:nvSpPr>
        <xdr:cNvPr id="10389" name="財政構造の弾力性該当値テキスト"/>
        <xdr:cNvSpPr txBox="1">
          <a:spLocks noChangeArrowheads="1"/>
        </xdr:cNvSpPr>
      </xdr:nvSpPr>
      <xdr:spPr bwMode="auto">
        <a:xfrm>
          <a:off x="50387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73.3</a:t>
          </a:r>
        </a:p>
      </xdr:txBody>
    </xdr:sp>
    <xdr:clientData/>
  </xdr:twoCellAnchor>
  <xdr:twoCellAnchor>
    <xdr:from>
      <xdr:col>5</xdr:col>
      <xdr:colOff>638175</xdr:colOff>
      <xdr:row>60</xdr:row>
      <xdr:rowOff>123825</xdr:rowOff>
    </xdr:from>
    <xdr:to>
      <xdr:col>6</xdr:col>
      <xdr:colOff>47625</xdr:colOff>
      <xdr:row>61</xdr:row>
      <xdr:rowOff>47625</xdr:rowOff>
    </xdr:to>
    <xdr:sp macro="" textlink="">
      <xdr:nvSpPr>
        <xdr:cNvPr id="299206" name="Oval 150"/>
        <xdr:cNvSpPr>
          <a:spLocks noChangeArrowheads="1"/>
        </xdr:cNvSpPr>
      </xdr:nvSpPr>
      <xdr:spPr bwMode="auto">
        <a:xfrm>
          <a:off x="40671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85725</xdr:rowOff>
    </xdr:from>
    <xdr:to>
      <xdr:col>6</xdr:col>
      <xdr:colOff>352425</xdr:colOff>
      <xdr:row>60</xdr:row>
      <xdr:rowOff>123825</xdr:rowOff>
    </xdr:to>
    <xdr:sp macro="" textlink="">
      <xdr:nvSpPr>
        <xdr:cNvPr id="10391" name="Text Box 151"/>
        <xdr:cNvSpPr txBox="1">
          <a:spLocks noChangeArrowheads="1"/>
        </xdr:cNvSpPr>
      </xdr:nvSpPr>
      <xdr:spPr bwMode="auto">
        <a:xfrm>
          <a:off x="3733800"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71.6</a:t>
          </a:r>
        </a:p>
      </xdr:txBody>
    </xdr:sp>
    <xdr:clientData/>
  </xdr:twoCellAnchor>
  <xdr:twoCellAnchor>
    <xdr:from>
      <xdr:col>4</xdr:col>
      <xdr:colOff>428625</xdr:colOff>
      <xdr:row>60</xdr:row>
      <xdr:rowOff>28575</xdr:rowOff>
    </xdr:from>
    <xdr:to>
      <xdr:col>4</xdr:col>
      <xdr:colOff>533400</xdr:colOff>
      <xdr:row>60</xdr:row>
      <xdr:rowOff>133350</xdr:rowOff>
    </xdr:to>
    <xdr:sp macro="" textlink="">
      <xdr:nvSpPr>
        <xdr:cNvPr id="299208" name="Oval 152"/>
        <xdr:cNvSpPr>
          <a:spLocks noChangeArrowheads="1"/>
        </xdr:cNvSpPr>
      </xdr:nvSpPr>
      <xdr:spPr bwMode="auto">
        <a:xfrm>
          <a:off x="3171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0</xdr:rowOff>
    </xdr:from>
    <xdr:to>
      <xdr:col>5</xdr:col>
      <xdr:colOff>180975</xdr:colOff>
      <xdr:row>60</xdr:row>
      <xdr:rowOff>38100</xdr:rowOff>
    </xdr:to>
    <xdr:sp macro="" textlink="">
      <xdr:nvSpPr>
        <xdr:cNvPr id="10393" name="Text Box 153"/>
        <xdr:cNvSpPr txBox="1">
          <a:spLocks noChangeArrowheads="1"/>
        </xdr:cNvSpPr>
      </xdr:nvSpPr>
      <xdr:spPr bwMode="auto">
        <a:xfrm>
          <a:off x="2847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3</xdr:col>
      <xdr:colOff>228600</xdr:colOff>
      <xdr:row>61</xdr:row>
      <xdr:rowOff>47625</xdr:rowOff>
    </xdr:from>
    <xdr:to>
      <xdr:col>3</xdr:col>
      <xdr:colOff>333375</xdr:colOff>
      <xdr:row>61</xdr:row>
      <xdr:rowOff>142875</xdr:rowOff>
    </xdr:to>
    <xdr:sp macro="" textlink="">
      <xdr:nvSpPr>
        <xdr:cNvPr id="299210" name="Oval 154"/>
        <xdr:cNvSpPr>
          <a:spLocks noChangeArrowheads="1"/>
        </xdr:cNvSpPr>
      </xdr:nvSpPr>
      <xdr:spPr bwMode="auto">
        <a:xfrm>
          <a:off x="2286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9525</xdr:rowOff>
    </xdr:from>
    <xdr:to>
      <xdr:col>3</xdr:col>
      <xdr:colOff>657225</xdr:colOff>
      <xdr:row>61</xdr:row>
      <xdr:rowOff>47625</xdr:rowOff>
    </xdr:to>
    <xdr:sp macro="" textlink="">
      <xdr:nvSpPr>
        <xdr:cNvPr id="10395" name="Text Box 155"/>
        <xdr:cNvSpPr txBox="1">
          <a:spLocks noChangeArrowheads="1"/>
        </xdr:cNvSpPr>
      </xdr:nvSpPr>
      <xdr:spPr bwMode="auto">
        <a:xfrm>
          <a:off x="1952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2</xdr:col>
      <xdr:colOff>28575</xdr:colOff>
      <xdr:row>61</xdr:row>
      <xdr:rowOff>133350</xdr:rowOff>
    </xdr:from>
    <xdr:to>
      <xdr:col>2</xdr:col>
      <xdr:colOff>123825</xdr:colOff>
      <xdr:row>62</xdr:row>
      <xdr:rowOff>57150</xdr:rowOff>
    </xdr:to>
    <xdr:sp macro="" textlink="">
      <xdr:nvSpPr>
        <xdr:cNvPr id="299212" name="Oval 156"/>
        <xdr:cNvSpPr>
          <a:spLocks noChangeArrowheads="1"/>
        </xdr:cNvSpPr>
      </xdr:nvSpPr>
      <xdr:spPr bwMode="auto">
        <a:xfrm>
          <a:off x="1400175" y="1059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95250</xdr:rowOff>
    </xdr:from>
    <xdr:to>
      <xdr:col>2</xdr:col>
      <xdr:colOff>457200</xdr:colOff>
      <xdr:row>61</xdr:row>
      <xdr:rowOff>133350</xdr:rowOff>
    </xdr:to>
    <xdr:sp macro="" textlink="">
      <xdr:nvSpPr>
        <xdr:cNvPr id="10397" name="Text Box 157"/>
        <xdr:cNvSpPr txBox="1">
          <a:spLocks noChangeArrowheads="1"/>
        </xdr:cNvSpPr>
      </xdr:nvSpPr>
      <xdr:spPr bwMode="auto">
        <a:xfrm>
          <a:off x="1066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[151,021円]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922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99224"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effectLst/>
              <a:latin typeface="+mn-ea"/>
              <a:ea typeface="+mn-ea"/>
              <a:cs typeface="+mn-cs"/>
            </a:rPr>
            <a:t>臨時職員数の増加に伴う物件費</a:t>
          </a:r>
          <a:r>
            <a:rPr lang="ja-JP" altLang="ja-JP" sz="1300">
              <a:effectLst/>
              <a:latin typeface="+mn-ea"/>
              <a:ea typeface="+mn-ea"/>
              <a:cs typeface="+mn-cs"/>
            </a:rPr>
            <a:t>の増加</a:t>
          </a:r>
          <a:r>
            <a:rPr lang="ja-JP" altLang="en-US" sz="1300">
              <a:effectLst/>
              <a:latin typeface="+mn-ea"/>
              <a:ea typeface="+mn-ea"/>
              <a:cs typeface="+mn-cs"/>
            </a:rPr>
            <a:t>等に</a:t>
          </a:r>
          <a:r>
            <a:rPr lang="ja-JP" altLang="ja-JP" sz="1300">
              <a:effectLst/>
              <a:latin typeface="+mn-ea"/>
              <a:ea typeface="+mn-ea"/>
              <a:cs typeface="+mn-cs"/>
            </a:rPr>
            <a:t>より、前年度より</a:t>
          </a:r>
          <a:r>
            <a:rPr lang="en-US" altLang="ja-JP" sz="1300">
              <a:effectLst/>
              <a:latin typeface="+mn-ea"/>
              <a:ea typeface="+mn-ea"/>
              <a:cs typeface="+mn-cs"/>
            </a:rPr>
            <a:t>1,692</a:t>
          </a:r>
          <a:r>
            <a:rPr lang="ja-JP" altLang="ja-JP" sz="1300">
              <a:effectLst/>
              <a:latin typeface="+mn-ea"/>
              <a:ea typeface="+mn-ea"/>
              <a:cs typeface="+mn-cs"/>
            </a:rPr>
            <a:t>円増加し、</a:t>
          </a:r>
          <a:r>
            <a:rPr lang="en-US" altLang="ja-JP" sz="1300">
              <a:effectLst/>
              <a:latin typeface="+mn-ea"/>
              <a:ea typeface="+mn-ea"/>
              <a:cs typeface="+mn-cs"/>
            </a:rPr>
            <a:t>151,021</a:t>
          </a:r>
          <a:r>
            <a:rPr lang="ja-JP" altLang="ja-JP" sz="1300">
              <a:effectLst/>
              <a:latin typeface="+mn-ea"/>
              <a:ea typeface="+mn-ea"/>
              <a:cs typeface="+mn-cs"/>
            </a:rPr>
            <a:t>円となった。類似団体平均と比較して低くなっている要因としては、人口に対する職員数が少ないことや、ごみ、し尿処理業務、消防業務を一部事務組合で行っていることが挙げられる。しかし、全国平均、長野県平均に対しては人口が少ないこともあり相対的に高くなっており、今後においても、これらの経費を抑制し、現在の水準を維持できるよう努める。　</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mn-ea"/>
            <a:ea typeface="+mn-ea"/>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9922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99230"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99232"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99234"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99236"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99238"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99240"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924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99243"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99245"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99247"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114300</xdr:rowOff>
    </xdr:from>
    <xdr:to>
      <xdr:col>7</xdr:col>
      <xdr:colOff>152400</xdr:colOff>
      <xdr:row>81</xdr:row>
      <xdr:rowOff>114300</xdr:rowOff>
    </xdr:to>
    <xdr:sp macro="" textlink="">
      <xdr:nvSpPr>
        <xdr:cNvPr id="299248" name="Line 192"/>
        <xdr:cNvSpPr>
          <a:spLocks noChangeShapeType="1"/>
        </xdr:cNvSpPr>
      </xdr:nvSpPr>
      <xdr:spPr bwMode="auto">
        <a:xfrm>
          <a:off x="4114800" y="14001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99250"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76200</xdr:rowOff>
    </xdr:from>
    <xdr:to>
      <xdr:col>6</xdr:col>
      <xdr:colOff>0</xdr:colOff>
      <xdr:row>81</xdr:row>
      <xdr:rowOff>114300</xdr:rowOff>
    </xdr:to>
    <xdr:sp macro="" textlink="">
      <xdr:nvSpPr>
        <xdr:cNvPr id="299251" name="Line 195"/>
        <xdr:cNvSpPr>
          <a:spLocks noChangeShapeType="1"/>
        </xdr:cNvSpPr>
      </xdr:nvSpPr>
      <xdr:spPr bwMode="auto">
        <a:xfrm>
          <a:off x="3228975" y="139636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99252"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76200</xdr:rowOff>
    </xdr:from>
    <xdr:to>
      <xdr:col>4</xdr:col>
      <xdr:colOff>485775</xdr:colOff>
      <xdr:row>81</xdr:row>
      <xdr:rowOff>95250</xdr:rowOff>
    </xdr:to>
    <xdr:sp macro="" textlink="">
      <xdr:nvSpPr>
        <xdr:cNvPr id="299254" name="Line 198"/>
        <xdr:cNvSpPr>
          <a:spLocks noChangeShapeType="1"/>
        </xdr:cNvSpPr>
      </xdr:nvSpPr>
      <xdr:spPr bwMode="auto">
        <a:xfrm flipV="1">
          <a:off x="2333625" y="13963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99255"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66675</xdr:rowOff>
    </xdr:from>
    <xdr:to>
      <xdr:col>3</xdr:col>
      <xdr:colOff>276225</xdr:colOff>
      <xdr:row>81</xdr:row>
      <xdr:rowOff>95250</xdr:rowOff>
    </xdr:to>
    <xdr:sp macro="" textlink="">
      <xdr:nvSpPr>
        <xdr:cNvPr id="299257" name="Line 201"/>
        <xdr:cNvSpPr>
          <a:spLocks noChangeShapeType="1"/>
        </xdr:cNvSpPr>
      </xdr:nvSpPr>
      <xdr:spPr bwMode="auto">
        <a:xfrm>
          <a:off x="1447800" y="13954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99258"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99260"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66675</xdr:rowOff>
    </xdr:from>
    <xdr:to>
      <xdr:col>7</xdr:col>
      <xdr:colOff>200025</xdr:colOff>
      <xdr:row>82</xdr:row>
      <xdr:rowOff>0</xdr:rowOff>
    </xdr:to>
    <xdr:sp macro="" textlink="">
      <xdr:nvSpPr>
        <xdr:cNvPr id="299267" name="Oval 211"/>
        <xdr:cNvSpPr>
          <a:spLocks noChangeArrowheads="1"/>
        </xdr:cNvSpPr>
      </xdr:nvSpPr>
      <xdr:spPr bwMode="auto">
        <a:xfrm>
          <a:off x="49053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114300</xdr:rowOff>
    </xdr:from>
    <xdr:to>
      <xdr:col>8</xdr:col>
      <xdr:colOff>314325</xdr:colOff>
      <xdr:row>81</xdr:row>
      <xdr:rowOff>152400</xdr:rowOff>
    </xdr:to>
    <xdr:sp macro="" textlink="">
      <xdr:nvSpPr>
        <xdr:cNvPr id="10452" name="人件費・物件費等の状況該当値テキスト"/>
        <xdr:cNvSpPr txBox="1">
          <a:spLocks noChangeArrowheads="1"/>
        </xdr:cNvSpPr>
      </xdr:nvSpPr>
      <xdr:spPr bwMode="auto">
        <a:xfrm>
          <a:off x="50387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151,021</a:t>
          </a:r>
        </a:p>
      </xdr:txBody>
    </xdr:sp>
    <xdr:clientData/>
  </xdr:twoCellAnchor>
  <xdr:twoCellAnchor>
    <xdr:from>
      <xdr:col>5</xdr:col>
      <xdr:colOff>638175</xdr:colOff>
      <xdr:row>81</xdr:row>
      <xdr:rowOff>57150</xdr:rowOff>
    </xdr:from>
    <xdr:to>
      <xdr:col>6</xdr:col>
      <xdr:colOff>47625</xdr:colOff>
      <xdr:row>81</xdr:row>
      <xdr:rowOff>161925</xdr:rowOff>
    </xdr:to>
    <xdr:sp macro="" textlink="">
      <xdr:nvSpPr>
        <xdr:cNvPr id="299269" name="Oval 213"/>
        <xdr:cNvSpPr>
          <a:spLocks noChangeArrowheads="1"/>
        </xdr:cNvSpPr>
      </xdr:nvSpPr>
      <xdr:spPr bwMode="auto">
        <a:xfrm>
          <a:off x="4067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28575</xdr:rowOff>
    </xdr:from>
    <xdr:to>
      <xdr:col>6</xdr:col>
      <xdr:colOff>352425</xdr:colOff>
      <xdr:row>81</xdr:row>
      <xdr:rowOff>66675</xdr:rowOff>
    </xdr:to>
    <xdr:sp macro="" textlink="">
      <xdr:nvSpPr>
        <xdr:cNvPr id="10454" name="Text Box 214"/>
        <xdr:cNvSpPr txBox="1">
          <a:spLocks noChangeArrowheads="1"/>
        </xdr:cNvSpPr>
      </xdr:nvSpPr>
      <xdr:spPr bwMode="auto">
        <a:xfrm>
          <a:off x="3733800" y="1374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149,329</a:t>
          </a:r>
        </a:p>
      </xdr:txBody>
    </xdr:sp>
    <xdr:clientData/>
  </xdr:twoCellAnchor>
  <xdr:twoCellAnchor>
    <xdr:from>
      <xdr:col>4</xdr:col>
      <xdr:colOff>428625</xdr:colOff>
      <xdr:row>81</xdr:row>
      <xdr:rowOff>28575</xdr:rowOff>
    </xdr:from>
    <xdr:to>
      <xdr:col>4</xdr:col>
      <xdr:colOff>533400</xdr:colOff>
      <xdr:row>81</xdr:row>
      <xdr:rowOff>123825</xdr:rowOff>
    </xdr:to>
    <xdr:sp macro="" textlink="">
      <xdr:nvSpPr>
        <xdr:cNvPr id="299271" name="Oval 215"/>
        <xdr:cNvSpPr>
          <a:spLocks noChangeArrowheads="1"/>
        </xdr:cNvSpPr>
      </xdr:nvSpPr>
      <xdr:spPr bwMode="auto">
        <a:xfrm>
          <a:off x="3171825" y="1391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161925</xdr:rowOff>
    </xdr:from>
    <xdr:to>
      <xdr:col>5</xdr:col>
      <xdr:colOff>180975</xdr:colOff>
      <xdr:row>81</xdr:row>
      <xdr:rowOff>28575</xdr:rowOff>
    </xdr:to>
    <xdr:sp macro="" textlink="">
      <xdr:nvSpPr>
        <xdr:cNvPr id="10456" name="Text Box 216"/>
        <xdr:cNvSpPr txBox="1">
          <a:spLocks noChangeArrowheads="1"/>
        </xdr:cNvSpPr>
      </xdr:nvSpPr>
      <xdr:spPr bwMode="auto">
        <a:xfrm>
          <a:off x="2847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140,227</a:t>
          </a:r>
        </a:p>
      </xdr:txBody>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99273" name="Oval 217"/>
        <xdr:cNvSpPr>
          <a:spLocks noChangeArrowheads="1"/>
        </xdr:cNvSpPr>
      </xdr:nvSpPr>
      <xdr:spPr bwMode="auto">
        <a:xfrm>
          <a:off x="2286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58" name="Text Box 218"/>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145,965</a:t>
          </a:r>
        </a:p>
      </xdr:txBody>
    </xdr:sp>
    <xdr:clientData/>
  </xdr:twoCellAnchor>
  <xdr:twoCellAnchor>
    <xdr:from>
      <xdr:col>2</xdr:col>
      <xdr:colOff>28575</xdr:colOff>
      <xdr:row>81</xdr:row>
      <xdr:rowOff>19050</xdr:rowOff>
    </xdr:from>
    <xdr:to>
      <xdr:col>2</xdr:col>
      <xdr:colOff>123825</xdr:colOff>
      <xdr:row>81</xdr:row>
      <xdr:rowOff>114300</xdr:rowOff>
    </xdr:to>
    <xdr:sp macro="" textlink="">
      <xdr:nvSpPr>
        <xdr:cNvPr id="299275" name="Oval 219"/>
        <xdr:cNvSpPr>
          <a:spLocks noChangeArrowheads="1"/>
        </xdr:cNvSpPr>
      </xdr:nvSpPr>
      <xdr:spPr bwMode="auto">
        <a:xfrm>
          <a:off x="14001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60" name="Text Box 220"/>
        <xdr:cNvSpPr txBox="1">
          <a:spLocks noChangeArrowheads="1"/>
        </xdr:cNvSpPr>
      </xdr:nvSpPr>
      <xdr:spPr bwMode="auto">
        <a:xfrm>
          <a:off x="1066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138,312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[104.8]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9286"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9287"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3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a:effectLst/>
              <a:latin typeface="+mn-lt"/>
              <a:ea typeface="+mn-ea"/>
              <a:cs typeface="+mn-cs"/>
            </a:rPr>
            <a:t>国家公務員の時限的な給与改定特例法による措置</a:t>
          </a:r>
          <a:r>
            <a:rPr lang="ja-JP" altLang="en-US" sz="1300">
              <a:effectLst/>
              <a:latin typeface="+mn-lt"/>
              <a:ea typeface="+mn-ea"/>
              <a:cs typeface="+mn-cs"/>
            </a:rPr>
            <a:t>が引き続き行われ、昨年度より</a:t>
          </a:r>
          <a:r>
            <a:rPr lang="en-US" altLang="ja-JP" sz="1300">
              <a:effectLst/>
              <a:latin typeface="+mn-lt"/>
              <a:ea typeface="+mn-ea"/>
              <a:cs typeface="+mn-cs"/>
            </a:rPr>
            <a:t>1.7</a:t>
          </a:r>
          <a:r>
            <a:rPr lang="ja-JP" altLang="ja-JP" sz="1300">
              <a:effectLst/>
              <a:latin typeface="+mn-lt"/>
              <a:ea typeface="+mn-ea"/>
              <a:cs typeface="+mn-cs"/>
            </a:rPr>
            <a:t>ポイント増加し、</a:t>
          </a:r>
          <a:r>
            <a:rPr lang="en-US" altLang="ja-JP" sz="1300">
              <a:effectLst/>
              <a:latin typeface="+mn-lt"/>
              <a:ea typeface="+mn-ea"/>
              <a:cs typeface="+mn-cs"/>
            </a:rPr>
            <a:t>104.8</a:t>
          </a:r>
          <a:r>
            <a:rPr lang="ja-JP" altLang="ja-JP" sz="1300">
              <a:effectLst/>
              <a:latin typeface="+mn-lt"/>
              <a:ea typeface="+mn-ea"/>
              <a:cs typeface="+mn-cs"/>
            </a:rPr>
            <a:t>と</a:t>
          </a:r>
          <a:r>
            <a:rPr lang="ja-JP" altLang="en-US" sz="1300">
              <a:effectLst/>
              <a:latin typeface="+mn-lt"/>
              <a:ea typeface="+mn-ea"/>
              <a:cs typeface="+mn-cs"/>
            </a:rPr>
            <a:t>なり類似団体の平均を上回っている</a:t>
          </a:r>
          <a:r>
            <a:rPr lang="ja-JP" altLang="ja-JP" sz="1300">
              <a:effectLst/>
              <a:latin typeface="+mn-lt"/>
              <a:ea typeface="+mn-ea"/>
              <a:cs typeface="+mn-cs"/>
            </a:rPr>
            <a:t>。措置が無いとした場合は、昨年度より、</a:t>
          </a:r>
          <a:r>
            <a:rPr lang="en-US" altLang="ja-JP" sz="1300">
              <a:effectLst/>
              <a:latin typeface="+mn-lt"/>
              <a:ea typeface="+mn-ea"/>
              <a:cs typeface="+mn-cs"/>
            </a:rPr>
            <a:t>1.5</a:t>
          </a:r>
          <a:r>
            <a:rPr lang="ja-JP" altLang="ja-JP" sz="1300">
              <a:effectLst/>
              <a:latin typeface="+mn-lt"/>
              <a:ea typeface="+mn-ea"/>
              <a:cs typeface="+mn-cs"/>
            </a:rPr>
            <a:t>ポイント</a:t>
          </a:r>
          <a:r>
            <a:rPr lang="ja-JP" altLang="en-US" sz="1300">
              <a:effectLst/>
              <a:latin typeface="+mn-lt"/>
              <a:ea typeface="+mn-ea"/>
              <a:cs typeface="+mn-cs"/>
            </a:rPr>
            <a:t>増加し</a:t>
          </a:r>
          <a:r>
            <a:rPr lang="en-US" altLang="ja-JP" sz="1300">
              <a:effectLst/>
              <a:latin typeface="+mn-lt"/>
              <a:ea typeface="+mn-ea"/>
              <a:cs typeface="+mn-cs"/>
            </a:rPr>
            <a:t>96.8</a:t>
          </a:r>
          <a:r>
            <a:rPr lang="ja-JP" altLang="ja-JP" sz="1300">
              <a:effectLst/>
              <a:latin typeface="+mn-lt"/>
              <a:ea typeface="+mn-ea"/>
              <a:cs typeface="+mn-cs"/>
            </a:rPr>
            <a:t>となる。計画的で適切な定員管理を進めるなか、給与の適正化に努める。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9290"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99292"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99294"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99296"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9298"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930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99301"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99303"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99305"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47625</xdr:rowOff>
    </xdr:from>
    <xdr:to>
      <xdr:col>24</xdr:col>
      <xdr:colOff>561975</xdr:colOff>
      <xdr:row>86</xdr:row>
      <xdr:rowOff>152400</xdr:rowOff>
    </xdr:to>
    <xdr:sp macro="" textlink="">
      <xdr:nvSpPr>
        <xdr:cNvPr id="299306" name="Line 250"/>
        <xdr:cNvSpPr>
          <a:spLocks noChangeShapeType="1"/>
        </xdr:cNvSpPr>
      </xdr:nvSpPr>
      <xdr:spPr bwMode="auto">
        <a:xfrm>
          <a:off x="16182975" y="147923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1"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99308"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0</xdr:rowOff>
    </xdr:from>
    <xdr:to>
      <xdr:col>23</xdr:col>
      <xdr:colOff>409575</xdr:colOff>
      <xdr:row>86</xdr:row>
      <xdr:rowOff>47625</xdr:rowOff>
    </xdr:to>
    <xdr:sp macro="" textlink="">
      <xdr:nvSpPr>
        <xdr:cNvPr id="299309" name="Line 253"/>
        <xdr:cNvSpPr>
          <a:spLocks noChangeShapeType="1"/>
        </xdr:cNvSpPr>
      </xdr:nvSpPr>
      <xdr:spPr bwMode="auto">
        <a:xfrm>
          <a:off x="15287625" y="14401800"/>
          <a:ext cx="89535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99310"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5" name="Text Box 255"/>
        <xdr:cNvSpPr txBox="1">
          <a:spLocks noChangeArrowheads="1"/>
        </xdr:cNvSpPr>
      </xdr:nvSpPr>
      <xdr:spPr bwMode="auto">
        <a:xfrm>
          <a:off x="15801975"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76200</xdr:rowOff>
    </xdr:from>
    <xdr:to>
      <xdr:col>22</xdr:col>
      <xdr:colOff>200025</xdr:colOff>
      <xdr:row>84</xdr:row>
      <xdr:rowOff>0</xdr:rowOff>
    </xdr:to>
    <xdr:sp macro="" textlink="">
      <xdr:nvSpPr>
        <xdr:cNvPr id="299312" name="Line 256"/>
        <xdr:cNvSpPr>
          <a:spLocks noChangeShapeType="1"/>
        </xdr:cNvSpPr>
      </xdr:nvSpPr>
      <xdr:spPr bwMode="auto">
        <a:xfrm>
          <a:off x="14401800" y="14306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99313"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8" name="Text Box 258"/>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76200</xdr:rowOff>
    </xdr:from>
    <xdr:to>
      <xdr:col>21</xdr:col>
      <xdr:colOff>0</xdr:colOff>
      <xdr:row>84</xdr:row>
      <xdr:rowOff>0</xdr:rowOff>
    </xdr:to>
    <xdr:sp macro="" textlink="">
      <xdr:nvSpPr>
        <xdr:cNvPr id="299315" name="Line 259"/>
        <xdr:cNvSpPr>
          <a:spLocks noChangeShapeType="1"/>
        </xdr:cNvSpPr>
      </xdr:nvSpPr>
      <xdr:spPr bwMode="auto">
        <a:xfrm flipV="1">
          <a:off x="13515975" y="14306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99316"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1" name="Text Box 261"/>
        <xdr:cNvSpPr txBox="1">
          <a:spLocks noChangeArrowheads="1"/>
        </xdr:cNvSpPr>
      </xdr:nvSpPr>
      <xdr:spPr bwMode="auto">
        <a:xfrm>
          <a:off x="14020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99318"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299325" name="Oval 269"/>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95250</xdr:rowOff>
    </xdr:from>
    <xdr:to>
      <xdr:col>26</xdr:col>
      <xdr:colOff>38100</xdr:colOff>
      <xdr:row>87</xdr:row>
      <xdr:rowOff>133350</xdr:rowOff>
    </xdr:to>
    <xdr:sp macro="" textlink="">
      <xdr:nvSpPr>
        <xdr:cNvPr id="10510" name="給与水準   （国との比較）該当値テキスト"/>
        <xdr:cNvSpPr txBox="1">
          <a:spLocks noChangeArrowheads="1"/>
        </xdr:cNvSpPr>
      </xdr:nvSpPr>
      <xdr:spPr bwMode="auto">
        <a:xfrm>
          <a:off x="171069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104.8</a:t>
          </a:r>
        </a:p>
      </xdr:txBody>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99327" name="Oval 271"/>
        <xdr:cNvSpPr>
          <a:spLocks noChangeArrowheads="1"/>
        </xdr:cNvSpPr>
      </xdr:nvSpPr>
      <xdr:spPr bwMode="auto">
        <a:xfrm>
          <a:off x="16125825" y="1474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512" name="Text Box 272"/>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a:t>
          </a:r>
        </a:p>
      </xdr:txBody>
    </xdr:sp>
    <xdr:clientData/>
  </xdr:twoCellAnchor>
  <xdr:twoCellAnchor>
    <xdr:from>
      <xdr:col>22</xdr:col>
      <xdr:colOff>152400</xdr:colOff>
      <xdr:row>83</xdr:row>
      <xdr:rowOff>114300</xdr:rowOff>
    </xdr:from>
    <xdr:to>
      <xdr:col>22</xdr:col>
      <xdr:colOff>257175</xdr:colOff>
      <xdr:row>84</xdr:row>
      <xdr:rowOff>47625</xdr:rowOff>
    </xdr:to>
    <xdr:sp macro="" textlink="">
      <xdr:nvSpPr>
        <xdr:cNvPr id="299329" name="Oval 273"/>
        <xdr:cNvSpPr>
          <a:spLocks noChangeArrowheads="1"/>
        </xdr:cNvSpPr>
      </xdr:nvSpPr>
      <xdr:spPr bwMode="auto">
        <a:xfrm>
          <a:off x="15240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57150</xdr:rowOff>
    </xdr:from>
    <xdr:to>
      <xdr:col>22</xdr:col>
      <xdr:colOff>581025</xdr:colOff>
      <xdr:row>85</xdr:row>
      <xdr:rowOff>95250</xdr:rowOff>
    </xdr:to>
    <xdr:sp macro="" textlink="">
      <xdr:nvSpPr>
        <xdr:cNvPr id="10514" name="Text Box 274"/>
        <xdr:cNvSpPr txBox="1">
          <a:spLocks noChangeArrowheads="1"/>
        </xdr:cNvSpPr>
      </xdr:nvSpPr>
      <xdr:spPr bwMode="auto">
        <a:xfrm>
          <a:off x="14906625"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a:t>
          </a:r>
        </a:p>
      </xdr:txBody>
    </xdr:sp>
    <xdr:clientData/>
  </xdr:twoCellAnchor>
  <xdr:twoCellAnchor>
    <xdr:from>
      <xdr:col>20</xdr:col>
      <xdr:colOff>638175</xdr:colOff>
      <xdr:row>83</xdr:row>
      <xdr:rowOff>19050</xdr:rowOff>
    </xdr:from>
    <xdr:to>
      <xdr:col>21</xdr:col>
      <xdr:colOff>47625</xdr:colOff>
      <xdr:row>83</xdr:row>
      <xdr:rowOff>123825</xdr:rowOff>
    </xdr:to>
    <xdr:sp macro="" textlink="">
      <xdr:nvSpPr>
        <xdr:cNvPr id="299331" name="Oval 275"/>
        <xdr:cNvSpPr>
          <a:spLocks noChangeArrowheads="1"/>
        </xdr:cNvSpPr>
      </xdr:nvSpPr>
      <xdr:spPr bwMode="auto">
        <a:xfrm>
          <a:off x="143541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133350</xdr:rowOff>
    </xdr:from>
    <xdr:to>
      <xdr:col>21</xdr:col>
      <xdr:colOff>381000</xdr:colOff>
      <xdr:row>85</xdr:row>
      <xdr:rowOff>0</xdr:rowOff>
    </xdr:to>
    <xdr:sp macro="" textlink="">
      <xdr:nvSpPr>
        <xdr:cNvPr id="10516" name="Text Box 276"/>
        <xdr:cNvSpPr txBox="1">
          <a:spLocks noChangeArrowheads="1"/>
        </xdr:cNvSpPr>
      </xdr:nvSpPr>
      <xdr:spPr bwMode="auto">
        <a:xfrm>
          <a:off x="14020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19</xdr:col>
      <xdr:colOff>428625</xdr:colOff>
      <xdr:row>83</xdr:row>
      <xdr:rowOff>114300</xdr:rowOff>
    </xdr:from>
    <xdr:to>
      <xdr:col>19</xdr:col>
      <xdr:colOff>533400</xdr:colOff>
      <xdr:row>84</xdr:row>
      <xdr:rowOff>47625</xdr:rowOff>
    </xdr:to>
    <xdr:sp macro="" textlink="">
      <xdr:nvSpPr>
        <xdr:cNvPr id="299333" name="Oval 277"/>
        <xdr:cNvSpPr>
          <a:spLocks noChangeArrowheads="1"/>
        </xdr:cNvSpPr>
      </xdr:nvSpPr>
      <xdr:spPr bwMode="auto">
        <a:xfrm>
          <a:off x="13458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57150</xdr:rowOff>
    </xdr:from>
    <xdr:to>
      <xdr:col>20</xdr:col>
      <xdr:colOff>180975</xdr:colOff>
      <xdr:row>85</xdr:row>
      <xdr:rowOff>95250</xdr:rowOff>
    </xdr:to>
    <xdr:sp macro="" textlink="">
      <xdr:nvSpPr>
        <xdr:cNvPr id="10518" name="Text Box 278"/>
        <xdr:cNvSpPr txBox="1">
          <a:spLocks noChangeArrowheads="1"/>
        </xdr:cNvSpPr>
      </xdr:nvSpPr>
      <xdr:spPr bwMode="auto">
        <a:xfrm>
          <a:off x="13134975"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[8.56人]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344"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9345"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過去からの新規採用抑制策により類似団体内順位は</a:t>
          </a:r>
          <a:r>
            <a:rPr lang="en-US" altLang="ja-JP" sz="1300">
              <a:effectLst/>
              <a:latin typeface="+mn-lt"/>
              <a:ea typeface="+mn-ea"/>
              <a:cs typeface="+mn-cs"/>
            </a:rPr>
            <a:t>5/111</a:t>
          </a:r>
          <a:r>
            <a:rPr lang="ja-JP" altLang="ja-JP" sz="1300">
              <a:effectLst/>
              <a:latin typeface="+mn-lt"/>
              <a:ea typeface="+mn-ea"/>
              <a:cs typeface="+mn-cs"/>
            </a:rPr>
            <a:t>となっている。今後とも、住民サービスを低下させることなく、適切な定員管理を推進し、人件費の抑制に努める。</a:t>
          </a:r>
          <a:endParaRPr lang="ja-JP" altLang="ja-JP" sz="1300">
            <a:effectLst/>
          </a:endParaRP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9349"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99351"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99353"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99355"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99357"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99359"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99361"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9363"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36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99366"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99368"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99370"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47625</xdr:rowOff>
    </xdr:from>
    <xdr:to>
      <xdr:col>24</xdr:col>
      <xdr:colOff>561975</xdr:colOff>
      <xdr:row>59</xdr:row>
      <xdr:rowOff>66675</xdr:rowOff>
    </xdr:to>
    <xdr:sp macro="" textlink="">
      <xdr:nvSpPr>
        <xdr:cNvPr id="299371" name="Line 315"/>
        <xdr:cNvSpPr>
          <a:spLocks noChangeShapeType="1"/>
        </xdr:cNvSpPr>
      </xdr:nvSpPr>
      <xdr:spPr bwMode="auto">
        <a:xfrm>
          <a:off x="16182975" y="10163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99373"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47625</xdr:rowOff>
    </xdr:to>
    <xdr:sp macro="" textlink="">
      <xdr:nvSpPr>
        <xdr:cNvPr id="299374" name="Line 318"/>
        <xdr:cNvSpPr>
          <a:spLocks noChangeShapeType="1"/>
        </xdr:cNvSpPr>
      </xdr:nvSpPr>
      <xdr:spPr bwMode="auto">
        <a:xfrm>
          <a:off x="15287625" y="10163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99375"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59</xdr:row>
      <xdr:rowOff>9525</xdr:rowOff>
    </xdr:from>
    <xdr:to>
      <xdr:col>22</xdr:col>
      <xdr:colOff>200025</xdr:colOff>
      <xdr:row>59</xdr:row>
      <xdr:rowOff>47625</xdr:rowOff>
    </xdr:to>
    <xdr:sp macro="" textlink="">
      <xdr:nvSpPr>
        <xdr:cNvPr id="299377" name="Line 321"/>
        <xdr:cNvSpPr>
          <a:spLocks noChangeShapeType="1"/>
        </xdr:cNvSpPr>
      </xdr:nvSpPr>
      <xdr:spPr bwMode="auto">
        <a:xfrm>
          <a:off x="14401800" y="1012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99378"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59</xdr:row>
      <xdr:rowOff>9525</xdr:rowOff>
    </xdr:from>
    <xdr:to>
      <xdr:col>21</xdr:col>
      <xdr:colOff>0</xdr:colOff>
      <xdr:row>59</xdr:row>
      <xdr:rowOff>47625</xdr:rowOff>
    </xdr:to>
    <xdr:sp macro="" textlink="">
      <xdr:nvSpPr>
        <xdr:cNvPr id="299380" name="Line 324"/>
        <xdr:cNvSpPr>
          <a:spLocks noChangeShapeType="1"/>
        </xdr:cNvSpPr>
      </xdr:nvSpPr>
      <xdr:spPr bwMode="auto">
        <a:xfrm flipV="1">
          <a:off x="13515975" y="1012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99381"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99383"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299390" name="Oval 334"/>
        <xdr:cNvSpPr>
          <a:spLocks noChangeArrowheads="1"/>
        </xdr:cNvSpPr>
      </xdr:nvSpPr>
      <xdr:spPr bwMode="auto">
        <a:xfrm>
          <a:off x="169640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133350</xdr:rowOff>
    </xdr:from>
    <xdr:to>
      <xdr:col>26</xdr:col>
      <xdr:colOff>38100</xdr:colOff>
      <xdr:row>60</xdr:row>
      <xdr:rowOff>0</xdr:rowOff>
    </xdr:to>
    <xdr:sp macro="" textlink="">
      <xdr:nvSpPr>
        <xdr:cNvPr id="10575" name="定員管理の状況該当値テキスト"/>
        <xdr:cNvSpPr txBox="1">
          <a:spLocks noChangeArrowheads="1"/>
        </xdr:cNvSpPr>
      </xdr:nvSpPr>
      <xdr:spPr bwMode="auto">
        <a:xfrm>
          <a:off x="171069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8.56</a:t>
          </a:r>
        </a:p>
      </xdr:txBody>
    </xdr:sp>
    <xdr:clientData/>
  </xdr:twoCellAnchor>
  <xdr:twoCellAnchor>
    <xdr:from>
      <xdr:col>23</xdr:col>
      <xdr:colOff>352425</xdr:colOff>
      <xdr:row>59</xdr:row>
      <xdr:rowOff>0</xdr:rowOff>
    </xdr:from>
    <xdr:to>
      <xdr:col>23</xdr:col>
      <xdr:colOff>457200</xdr:colOff>
      <xdr:row>59</xdr:row>
      <xdr:rowOff>95250</xdr:rowOff>
    </xdr:to>
    <xdr:sp macro="" textlink="">
      <xdr:nvSpPr>
        <xdr:cNvPr id="299392" name="Oval 336"/>
        <xdr:cNvSpPr>
          <a:spLocks noChangeArrowheads="1"/>
        </xdr:cNvSpPr>
      </xdr:nvSpPr>
      <xdr:spPr bwMode="auto">
        <a:xfrm>
          <a:off x="16125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77" name="Text Box 337"/>
        <xdr:cNvSpPr txBox="1">
          <a:spLocks noChangeArrowheads="1"/>
        </xdr:cNvSpPr>
      </xdr:nvSpPr>
      <xdr:spPr bwMode="auto">
        <a:xfrm>
          <a:off x="15801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8.34</a:t>
          </a:r>
        </a:p>
      </xdr:txBody>
    </xdr:sp>
    <xdr:clientData/>
  </xdr:twoCellAnchor>
  <xdr:twoCellAnchor>
    <xdr:from>
      <xdr:col>22</xdr:col>
      <xdr:colOff>152400</xdr:colOff>
      <xdr:row>59</xdr:row>
      <xdr:rowOff>0</xdr:rowOff>
    </xdr:from>
    <xdr:to>
      <xdr:col>22</xdr:col>
      <xdr:colOff>257175</xdr:colOff>
      <xdr:row>59</xdr:row>
      <xdr:rowOff>95250</xdr:rowOff>
    </xdr:to>
    <xdr:sp macro="" textlink="">
      <xdr:nvSpPr>
        <xdr:cNvPr id="299394" name="Oval 338"/>
        <xdr:cNvSpPr>
          <a:spLocks noChangeArrowheads="1"/>
        </xdr:cNvSpPr>
      </xdr:nvSpPr>
      <xdr:spPr bwMode="auto">
        <a:xfrm>
          <a:off x="15240000"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133350</xdr:rowOff>
    </xdr:from>
    <xdr:to>
      <xdr:col>22</xdr:col>
      <xdr:colOff>581025</xdr:colOff>
      <xdr:row>59</xdr:row>
      <xdr:rowOff>0</xdr:rowOff>
    </xdr:to>
    <xdr:sp macro="" textlink="">
      <xdr:nvSpPr>
        <xdr:cNvPr id="10579" name="Text Box 339"/>
        <xdr:cNvSpPr txBox="1">
          <a:spLocks noChangeArrowheads="1"/>
        </xdr:cNvSpPr>
      </xdr:nvSpPr>
      <xdr:spPr bwMode="auto">
        <a:xfrm>
          <a:off x="14906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p>
      </xdr:txBody>
    </xdr:sp>
    <xdr:clientData/>
  </xdr:twoCellAnchor>
  <xdr:twoCellAnchor>
    <xdr:from>
      <xdr:col>20</xdr:col>
      <xdr:colOff>638175</xdr:colOff>
      <xdr:row>58</xdr:row>
      <xdr:rowOff>133350</xdr:rowOff>
    </xdr:from>
    <xdr:to>
      <xdr:col>21</xdr:col>
      <xdr:colOff>47625</xdr:colOff>
      <xdr:row>59</xdr:row>
      <xdr:rowOff>66675</xdr:rowOff>
    </xdr:to>
    <xdr:sp macro="" textlink="">
      <xdr:nvSpPr>
        <xdr:cNvPr id="299396" name="Oval 340"/>
        <xdr:cNvSpPr>
          <a:spLocks noChangeArrowheads="1"/>
        </xdr:cNvSpPr>
      </xdr:nvSpPr>
      <xdr:spPr bwMode="auto">
        <a:xfrm>
          <a:off x="14354175" y="1007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104775</xdr:rowOff>
    </xdr:from>
    <xdr:to>
      <xdr:col>21</xdr:col>
      <xdr:colOff>381000</xdr:colOff>
      <xdr:row>58</xdr:row>
      <xdr:rowOff>142875</xdr:rowOff>
    </xdr:to>
    <xdr:sp macro="" textlink="">
      <xdr:nvSpPr>
        <xdr:cNvPr id="10581" name="Text Box 341"/>
        <xdr:cNvSpPr txBox="1">
          <a:spLocks noChangeArrowheads="1"/>
        </xdr:cNvSpPr>
      </xdr:nvSpPr>
      <xdr:spPr bwMode="auto">
        <a:xfrm>
          <a:off x="140208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p>
      </xdr:txBody>
    </xdr:sp>
    <xdr:clientData/>
  </xdr:twoCellAnchor>
  <xdr:twoCellAnchor>
    <xdr:from>
      <xdr:col>19</xdr:col>
      <xdr:colOff>428625</xdr:colOff>
      <xdr:row>59</xdr:row>
      <xdr:rowOff>0</xdr:rowOff>
    </xdr:from>
    <xdr:to>
      <xdr:col>19</xdr:col>
      <xdr:colOff>533400</xdr:colOff>
      <xdr:row>59</xdr:row>
      <xdr:rowOff>95250</xdr:rowOff>
    </xdr:to>
    <xdr:sp macro="" textlink="">
      <xdr:nvSpPr>
        <xdr:cNvPr id="299398" name="Oval 342"/>
        <xdr:cNvSpPr>
          <a:spLocks noChangeArrowheads="1"/>
        </xdr:cNvSpPr>
      </xdr:nvSpPr>
      <xdr:spPr bwMode="auto">
        <a:xfrm>
          <a:off x="13458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133350</xdr:rowOff>
    </xdr:from>
    <xdr:to>
      <xdr:col>20</xdr:col>
      <xdr:colOff>180975</xdr:colOff>
      <xdr:row>59</xdr:row>
      <xdr:rowOff>0</xdr:rowOff>
    </xdr:to>
    <xdr:sp macro="" textlink="">
      <xdr:nvSpPr>
        <xdr:cNvPr id="10583" name="Text Box 343"/>
        <xdr:cNvSpPr txBox="1">
          <a:spLocks noChangeArrowheads="1"/>
        </xdr:cNvSpPr>
      </xdr:nvSpPr>
      <xdr:spPr bwMode="auto">
        <a:xfrm>
          <a:off x="13134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9409"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9410"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地方債元利償還額の減少とともに、、</a:t>
          </a:r>
          <a:r>
            <a:rPr lang="ja-JP" altLang="en-US" sz="1300" b="0" i="0" baseline="0">
              <a:effectLst/>
              <a:latin typeface="+mn-lt"/>
              <a:ea typeface="+mn-ea"/>
              <a:cs typeface="+mn-cs"/>
            </a:rPr>
            <a:t>繰上償還</a:t>
          </a:r>
          <a:r>
            <a:rPr lang="ja-JP" altLang="ja-JP" sz="1300" b="0" i="0" baseline="0">
              <a:effectLst/>
              <a:latin typeface="+mn-lt"/>
              <a:ea typeface="+mn-ea"/>
              <a:cs typeface="+mn-cs"/>
            </a:rPr>
            <a:t>などにより、</a:t>
          </a:r>
          <a:r>
            <a:rPr lang="en-US" altLang="ja-JP" sz="1300" b="0" i="0" baseline="0">
              <a:effectLst/>
              <a:latin typeface="+mn-lt"/>
              <a:ea typeface="+mn-ea"/>
              <a:cs typeface="+mn-cs"/>
            </a:rPr>
            <a:t>1.5</a:t>
          </a:r>
          <a:r>
            <a:rPr lang="ja-JP" altLang="ja-JP" sz="1300" b="0" i="0" baseline="0">
              <a:effectLst/>
              <a:latin typeface="+mn-lt"/>
              <a:ea typeface="+mn-ea"/>
              <a:cs typeface="+mn-cs"/>
            </a:rPr>
            <a:t>ポイント改善した。類似団体平均を下回っており、今後も、緊急度・住民ニーズを的確に把握した事業の選択により、地方債に大きく頼ることのない財政運営に努める。</a:t>
          </a:r>
          <a:endParaRPr lang="ja-JP" altLang="ja-JP" sz="1300">
            <a:effectLst/>
          </a:endParaRP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9414"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9416"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9418"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9420"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9422"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942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99424"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99426"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99428"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95250</xdr:rowOff>
    </xdr:from>
    <xdr:to>
      <xdr:col>24</xdr:col>
      <xdr:colOff>561975</xdr:colOff>
      <xdr:row>40</xdr:row>
      <xdr:rowOff>19050</xdr:rowOff>
    </xdr:to>
    <xdr:sp macro="" textlink="">
      <xdr:nvSpPr>
        <xdr:cNvPr id="299429" name="Line 373"/>
        <xdr:cNvSpPr>
          <a:spLocks noChangeShapeType="1"/>
        </xdr:cNvSpPr>
      </xdr:nvSpPr>
      <xdr:spPr bwMode="auto">
        <a:xfrm flipV="1">
          <a:off x="16182975" y="67818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99431"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95250</xdr:rowOff>
    </xdr:to>
    <xdr:sp macro="" textlink="">
      <xdr:nvSpPr>
        <xdr:cNvPr id="299432" name="Line 376"/>
        <xdr:cNvSpPr>
          <a:spLocks noChangeShapeType="1"/>
        </xdr:cNvSpPr>
      </xdr:nvSpPr>
      <xdr:spPr bwMode="auto">
        <a:xfrm flipV="1">
          <a:off x="15287625" y="68770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99433"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40</xdr:row>
      <xdr:rowOff>95250</xdr:rowOff>
    </xdr:from>
    <xdr:to>
      <xdr:col>22</xdr:col>
      <xdr:colOff>200025</xdr:colOff>
      <xdr:row>41</xdr:row>
      <xdr:rowOff>28575</xdr:rowOff>
    </xdr:to>
    <xdr:sp macro="" textlink="">
      <xdr:nvSpPr>
        <xdr:cNvPr id="299435" name="Line 379"/>
        <xdr:cNvSpPr>
          <a:spLocks noChangeShapeType="1"/>
        </xdr:cNvSpPr>
      </xdr:nvSpPr>
      <xdr:spPr bwMode="auto">
        <a:xfrm flipV="1">
          <a:off x="14401800" y="6953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99436"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41</xdr:row>
      <xdr:rowOff>28575</xdr:rowOff>
    </xdr:from>
    <xdr:to>
      <xdr:col>21</xdr:col>
      <xdr:colOff>0</xdr:colOff>
      <xdr:row>41</xdr:row>
      <xdr:rowOff>85725</xdr:rowOff>
    </xdr:to>
    <xdr:sp macro="" textlink="">
      <xdr:nvSpPr>
        <xdr:cNvPr id="299438" name="Line 382"/>
        <xdr:cNvSpPr>
          <a:spLocks noChangeShapeType="1"/>
        </xdr:cNvSpPr>
      </xdr:nvSpPr>
      <xdr:spPr bwMode="auto">
        <a:xfrm flipV="1">
          <a:off x="13515975" y="7058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99439"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99441"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47625</xdr:rowOff>
    </xdr:from>
    <xdr:to>
      <xdr:col>24</xdr:col>
      <xdr:colOff>609600</xdr:colOff>
      <xdr:row>39</xdr:row>
      <xdr:rowOff>152400</xdr:rowOff>
    </xdr:to>
    <xdr:sp macro="" textlink="">
      <xdr:nvSpPr>
        <xdr:cNvPr id="299448" name="Oval 392"/>
        <xdr:cNvSpPr>
          <a:spLocks noChangeArrowheads="1"/>
        </xdr:cNvSpPr>
      </xdr:nvSpPr>
      <xdr:spPr bwMode="auto">
        <a:xfrm>
          <a:off x="169640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33" name="公債費負担の状況該当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23</xdr:col>
      <xdr:colOff>352425</xdr:colOff>
      <xdr:row>39</xdr:row>
      <xdr:rowOff>142875</xdr:rowOff>
    </xdr:from>
    <xdr:to>
      <xdr:col>23</xdr:col>
      <xdr:colOff>457200</xdr:colOff>
      <xdr:row>40</xdr:row>
      <xdr:rowOff>66675</xdr:rowOff>
    </xdr:to>
    <xdr:sp macro="" textlink="">
      <xdr:nvSpPr>
        <xdr:cNvPr id="299450" name="Oval 394"/>
        <xdr:cNvSpPr>
          <a:spLocks noChangeArrowheads="1"/>
        </xdr:cNvSpPr>
      </xdr:nvSpPr>
      <xdr:spPr bwMode="auto">
        <a:xfrm>
          <a:off x="16125825"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35" name="Text Box 395"/>
        <xdr:cNvSpPr txBox="1">
          <a:spLocks noChangeArrowheads="1"/>
        </xdr:cNvSpPr>
      </xdr:nvSpPr>
      <xdr:spPr bwMode="auto">
        <a:xfrm>
          <a:off x="15801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299452" name="Oval 396"/>
        <xdr:cNvSpPr>
          <a:spLocks noChangeArrowheads="1"/>
        </xdr:cNvSpPr>
      </xdr:nvSpPr>
      <xdr:spPr bwMode="auto">
        <a:xfrm>
          <a:off x="15240000"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19050</xdr:rowOff>
    </xdr:from>
    <xdr:to>
      <xdr:col>22</xdr:col>
      <xdr:colOff>581025</xdr:colOff>
      <xdr:row>40</xdr:row>
      <xdr:rowOff>57150</xdr:rowOff>
    </xdr:to>
    <xdr:sp macro="" textlink="">
      <xdr:nvSpPr>
        <xdr:cNvPr id="10637" name="Text Box 397"/>
        <xdr:cNvSpPr txBox="1">
          <a:spLocks noChangeArrowheads="1"/>
        </xdr:cNvSpPr>
      </xdr:nvSpPr>
      <xdr:spPr bwMode="auto">
        <a:xfrm>
          <a:off x="149066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20</xdr:col>
      <xdr:colOff>638175</xdr:colOff>
      <xdr:row>40</xdr:row>
      <xdr:rowOff>152400</xdr:rowOff>
    </xdr:from>
    <xdr:to>
      <xdr:col>21</xdr:col>
      <xdr:colOff>47625</xdr:colOff>
      <xdr:row>41</xdr:row>
      <xdr:rowOff>76200</xdr:rowOff>
    </xdr:to>
    <xdr:sp macro="" textlink="">
      <xdr:nvSpPr>
        <xdr:cNvPr id="299454" name="Oval 398"/>
        <xdr:cNvSpPr>
          <a:spLocks noChangeArrowheads="1"/>
        </xdr:cNvSpPr>
      </xdr:nvSpPr>
      <xdr:spPr bwMode="auto">
        <a:xfrm>
          <a:off x="14354175" y="701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39" name="Text Box 399"/>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19</xdr:col>
      <xdr:colOff>428625</xdr:colOff>
      <xdr:row>41</xdr:row>
      <xdr:rowOff>38100</xdr:rowOff>
    </xdr:from>
    <xdr:to>
      <xdr:col>19</xdr:col>
      <xdr:colOff>533400</xdr:colOff>
      <xdr:row>41</xdr:row>
      <xdr:rowOff>142875</xdr:rowOff>
    </xdr:to>
    <xdr:sp macro="" textlink="">
      <xdr:nvSpPr>
        <xdr:cNvPr id="299456" name="Oval 400"/>
        <xdr:cNvSpPr>
          <a:spLocks noChangeArrowheads="1"/>
        </xdr:cNvSpPr>
      </xdr:nvSpPr>
      <xdr:spPr bwMode="auto">
        <a:xfrm>
          <a:off x="13458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41" name="Text Box 401"/>
        <xdr:cNvSpPr txBox="1">
          <a:spLocks noChangeArrowheads="1"/>
        </xdr:cNvSpPr>
      </xdr:nvSpPr>
      <xdr:spPr bwMode="auto">
        <a:xfrm>
          <a:off x="13134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9467"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9468"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既発債の償還が終了する一方で、適切な地方債の発行に努めたことにより、地方債残高は着実に減少している。あわせて、減債基金の積立を行ったことなどから将来負担は減少している。今後も公債費等の義務的経費の削減を中心とする行財政改革を進め、財政の健全化を図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9472"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99474"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99476"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99478"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99480"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9482"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948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99484"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99486"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99488"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3" name="将来負担の状況平均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99490" name="AutoShape 434"/>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99491" name="AutoShape 435"/>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6" name="Text Box 436"/>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99493" name="AutoShape 437"/>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8" name="Text Box 438"/>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99495" name="AutoShape 439"/>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0" name="Text Box 440"/>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99497" name="AutoShape 441"/>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82" name="Text Box 442"/>
        <xdr:cNvSpPr txBox="1">
          <a:spLocks noChangeArrowheads="1"/>
        </xdr:cNvSpPr>
      </xdr:nvSpPr>
      <xdr:spPr bwMode="auto">
        <a:xfrm>
          <a:off x="13134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3" name="Text Box 44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4" name="Text Box 44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5" name="Text Box 44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6" name="Text Box 44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7" name="Text Box 44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15</xdr:row>
      <xdr:rowOff>38100</xdr:rowOff>
    </xdr:from>
    <xdr:to>
      <xdr:col>19</xdr:col>
      <xdr:colOff>533400</xdr:colOff>
      <xdr:row>15</xdr:row>
      <xdr:rowOff>142875</xdr:rowOff>
    </xdr:to>
    <xdr:sp macro="" textlink="">
      <xdr:nvSpPr>
        <xdr:cNvPr id="299504" name="Oval 448"/>
        <xdr:cNvSpPr>
          <a:spLocks noChangeArrowheads="1"/>
        </xdr:cNvSpPr>
      </xdr:nvSpPr>
      <xdr:spPr bwMode="auto">
        <a:xfrm>
          <a:off x="134588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9525</xdr:rowOff>
    </xdr:from>
    <xdr:to>
      <xdr:col>20</xdr:col>
      <xdr:colOff>180975</xdr:colOff>
      <xdr:row>15</xdr:row>
      <xdr:rowOff>47625</xdr:rowOff>
    </xdr:to>
    <xdr:sp macro="" textlink="">
      <xdr:nvSpPr>
        <xdr:cNvPr id="10689" name="Text Box 449"/>
        <xdr:cNvSpPr txBox="1">
          <a:spLocks noChangeArrowheads="1"/>
        </xdr:cNvSpPr>
      </xdr:nvSpPr>
      <xdr:spPr bwMode="auto">
        <a:xfrm>
          <a:off x="13134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013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013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長野県豊丘村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013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013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013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7,011</a:t>
          </a:r>
        </a:p>
        <a:p>
          <a:pPr algn="r" rtl="0">
            <a:lnSpc>
              <a:spcPts val="1300"/>
            </a:lnSpc>
            <a:defRPr sz="1000"/>
          </a:pPr>
          <a:r>
            <a:rPr lang="ja-JP" altLang="en-US" sz="1100" b="1" i="0" u="none" strike="noStrike" baseline="0">
              <a:solidFill>
                <a:srgbClr val="000000"/>
              </a:solidFill>
              <a:latin typeface="ＭＳ ゴシック"/>
              <a:ea typeface="ＭＳ ゴシック"/>
            </a:rPr>
            <a:t>6,902</a:t>
          </a:r>
        </a:p>
        <a:p>
          <a:pPr algn="r" rtl="0">
            <a:lnSpc>
              <a:spcPts val="1300"/>
            </a:lnSpc>
            <a:defRPr sz="1000"/>
          </a:pPr>
          <a:r>
            <a:rPr lang="ja-JP" altLang="en-US" sz="1100" b="1" i="0" u="none" strike="noStrike" baseline="0">
              <a:solidFill>
                <a:srgbClr val="000000"/>
              </a:solidFill>
              <a:latin typeface="ＭＳ ゴシック"/>
              <a:ea typeface="ＭＳ ゴシック"/>
            </a:rPr>
            <a:t>76.85</a:t>
          </a:r>
        </a:p>
        <a:p>
          <a:pPr algn="r" rtl="0">
            <a:lnSpc>
              <a:spcPts val="1300"/>
            </a:lnSpc>
            <a:defRPr sz="1000"/>
          </a:pPr>
          <a:r>
            <a:rPr lang="ja-JP" altLang="en-US" sz="1100" b="1" i="0" u="none" strike="noStrike" baseline="0">
              <a:solidFill>
                <a:srgbClr val="000000"/>
              </a:solidFill>
              <a:latin typeface="ＭＳ ゴシック"/>
              <a:ea typeface="ＭＳ ゴシック"/>
            </a:rPr>
            <a:t>4,642,504</a:t>
          </a:r>
        </a:p>
        <a:p>
          <a:pPr algn="r" rtl="0">
            <a:lnSpc>
              <a:spcPts val="1300"/>
            </a:lnSpc>
            <a:defRPr sz="1000"/>
          </a:pPr>
          <a:r>
            <a:rPr lang="ja-JP" altLang="en-US" sz="1100" b="1" i="0" u="none" strike="noStrike" baseline="0">
              <a:solidFill>
                <a:srgbClr val="000000"/>
              </a:solidFill>
              <a:latin typeface="ＭＳ ゴシック"/>
              <a:ea typeface="ＭＳ ゴシック"/>
            </a:rPr>
            <a:t>4,064,101</a:t>
          </a:r>
        </a:p>
        <a:p>
          <a:pPr algn="r" rtl="0">
            <a:lnSpc>
              <a:spcPts val="1300"/>
            </a:lnSpc>
            <a:defRPr sz="1000"/>
          </a:pPr>
          <a:r>
            <a:rPr lang="ja-JP" altLang="en-US" sz="1100" b="1" i="0" u="none" strike="noStrike" baseline="0">
              <a:solidFill>
                <a:srgbClr val="000000"/>
              </a:solidFill>
              <a:latin typeface="ＭＳ ゴシック"/>
              <a:ea typeface="ＭＳ ゴシック"/>
            </a:rPr>
            <a:t>525,708</a:t>
          </a:r>
        </a:p>
        <a:p>
          <a:pPr algn="r" rtl="0">
            <a:defRPr sz="1000"/>
          </a:pPr>
          <a:r>
            <a:rPr lang="ja-JP" altLang="en-US" sz="1100" b="1" i="0" u="none" strike="noStrike" baseline="0">
              <a:solidFill>
                <a:srgbClr val="000000"/>
              </a:solidFill>
              <a:latin typeface="ＭＳ ゴシック"/>
              <a:ea typeface="ＭＳ ゴシック"/>
            </a:rPr>
            <a:t>2,503,740</a:t>
          </a:r>
        </a:p>
        <a:p>
          <a:pPr algn="r" rtl="0">
            <a:lnSpc>
              <a:spcPts val="1200"/>
            </a:lnSpc>
            <a:defRPr sz="1000"/>
          </a:pPr>
          <a:r>
            <a:rPr lang="ja-JP" altLang="en-US" sz="1100" b="1" i="0" u="none" strike="noStrike" baseline="0">
              <a:solidFill>
                <a:srgbClr val="000000"/>
              </a:solidFill>
              <a:latin typeface="ＭＳ ゴシック"/>
              <a:ea typeface="ＭＳ ゴシック"/>
            </a:rPr>
            <a:t>3,647,682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014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015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015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015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015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015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015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015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0015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16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016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類似団体の中で、人件費に係る経常収支比率は最も低い数値となっている。新規採用の抑制等により、職員数が最低水準であることやごみ処理、消防業務を一部事務組合で行っていること、村内公共施設管理業務を委託していることが主な要因である。今後も住民サービスを低下させることなく、現在の水準を維持できるよう努め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017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00174"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00176"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00178"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00180"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0182"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18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300185"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300187"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300189"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152400</xdr:rowOff>
    </xdr:from>
    <xdr:to>
      <xdr:col>7</xdr:col>
      <xdr:colOff>19050</xdr:colOff>
      <xdr:row>35</xdr:row>
      <xdr:rowOff>0</xdr:rowOff>
    </xdr:to>
    <xdr:sp macro="" textlink="">
      <xdr:nvSpPr>
        <xdr:cNvPr id="300190" name="Line 62"/>
        <xdr:cNvSpPr>
          <a:spLocks noChangeShapeType="1"/>
        </xdr:cNvSpPr>
      </xdr:nvSpPr>
      <xdr:spPr bwMode="auto">
        <a:xfrm>
          <a:off x="3990975" y="5981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300192"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76200</xdr:rowOff>
    </xdr:from>
    <xdr:to>
      <xdr:col>5</xdr:col>
      <xdr:colOff>552450</xdr:colOff>
      <xdr:row>34</xdr:row>
      <xdr:rowOff>152400</xdr:rowOff>
    </xdr:to>
    <xdr:sp macro="" textlink="">
      <xdr:nvSpPr>
        <xdr:cNvPr id="300193" name="Line 65"/>
        <xdr:cNvSpPr>
          <a:spLocks noChangeShapeType="1"/>
        </xdr:cNvSpPr>
      </xdr:nvSpPr>
      <xdr:spPr bwMode="auto">
        <a:xfrm>
          <a:off x="3095625" y="59055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300194"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34</xdr:row>
      <xdr:rowOff>76200</xdr:rowOff>
    </xdr:from>
    <xdr:to>
      <xdr:col>4</xdr:col>
      <xdr:colOff>342900</xdr:colOff>
      <xdr:row>35</xdr:row>
      <xdr:rowOff>9525</xdr:rowOff>
    </xdr:to>
    <xdr:sp macro="" textlink="">
      <xdr:nvSpPr>
        <xdr:cNvPr id="300196" name="Line 68"/>
        <xdr:cNvSpPr>
          <a:spLocks noChangeShapeType="1"/>
        </xdr:cNvSpPr>
      </xdr:nvSpPr>
      <xdr:spPr bwMode="auto">
        <a:xfrm flipV="1">
          <a:off x="2209800" y="59055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300197"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35</xdr:row>
      <xdr:rowOff>9525</xdr:rowOff>
    </xdr:from>
    <xdr:to>
      <xdr:col>3</xdr:col>
      <xdr:colOff>142875</xdr:colOff>
      <xdr:row>35</xdr:row>
      <xdr:rowOff>38100</xdr:rowOff>
    </xdr:to>
    <xdr:sp macro="" textlink="">
      <xdr:nvSpPr>
        <xdr:cNvPr id="300199" name="Line 71"/>
        <xdr:cNvSpPr>
          <a:spLocks noChangeShapeType="1"/>
        </xdr:cNvSpPr>
      </xdr:nvSpPr>
      <xdr:spPr bwMode="auto">
        <a:xfrm flipV="1">
          <a:off x="1323975" y="60102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300200"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300202"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114300</xdr:rowOff>
    </xdr:from>
    <xdr:to>
      <xdr:col>7</xdr:col>
      <xdr:colOff>66675</xdr:colOff>
      <xdr:row>35</xdr:row>
      <xdr:rowOff>47625</xdr:rowOff>
    </xdr:to>
    <xdr:sp macro="" textlink="">
      <xdr:nvSpPr>
        <xdr:cNvPr id="300209" name="Oval 81"/>
        <xdr:cNvSpPr>
          <a:spLocks noChangeArrowheads="1"/>
        </xdr:cNvSpPr>
      </xdr:nvSpPr>
      <xdr:spPr bwMode="auto">
        <a:xfrm>
          <a:off x="47720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57150</xdr:rowOff>
    </xdr:from>
    <xdr:to>
      <xdr:col>8</xdr:col>
      <xdr:colOff>180975</xdr:colOff>
      <xdr:row>35</xdr:row>
      <xdr:rowOff>95250</xdr:rowOff>
    </xdr:to>
    <xdr:sp macro="" textlink="">
      <xdr:nvSpPr>
        <xdr:cNvPr id="11346" name="人件費該当値テキスト"/>
        <xdr:cNvSpPr txBox="1">
          <a:spLocks noChangeArrowheads="1"/>
        </xdr:cNvSpPr>
      </xdr:nvSpPr>
      <xdr:spPr bwMode="auto">
        <a:xfrm>
          <a:off x="49149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5</xdr:col>
      <xdr:colOff>495300</xdr:colOff>
      <xdr:row>34</xdr:row>
      <xdr:rowOff>104775</xdr:rowOff>
    </xdr:from>
    <xdr:to>
      <xdr:col>5</xdr:col>
      <xdr:colOff>600075</xdr:colOff>
      <xdr:row>35</xdr:row>
      <xdr:rowOff>38100</xdr:rowOff>
    </xdr:to>
    <xdr:sp macro="" textlink="">
      <xdr:nvSpPr>
        <xdr:cNvPr id="300211" name="Oval 83"/>
        <xdr:cNvSpPr>
          <a:spLocks noChangeArrowheads="1"/>
        </xdr:cNvSpPr>
      </xdr:nvSpPr>
      <xdr:spPr bwMode="auto">
        <a:xfrm>
          <a:off x="3933825"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76200</xdr:rowOff>
    </xdr:from>
    <xdr:to>
      <xdr:col>6</xdr:col>
      <xdr:colOff>219075</xdr:colOff>
      <xdr:row>34</xdr:row>
      <xdr:rowOff>114300</xdr:rowOff>
    </xdr:to>
    <xdr:sp macro="" textlink="">
      <xdr:nvSpPr>
        <xdr:cNvPr id="11348" name="Text Box 84"/>
        <xdr:cNvSpPr txBox="1">
          <a:spLocks noChangeArrowheads="1"/>
        </xdr:cNvSpPr>
      </xdr:nvSpPr>
      <xdr:spPr bwMode="auto">
        <a:xfrm>
          <a:off x="3609975" y="573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4</xdr:col>
      <xdr:colOff>295275</xdr:colOff>
      <xdr:row>34</xdr:row>
      <xdr:rowOff>28575</xdr:rowOff>
    </xdr:from>
    <xdr:to>
      <xdr:col>4</xdr:col>
      <xdr:colOff>400050</xdr:colOff>
      <xdr:row>34</xdr:row>
      <xdr:rowOff>123825</xdr:rowOff>
    </xdr:to>
    <xdr:sp macro="" textlink="">
      <xdr:nvSpPr>
        <xdr:cNvPr id="300213" name="Oval 85"/>
        <xdr:cNvSpPr>
          <a:spLocks noChangeArrowheads="1"/>
        </xdr:cNvSpPr>
      </xdr:nvSpPr>
      <xdr:spPr bwMode="auto">
        <a:xfrm>
          <a:off x="3048000" y="585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161925</xdr:rowOff>
    </xdr:from>
    <xdr:to>
      <xdr:col>5</xdr:col>
      <xdr:colOff>38100</xdr:colOff>
      <xdr:row>34</xdr:row>
      <xdr:rowOff>28575</xdr:rowOff>
    </xdr:to>
    <xdr:sp macro="" textlink="">
      <xdr:nvSpPr>
        <xdr:cNvPr id="11350" name="Text Box 86"/>
        <xdr:cNvSpPr txBox="1">
          <a:spLocks noChangeArrowheads="1"/>
        </xdr:cNvSpPr>
      </xdr:nvSpPr>
      <xdr:spPr bwMode="auto">
        <a:xfrm>
          <a:off x="271462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3</xdr:col>
      <xdr:colOff>95250</xdr:colOff>
      <xdr:row>34</xdr:row>
      <xdr:rowOff>133350</xdr:rowOff>
    </xdr:from>
    <xdr:to>
      <xdr:col>3</xdr:col>
      <xdr:colOff>190500</xdr:colOff>
      <xdr:row>35</xdr:row>
      <xdr:rowOff>57150</xdr:rowOff>
    </xdr:to>
    <xdr:sp macro="" textlink="">
      <xdr:nvSpPr>
        <xdr:cNvPr id="300215" name="Oval 87"/>
        <xdr:cNvSpPr>
          <a:spLocks noChangeArrowheads="1"/>
        </xdr:cNvSpPr>
      </xdr:nvSpPr>
      <xdr:spPr bwMode="auto">
        <a:xfrm>
          <a:off x="2162175" y="596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2" name="Text Box 88"/>
        <xdr:cNvSpPr txBox="1">
          <a:spLocks noChangeArrowheads="1"/>
        </xdr:cNvSpPr>
      </xdr:nvSpPr>
      <xdr:spPr bwMode="auto">
        <a:xfrm>
          <a:off x="18288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xdr:col>
      <xdr:colOff>571500</xdr:colOff>
      <xdr:row>34</xdr:row>
      <xdr:rowOff>161925</xdr:rowOff>
    </xdr:from>
    <xdr:to>
      <xdr:col>1</xdr:col>
      <xdr:colOff>676275</xdr:colOff>
      <xdr:row>35</xdr:row>
      <xdr:rowOff>95250</xdr:rowOff>
    </xdr:to>
    <xdr:sp macro="" textlink="">
      <xdr:nvSpPr>
        <xdr:cNvPr id="300217" name="Oval 89"/>
        <xdr:cNvSpPr>
          <a:spLocks noChangeArrowheads="1"/>
        </xdr:cNvSpPr>
      </xdr:nvSpPr>
      <xdr:spPr bwMode="auto">
        <a:xfrm>
          <a:off x="12668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133350</xdr:rowOff>
    </xdr:from>
    <xdr:to>
      <xdr:col>2</xdr:col>
      <xdr:colOff>323850</xdr:colOff>
      <xdr:row>35</xdr:row>
      <xdr:rowOff>0</xdr:rowOff>
    </xdr:to>
    <xdr:sp macro="" textlink="">
      <xdr:nvSpPr>
        <xdr:cNvPr id="11354" name="Text Box 90"/>
        <xdr:cNvSpPr txBox="1">
          <a:spLocks noChangeArrowheads="1"/>
        </xdr:cNvSpPr>
      </xdr:nvSpPr>
      <xdr:spPr bwMode="auto">
        <a:xfrm>
          <a:off x="9429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26"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00227"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物件費に係る数値は</a:t>
          </a:r>
          <a:r>
            <a:rPr lang="en-US" altLang="ja-JP" sz="1300" b="0" i="0" baseline="0">
              <a:effectLst/>
              <a:latin typeface="+mn-lt"/>
              <a:ea typeface="+mn-ea"/>
              <a:cs typeface="+mn-cs"/>
            </a:rPr>
            <a:t>13.8</a:t>
          </a:r>
          <a:r>
            <a:rPr lang="ja-JP" altLang="ja-JP" sz="1300" b="0" i="0" baseline="0">
              <a:effectLst/>
              <a:latin typeface="+mn-lt"/>
              <a:ea typeface="+mn-ea"/>
              <a:cs typeface="+mn-cs"/>
            </a:rPr>
            <a:t>（類似団体</a:t>
          </a:r>
          <a:r>
            <a:rPr lang="en-US" altLang="ja-JP" sz="1300" b="0" i="0" baseline="0">
              <a:effectLst/>
              <a:latin typeface="+mn-lt"/>
              <a:ea typeface="+mn-ea"/>
              <a:cs typeface="+mn-cs"/>
            </a:rPr>
            <a:t>89/111</a:t>
          </a:r>
          <a:r>
            <a:rPr lang="ja-JP" altLang="ja-JP" sz="1300" b="0" i="0" baseline="0">
              <a:effectLst/>
              <a:latin typeface="+mn-lt"/>
              <a:ea typeface="+mn-ea"/>
              <a:cs typeface="+mn-cs"/>
            </a:rPr>
            <a:t>）と昨年同様、高い水準となっている。これは、</a:t>
          </a:r>
          <a:r>
            <a:rPr lang="ja-JP" altLang="en-US" sz="1300" b="0" i="0" baseline="0">
              <a:effectLst/>
              <a:latin typeface="+mn-lt"/>
              <a:ea typeface="+mn-ea"/>
              <a:cs typeface="+mn-cs"/>
            </a:rPr>
            <a:t>臨時職員の賃金の増加及び</a:t>
          </a:r>
          <a:r>
            <a:rPr lang="ja-JP" altLang="ja-JP" sz="1300" b="0" i="0" baseline="0">
              <a:effectLst/>
              <a:latin typeface="+mn-lt"/>
              <a:ea typeface="+mn-ea"/>
              <a:cs typeface="+mn-cs"/>
            </a:rPr>
            <a:t>公共施設管理業務</a:t>
          </a:r>
          <a:r>
            <a:rPr lang="ja-JP" altLang="en-US" sz="1300" b="0" i="0" baseline="0">
              <a:effectLst/>
              <a:latin typeface="+mn-lt"/>
              <a:ea typeface="+mn-ea"/>
              <a:cs typeface="+mn-cs"/>
            </a:rPr>
            <a:t>の委託等が</a:t>
          </a:r>
          <a:r>
            <a:rPr lang="ja-JP" altLang="ja-JP" sz="1300" b="0" i="0" baseline="0">
              <a:effectLst/>
              <a:latin typeface="+mn-lt"/>
              <a:ea typeface="+mn-ea"/>
              <a:cs typeface="+mn-cs"/>
            </a:rPr>
            <a:t>物件費を押し上げる主な要因である。今後は事務事業評価、行財政改革の推進により物件費の抑制を図る必要がある。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00231"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00233"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00235"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00237"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00239"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00241"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00243"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4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300246"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300248"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300250"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57150</xdr:rowOff>
    </xdr:from>
    <xdr:to>
      <xdr:col>24</xdr:col>
      <xdr:colOff>28575</xdr:colOff>
      <xdr:row>16</xdr:row>
      <xdr:rowOff>152400</xdr:rowOff>
    </xdr:to>
    <xdr:sp macro="" textlink="">
      <xdr:nvSpPr>
        <xdr:cNvPr id="300251" name="Line 123"/>
        <xdr:cNvSpPr>
          <a:spLocks noChangeShapeType="1"/>
        </xdr:cNvSpPr>
      </xdr:nvSpPr>
      <xdr:spPr bwMode="auto">
        <a:xfrm>
          <a:off x="15668625" y="28003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300253"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57150</xdr:rowOff>
    </xdr:from>
    <xdr:to>
      <xdr:col>22</xdr:col>
      <xdr:colOff>561975</xdr:colOff>
      <xdr:row>16</xdr:row>
      <xdr:rowOff>57150</xdr:rowOff>
    </xdr:to>
    <xdr:sp macro="" textlink="">
      <xdr:nvSpPr>
        <xdr:cNvPr id="300254" name="Line 126"/>
        <xdr:cNvSpPr>
          <a:spLocks noChangeShapeType="1"/>
        </xdr:cNvSpPr>
      </xdr:nvSpPr>
      <xdr:spPr bwMode="auto">
        <a:xfrm>
          <a:off x="14782800" y="280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300255"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2" name="Text Box 128"/>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16</xdr:row>
      <xdr:rowOff>9525</xdr:rowOff>
    </xdr:from>
    <xdr:to>
      <xdr:col>21</xdr:col>
      <xdr:colOff>361950</xdr:colOff>
      <xdr:row>16</xdr:row>
      <xdr:rowOff>57150</xdr:rowOff>
    </xdr:to>
    <xdr:sp macro="" textlink="">
      <xdr:nvSpPr>
        <xdr:cNvPr id="300257" name="Line 129"/>
        <xdr:cNvSpPr>
          <a:spLocks noChangeShapeType="1"/>
        </xdr:cNvSpPr>
      </xdr:nvSpPr>
      <xdr:spPr bwMode="auto">
        <a:xfrm>
          <a:off x="13896975" y="2752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300258"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9525</xdr:rowOff>
    </xdr:from>
    <xdr:to>
      <xdr:col>20</xdr:col>
      <xdr:colOff>161925</xdr:colOff>
      <xdr:row>16</xdr:row>
      <xdr:rowOff>123825</xdr:rowOff>
    </xdr:to>
    <xdr:sp macro="" textlink="">
      <xdr:nvSpPr>
        <xdr:cNvPr id="300260" name="Line 132"/>
        <xdr:cNvSpPr>
          <a:spLocks noChangeShapeType="1"/>
        </xdr:cNvSpPr>
      </xdr:nvSpPr>
      <xdr:spPr bwMode="auto">
        <a:xfrm flipV="1">
          <a:off x="13001625" y="27527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300261"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xdr:rowOff>
    </xdr:from>
    <xdr:to>
      <xdr:col>20</xdr:col>
      <xdr:colOff>542925</xdr:colOff>
      <xdr:row>15</xdr:row>
      <xdr:rowOff>47625</xdr:rowOff>
    </xdr:to>
    <xdr:sp macro="" textlink="">
      <xdr:nvSpPr>
        <xdr:cNvPr id="11398" name="Text Box 134"/>
        <xdr:cNvSpPr txBox="1">
          <a:spLocks noChangeArrowheads="1"/>
        </xdr:cNvSpPr>
      </xdr:nvSpPr>
      <xdr:spPr bwMode="auto">
        <a:xfrm>
          <a:off x="13515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300263"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95250</xdr:rowOff>
    </xdr:from>
    <xdr:to>
      <xdr:col>24</xdr:col>
      <xdr:colOff>85725</xdr:colOff>
      <xdr:row>17</xdr:row>
      <xdr:rowOff>28575</xdr:rowOff>
    </xdr:to>
    <xdr:sp macro="" textlink="">
      <xdr:nvSpPr>
        <xdr:cNvPr id="300270" name="Oval 142"/>
        <xdr:cNvSpPr>
          <a:spLocks noChangeArrowheads="1"/>
        </xdr:cNvSpPr>
      </xdr:nvSpPr>
      <xdr:spPr bwMode="auto">
        <a:xfrm>
          <a:off x="164592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95250</xdr:rowOff>
    </xdr:from>
    <xdr:to>
      <xdr:col>25</xdr:col>
      <xdr:colOff>200025</xdr:colOff>
      <xdr:row>17</xdr:row>
      <xdr:rowOff>133350</xdr:rowOff>
    </xdr:to>
    <xdr:sp macro="" textlink="">
      <xdr:nvSpPr>
        <xdr:cNvPr id="11407" name="物件費該当値テキスト"/>
        <xdr:cNvSpPr txBox="1">
          <a:spLocks noChangeArrowheads="1"/>
        </xdr:cNvSpPr>
      </xdr:nvSpPr>
      <xdr:spPr bwMode="auto">
        <a:xfrm>
          <a:off x="166020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16</xdr:row>
      <xdr:rowOff>9525</xdr:rowOff>
    </xdr:from>
    <xdr:to>
      <xdr:col>22</xdr:col>
      <xdr:colOff>619125</xdr:colOff>
      <xdr:row>16</xdr:row>
      <xdr:rowOff>104775</xdr:rowOff>
    </xdr:to>
    <xdr:sp macro="" textlink="">
      <xdr:nvSpPr>
        <xdr:cNvPr id="300272" name="Oval 144"/>
        <xdr:cNvSpPr>
          <a:spLocks noChangeArrowheads="1"/>
        </xdr:cNvSpPr>
      </xdr:nvSpPr>
      <xdr:spPr bwMode="auto">
        <a:xfrm>
          <a:off x="156210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123825</xdr:rowOff>
    </xdr:from>
    <xdr:to>
      <xdr:col>23</xdr:col>
      <xdr:colOff>228600</xdr:colOff>
      <xdr:row>17</xdr:row>
      <xdr:rowOff>161925</xdr:rowOff>
    </xdr:to>
    <xdr:sp macro="" textlink="">
      <xdr:nvSpPr>
        <xdr:cNvPr id="11409" name="Text Box 145"/>
        <xdr:cNvSpPr txBox="1">
          <a:spLocks noChangeArrowheads="1"/>
        </xdr:cNvSpPr>
      </xdr:nvSpPr>
      <xdr:spPr bwMode="auto">
        <a:xfrm>
          <a:off x="15287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300274" name="Oval 146"/>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1" name="Text Box 147"/>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300276" name="Oval 148"/>
        <xdr:cNvSpPr>
          <a:spLocks noChangeArrowheads="1"/>
        </xdr:cNvSpPr>
      </xdr:nvSpPr>
      <xdr:spPr bwMode="auto">
        <a:xfrm>
          <a:off x="13839825"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13" name="Text Box 149"/>
        <xdr:cNvSpPr txBox="1">
          <a:spLocks noChangeArrowheads="1"/>
        </xdr:cNvSpPr>
      </xdr:nvSpPr>
      <xdr:spPr bwMode="auto">
        <a:xfrm>
          <a:off x="13515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00278" name="Oval 150"/>
        <xdr:cNvSpPr>
          <a:spLocks noChangeArrowheads="1"/>
        </xdr:cNvSpPr>
      </xdr:nvSpPr>
      <xdr:spPr bwMode="auto">
        <a:xfrm>
          <a:off x="129540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15" name="Text Box 151"/>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287"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00288"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類似団体平均水準で推移してきていたが、平成</a:t>
          </a:r>
          <a:r>
            <a:rPr lang="en-US" altLang="ja-JP" sz="1300" b="0" i="0" baseline="0">
              <a:effectLst/>
              <a:latin typeface="+mn-lt"/>
              <a:ea typeface="+mn-ea"/>
              <a:cs typeface="+mn-cs"/>
            </a:rPr>
            <a:t>20</a:t>
          </a:r>
          <a:r>
            <a:rPr lang="ja-JP" altLang="ja-JP" sz="1300" b="0" i="0" baseline="0">
              <a:effectLst/>
              <a:latin typeface="+mn-lt"/>
              <a:ea typeface="+mn-ea"/>
              <a:cs typeface="+mn-cs"/>
            </a:rPr>
            <a:t>年度から数値が高めとなっている。これは福祉医療費の拡充などの社会福祉施策の充実を図ったことが要因である。少子高齢化の進展により今後も上昇する傾向があり、高齢者福祉計画・介護保険事業計画・健康づくり計画に沿って予防事業を強化し扶助費の抑制に努める。</a:t>
          </a:r>
          <a:endParaRPr lang="ja-JP" altLang="ja-JP" sz="1300">
            <a:effectLst/>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00292"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00294"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00296"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00298"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00300"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00302"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00304"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30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300307"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300309"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300311"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123825</xdr:rowOff>
    </xdr:from>
    <xdr:to>
      <xdr:col>7</xdr:col>
      <xdr:colOff>19050</xdr:colOff>
      <xdr:row>56</xdr:row>
      <xdr:rowOff>9525</xdr:rowOff>
    </xdr:to>
    <xdr:sp macro="" textlink="">
      <xdr:nvSpPr>
        <xdr:cNvPr id="300312" name="Line 184"/>
        <xdr:cNvSpPr>
          <a:spLocks noChangeShapeType="1"/>
        </xdr:cNvSpPr>
      </xdr:nvSpPr>
      <xdr:spPr bwMode="auto">
        <a:xfrm>
          <a:off x="3990975" y="95535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300314"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123825</xdr:rowOff>
    </xdr:to>
    <xdr:sp macro="" textlink="">
      <xdr:nvSpPr>
        <xdr:cNvPr id="300315" name="Line 187"/>
        <xdr:cNvSpPr>
          <a:spLocks noChangeShapeType="1"/>
        </xdr:cNvSpPr>
      </xdr:nvSpPr>
      <xdr:spPr bwMode="auto">
        <a:xfrm>
          <a:off x="3095625" y="94583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300316"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54</xdr:row>
      <xdr:rowOff>104775</xdr:rowOff>
    </xdr:from>
    <xdr:to>
      <xdr:col>4</xdr:col>
      <xdr:colOff>342900</xdr:colOff>
      <xdr:row>55</xdr:row>
      <xdr:rowOff>28575</xdr:rowOff>
    </xdr:to>
    <xdr:sp macro="" textlink="">
      <xdr:nvSpPr>
        <xdr:cNvPr id="300318" name="Line 190"/>
        <xdr:cNvSpPr>
          <a:spLocks noChangeShapeType="1"/>
        </xdr:cNvSpPr>
      </xdr:nvSpPr>
      <xdr:spPr bwMode="auto">
        <a:xfrm>
          <a:off x="2209800" y="93630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300319"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54</xdr:row>
      <xdr:rowOff>104775</xdr:rowOff>
    </xdr:from>
    <xdr:to>
      <xdr:col>3</xdr:col>
      <xdr:colOff>142875</xdr:colOff>
      <xdr:row>54</xdr:row>
      <xdr:rowOff>123825</xdr:rowOff>
    </xdr:to>
    <xdr:sp macro="" textlink="">
      <xdr:nvSpPr>
        <xdr:cNvPr id="300321" name="Line 193"/>
        <xdr:cNvSpPr>
          <a:spLocks noChangeShapeType="1"/>
        </xdr:cNvSpPr>
      </xdr:nvSpPr>
      <xdr:spPr bwMode="auto">
        <a:xfrm flipV="1">
          <a:off x="1323975" y="9363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300322"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59" name="Text Box 195"/>
        <xdr:cNvSpPr txBox="1">
          <a:spLocks noChangeArrowheads="1"/>
        </xdr:cNvSpPr>
      </xdr:nvSpPr>
      <xdr:spPr bwMode="auto">
        <a:xfrm>
          <a:off x="1828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300324"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61" name="Text Box 197"/>
        <xdr:cNvSpPr txBox="1">
          <a:spLocks noChangeArrowheads="1"/>
        </xdr:cNvSpPr>
      </xdr:nvSpPr>
      <xdr:spPr bwMode="auto">
        <a:xfrm>
          <a:off x="9429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300331" name="Oval 203"/>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133350</xdr:rowOff>
    </xdr:from>
    <xdr:to>
      <xdr:col>8</xdr:col>
      <xdr:colOff>180975</xdr:colOff>
      <xdr:row>57</xdr:row>
      <xdr:rowOff>0</xdr:rowOff>
    </xdr:to>
    <xdr:sp macro="" textlink="">
      <xdr:nvSpPr>
        <xdr:cNvPr id="11468" name="扶助費該当値テキスト"/>
        <xdr:cNvSpPr txBox="1">
          <a:spLocks noChangeArrowheads="1"/>
        </xdr:cNvSpPr>
      </xdr:nvSpPr>
      <xdr:spPr bwMode="auto">
        <a:xfrm>
          <a:off x="49149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300333" name="Oval 205"/>
        <xdr:cNvSpPr>
          <a:spLocks noChangeArrowheads="1"/>
        </xdr:cNvSpPr>
      </xdr:nvSpPr>
      <xdr:spPr bwMode="auto">
        <a:xfrm>
          <a:off x="3933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70" name="Text Box 206"/>
        <xdr:cNvSpPr txBox="1">
          <a:spLocks noChangeArrowheads="1"/>
        </xdr:cNvSpPr>
      </xdr:nvSpPr>
      <xdr:spPr bwMode="auto">
        <a:xfrm>
          <a:off x="360997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300335" name="Oval 207"/>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72" name="Text Box 208"/>
        <xdr:cNvSpPr txBox="1">
          <a:spLocks noChangeArrowheads="1"/>
        </xdr:cNvSpPr>
      </xdr:nvSpPr>
      <xdr:spPr bwMode="auto">
        <a:xfrm>
          <a:off x="2714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300337" name="Oval 209"/>
        <xdr:cNvSpPr>
          <a:spLocks noChangeArrowheads="1"/>
        </xdr:cNvSpPr>
      </xdr:nvSpPr>
      <xdr:spPr bwMode="auto">
        <a:xfrm>
          <a:off x="2162175" y="931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74" name="Text Box 21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300339" name="Oval 211"/>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76" name="Text Box 212"/>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348"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00349"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300" b="0" i="0" baseline="0">
              <a:effectLst/>
              <a:latin typeface="+mn-lt"/>
              <a:ea typeface="+mn-ea"/>
              <a:cs typeface="+mn-cs"/>
            </a:rPr>
            <a:t>その他に係る数値は</a:t>
          </a:r>
          <a:r>
            <a:rPr lang="en-US" altLang="ja-JP" sz="1300" b="0" i="0" baseline="0">
              <a:effectLst/>
              <a:latin typeface="+mn-lt"/>
              <a:ea typeface="+mn-ea"/>
              <a:cs typeface="+mn-cs"/>
            </a:rPr>
            <a:t>14.4</a:t>
          </a:r>
          <a:r>
            <a:rPr lang="ja-JP" altLang="ja-JP" sz="1300" b="0" i="0" baseline="0">
              <a:effectLst/>
              <a:latin typeface="+mn-lt"/>
              <a:ea typeface="+mn-ea"/>
              <a:cs typeface="+mn-cs"/>
            </a:rPr>
            <a:t>と類似団体内でも高い値となっている。下水道事業の公営企業債の元利償還金に係る繰出金等が数値を押し上げる主な要因である。独立採算の原則に立ち返った保険料や使用料金の適正化、保健予防事業の強化を図り、普通会計から負担額を抑制する必要がある。</a:t>
          </a:r>
          <a:endParaRPr lang="ja-JP" altLang="ja-JP" sz="1300">
            <a:effectLst/>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00353"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00355"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00357"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00359"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00361"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00363"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00365"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36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300368"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300370"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300372"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161925</xdr:rowOff>
    </xdr:from>
    <xdr:to>
      <xdr:col>24</xdr:col>
      <xdr:colOff>28575</xdr:colOff>
      <xdr:row>57</xdr:row>
      <xdr:rowOff>28575</xdr:rowOff>
    </xdr:to>
    <xdr:sp macro="" textlink="">
      <xdr:nvSpPr>
        <xdr:cNvPr id="300373" name="Line 245"/>
        <xdr:cNvSpPr>
          <a:spLocks noChangeShapeType="1"/>
        </xdr:cNvSpPr>
      </xdr:nvSpPr>
      <xdr:spPr bwMode="auto">
        <a:xfrm>
          <a:off x="15668625" y="9763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300375"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152400</xdr:rowOff>
    </xdr:from>
    <xdr:to>
      <xdr:col>22</xdr:col>
      <xdr:colOff>561975</xdr:colOff>
      <xdr:row>56</xdr:row>
      <xdr:rowOff>161925</xdr:rowOff>
    </xdr:to>
    <xdr:sp macro="" textlink="">
      <xdr:nvSpPr>
        <xdr:cNvPr id="300376" name="Line 248"/>
        <xdr:cNvSpPr>
          <a:spLocks noChangeShapeType="1"/>
        </xdr:cNvSpPr>
      </xdr:nvSpPr>
      <xdr:spPr bwMode="auto">
        <a:xfrm>
          <a:off x="14782800" y="9753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300377"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152400</xdr:rowOff>
    </xdr:from>
    <xdr:to>
      <xdr:col>21</xdr:col>
      <xdr:colOff>361950</xdr:colOff>
      <xdr:row>57</xdr:row>
      <xdr:rowOff>85725</xdr:rowOff>
    </xdr:to>
    <xdr:sp macro="" textlink="">
      <xdr:nvSpPr>
        <xdr:cNvPr id="300379" name="Line 251"/>
        <xdr:cNvSpPr>
          <a:spLocks noChangeShapeType="1"/>
        </xdr:cNvSpPr>
      </xdr:nvSpPr>
      <xdr:spPr bwMode="auto">
        <a:xfrm flipV="1">
          <a:off x="13896975" y="97536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300380"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57</xdr:row>
      <xdr:rowOff>19050</xdr:rowOff>
    </xdr:from>
    <xdr:to>
      <xdr:col>20</xdr:col>
      <xdr:colOff>161925</xdr:colOff>
      <xdr:row>57</xdr:row>
      <xdr:rowOff>85725</xdr:rowOff>
    </xdr:to>
    <xdr:sp macro="" textlink="">
      <xdr:nvSpPr>
        <xdr:cNvPr id="300382" name="Line 254"/>
        <xdr:cNvSpPr>
          <a:spLocks noChangeShapeType="1"/>
        </xdr:cNvSpPr>
      </xdr:nvSpPr>
      <xdr:spPr bwMode="auto">
        <a:xfrm>
          <a:off x="13001625" y="9791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300383"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300385"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300392" name="Oval 264"/>
        <xdr:cNvSpPr>
          <a:spLocks noChangeArrowheads="1"/>
        </xdr:cNvSpPr>
      </xdr:nvSpPr>
      <xdr:spPr bwMode="auto">
        <a:xfrm>
          <a:off x="164592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29" name="その他該当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300394" name="Oval 266"/>
        <xdr:cNvSpPr>
          <a:spLocks noChangeArrowheads="1"/>
        </xdr:cNvSpPr>
      </xdr:nvSpPr>
      <xdr:spPr bwMode="auto">
        <a:xfrm>
          <a:off x="15621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31" name="Text Box 267"/>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300396" name="Oval 268"/>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33" name="Text Box 269"/>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57</xdr:row>
      <xdr:rowOff>38100</xdr:rowOff>
    </xdr:from>
    <xdr:to>
      <xdr:col>20</xdr:col>
      <xdr:colOff>209550</xdr:colOff>
      <xdr:row>57</xdr:row>
      <xdr:rowOff>133350</xdr:rowOff>
    </xdr:to>
    <xdr:sp macro="" textlink="">
      <xdr:nvSpPr>
        <xdr:cNvPr id="300398" name="Oval 270"/>
        <xdr:cNvSpPr>
          <a:spLocks noChangeArrowheads="1"/>
        </xdr:cNvSpPr>
      </xdr:nvSpPr>
      <xdr:spPr bwMode="auto">
        <a:xfrm>
          <a:off x="13839825" y="981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152400</xdr:rowOff>
    </xdr:from>
    <xdr:to>
      <xdr:col>20</xdr:col>
      <xdr:colOff>542925</xdr:colOff>
      <xdr:row>59</xdr:row>
      <xdr:rowOff>19050</xdr:rowOff>
    </xdr:to>
    <xdr:sp macro="" textlink="">
      <xdr:nvSpPr>
        <xdr:cNvPr id="11535" name="Text Box 271"/>
        <xdr:cNvSpPr txBox="1">
          <a:spLocks noChangeArrowheads="1"/>
        </xdr:cNvSpPr>
      </xdr:nvSpPr>
      <xdr:spPr bwMode="auto">
        <a:xfrm>
          <a:off x="135159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300400" name="Oval 272"/>
        <xdr:cNvSpPr>
          <a:spLocks noChangeArrowheads="1"/>
        </xdr:cNvSpPr>
      </xdr:nvSpPr>
      <xdr:spPr bwMode="auto">
        <a:xfrm>
          <a:off x="12954000"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76200</xdr:rowOff>
    </xdr:from>
    <xdr:to>
      <xdr:col>19</xdr:col>
      <xdr:colOff>333375</xdr:colOff>
      <xdr:row>58</xdr:row>
      <xdr:rowOff>114300</xdr:rowOff>
    </xdr:to>
    <xdr:sp macro="" textlink="">
      <xdr:nvSpPr>
        <xdr:cNvPr id="11537" name="Text Box 273"/>
        <xdr:cNvSpPr txBox="1">
          <a:spLocks noChangeArrowheads="1"/>
        </xdr:cNvSpPr>
      </xdr:nvSpPr>
      <xdr:spPr bwMode="auto">
        <a:xfrm>
          <a:off x="12620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09"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00410"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類似団体内平均を下回る水準を維持している。各種団体等への補助金については一律減額を図っているが、年々主要政策への補助・交付金が増加する傾向にある。常に効果的なものであるか見極めながら事業実施に努めていく必要があ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00414"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00416"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00418"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00420"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00422"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00424"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2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300426"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300428"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00430"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28575</xdr:rowOff>
    </xdr:from>
    <xdr:to>
      <xdr:col>24</xdr:col>
      <xdr:colOff>28575</xdr:colOff>
      <xdr:row>36</xdr:row>
      <xdr:rowOff>57150</xdr:rowOff>
    </xdr:to>
    <xdr:sp macro="" textlink="">
      <xdr:nvSpPr>
        <xdr:cNvPr id="300431" name="Line 303"/>
        <xdr:cNvSpPr>
          <a:spLocks noChangeShapeType="1"/>
        </xdr:cNvSpPr>
      </xdr:nvSpPr>
      <xdr:spPr bwMode="auto">
        <a:xfrm>
          <a:off x="15668625" y="62007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300433"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28575</xdr:rowOff>
    </xdr:to>
    <xdr:sp macro="" textlink="">
      <xdr:nvSpPr>
        <xdr:cNvPr id="300434" name="Line 306"/>
        <xdr:cNvSpPr>
          <a:spLocks noChangeShapeType="1"/>
        </xdr:cNvSpPr>
      </xdr:nvSpPr>
      <xdr:spPr bwMode="auto">
        <a:xfrm>
          <a:off x="14782800" y="6191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300435"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19050</xdr:rowOff>
    </xdr:from>
    <xdr:to>
      <xdr:col>21</xdr:col>
      <xdr:colOff>361950</xdr:colOff>
      <xdr:row>36</xdr:row>
      <xdr:rowOff>57150</xdr:rowOff>
    </xdr:to>
    <xdr:sp macro="" textlink="">
      <xdr:nvSpPr>
        <xdr:cNvPr id="300437" name="Line 309"/>
        <xdr:cNvSpPr>
          <a:spLocks noChangeShapeType="1"/>
        </xdr:cNvSpPr>
      </xdr:nvSpPr>
      <xdr:spPr bwMode="auto">
        <a:xfrm flipV="1">
          <a:off x="13896975" y="6191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300438"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57150</xdr:rowOff>
    </xdr:from>
    <xdr:to>
      <xdr:col>20</xdr:col>
      <xdr:colOff>161925</xdr:colOff>
      <xdr:row>36</xdr:row>
      <xdr:rowOff>66675</xdr:rowOff>
    </xdr:to>
    <xdr:sp macro="" textlink="">
      <xdr:nvSpPr>
        <xdr:cNvPr id="300440" name="Line 312"/>
        <xdr:cNvSpPr>
          <a:spLocks noChangeShapeType="1"/>
        </xdr:cNvSpPr>
      </xdr:nvSpPr>
      <xdr:spPr bwMode="auto">
        <a:xfrm flipV="1">
          <a:off x="13001625" y="6229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00441"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300443"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300450" name="Oval 322"/>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7" name="補助費等該当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300452" name="Oval 324"/>
        <xdr:cNvSpPr>
          <a:spLocks noChangeArrowheads="1"/>
        </xdr:cNvSpPr>
      </xdr:nvSpPr>
      <xdr:spPr bwMode="auto">
        <a:xfrm>
          <a:off x="15621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89" name="Text Box 325"/>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35</xdr:row>
      <xdr:rowOff>142875</xdr:rowOff>
    </xdr:from>
    <xdr:to>
      <xdr:col>21</xdr:col>
      <xdr:colOff>409575</xdr:colOff>
      <xdr:row>36</xdr:row>
      <xdr:rowOff>76200</xdr:rowOff>
    </xdr:to>
    <xdr:sp macro="" textlink="">
      <xdr:nvSpPr>
        <xdr:cNvPr id="300454" name="Oval 326"/>
        <xdr:cNvSpPr>
          <a:spLocks noChangeArrowheads="1"/>
        </xdr:cNvSpPr>
      </xdr:nvSpPr>
      <xdr:spPr bwMode="auto">
        <a:xfrm>
          <a:off x="14735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114300</xdr:rowOff>
    </xdr:from>
    <xdr:to>
      <xdr:col>22</xdr:col>
      <xdr:colOff>57150</xdr:colOff>
      <xdr:row>35</xdr:row>
      <xdr:rowOff>152400</xdr:rowOff>
    </xdr:to>
    <xdr:sp macro="" textlink="">
      <xdr:nvSpPr>
        <xdr:cNvPr id="11591" name="Text Box 327"/>
        <xdr:cNvSpPr txBox="1">
          <a:spLocks noChangeArrowheads="1"/>
        </xdr:cNvSpPr>
      </xdr:nvSpPr>
      <xdr:spPr bwMode="auto">
        <a:xfrm>
          <a:off x="144018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36</xdr:row>
      <xdr:rowOff>9525</xdr:rowOff>
    </xdr:from>
    <xdr:to>
      <xdr:col>20</xdr:col>
      <xdr:colOff>209550</xdr:colOff>
      <xdr:row>36</xdr:row>
      <xdr:rowOff>104775</xdr:rowOff>
    </xdr:to>
    <xdr:sp macro="" textlink="">
      <xdr:nvSpPr>
        <xdr:cNvPr id="300456" name="Oval 328"/>
        <xdr:cNvSpPr>
          <a:spLocks noChangeArrowheads="1"/>
        </xdr:cNvSpPr>
      </xdr:nvSpPr>
      <xdr:spPr bwMode="auto">
        <a:xfrm>
          <a:off x="13839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93" name="Text Box 329"/>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300458" name="Oval 330"/>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95" name="Text Box 331"/>
        <xdr:cNvSpPr txBox="1">
          <a:spLocks noChangeArrowheads="1"/>
        </xdr:cNvSpPr>
      </xdr:nvSpPr>
      <xdr:spPr bwMode="auto">
        <a:xfrm>
          <a:off x="12620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467"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0468"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公債費に係る経常収支比率は、類似団体内平均を下回る水準を維持している。これは、既発債の償還が終了する一方で、適切な地方債の発行に努めたことが主な要因である。将来負担比率・実質公債費比率の値からも健全な運営がされている。今後の実施計画において道路施設等の整備が予定されており、世代間の平等を確保し、現在の水準を維持できるよう努める。</a:t>
          </a:r>
          <a:endParaRPr lang="ja-JP" altLang="ja-JP" sz="1300">
            <a:effectLst/>
          </a:endParaRP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0472"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00474"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00476"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00478"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00480"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0482"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48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300484"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300486"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300488"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0</xdr:rowOff>
    </xdr:from>
    <xdr:to>
      <xdr:col>7</xdr:col>
      <xdr:colOff>19050</xdr:colOff>
      <xdr:row>77</xdr:row>
      <xdr:rowOff>57150</xdr:rowOff>
    </xdr:to>
    <xdr:sp macro="" textlink="">
      <xdr:nvSpPr>
        <xdr:cNvPr id="300489" name="Line 361"/>
        <xdr:cNvSpPr>
          <a:spLocks noChangeShapeType="1"/>
        </xdr:cNvSpPr>
      </xdr:nvSpPr>
      <xdr:spPr bwMode="auto">
        <a:xfrm flipV="1">
          <a:off x="3990975" y="132016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300491"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57150</xdr:rowOff>
    </xdr:from>
    <xdr:to>
      <xdr:col>5</xdr:col>
      <xdr:colOff>552450</xdr:colOff>
      <xdr:row>77</xdr:row>
      <xdr:rowOff>66675</xdr:rowOff>
    </xdr:to>
    <xdr:sp macro="" textlink="">
      <xdr:nvSpPr>
        <xdr:cNvPr id="300492" name="Line 364"/>
        <xdr:cNvSpPr>
          <a:spLocks noChangeShapeType="1"/>
        </xdr:cNvSpPr>
      </xdr:nvSpPr>
      <xdr:spPr bwMode="auto">
        <a:xfrm flipV="1">
          <a:off x="3095625" y="13258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300493"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66675</xdr:rowOff>
    </xdr:from>
    <xdr:to>
      <xdr:col>4</xdr:col>
      <xdr:colOff>342900</xdr:colOff>
      <xdr:row>77</xdr:row>
      <xdr:rowOff>123825</xdr:rowOff>
    </xdr:to>
    <xdr:sp macro="" textlink="">
      <xdr:nvSpPr>
        <xdr:cNvPr id="300495" name="Line 367"/>
        <xdr:cNvSpPr>
          <a:spLocks noChangeShapeType="1"/>
        </xdr:cNvSpPr>
      </xdr:nvSpPr>
      <xdr:spPr bwMode="auto">
        <a:xfrm flipV="1">
          <a:off x="2209800" y="13268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300496"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123825</xdr:rowOff>
    </xdr:from>
    <xdr:to>
      <xdr:col>3</xdr:col>
      <xdr:colOff>142875</xdr:colOff>
      <xdr:row>77</xdr:row>
      <xdr:rowOff>142875</xdr:rowOff>
    </xdr:to>
    <xdr:sp macro="" textlink="">
      <xdr:nvSpPr>
        <xdr:cNvPr id="300498" name="Line 370"/>
        <xdr:cNvSpPr>
          <a:spLocks noChangeShapeType="1"/>
        </xdr:cNvSpPr>
      </xdr:nvSpPr>
      <xdr:spPr bwMode="auto">
        <a:xfrm flipV="1">
          <a:off x="1323975" y="13325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00499"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300501"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123825</xdr:rowOff>
    </xdr:from>
    <xdr:to>
      <xdr:col>7</xdr:col>
      <xdr:colOff>66675</xdr:colOff>
      <xdr:row>77</xdr:row>
      <xdr:rowOff>47625</xdr:rowOff>
    </xdr:to>
    <xdr:sp macro="" textlink="">
      <xdr:nvSpPr>
        <xdr:cNvPr id="300508" name="Oval 380"/>
        <xdr:cNvSpPr>
          <a:spLocks noChangeArrowheads="1"/>
        </xdr:cNvSpPr>
      </xdr:nvSpPr>
      <xdr:spPr bwMode="auto">
        <a:xfrm>
          <a:off x="47720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45" name="公債費該当値テキスト"/>
        <xdr:cNvSpPr txBox="1">
          <a:spLocks noChangeArrowheads="1"/>
        </xdr:cNvSpPr>
      </xdr:nvSpPr>
      <xdr:spPr bwMode="auto">
        <a:xfrm>
          <a:off x="49149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5</xdr:col>
      <xdr:colOff>495300</xdr:colOff>
      <xdr:row>77</xdr:row>
      <xdr:rowOff>9525</xdr:rowOff>
    </xdr:from>
    <xdr:to>
      <xdr:col>5</xdr:col>
      <xdr:colOff>600075</xdr:colOff>
      <xdr:row>77</xdr:row>
      <xdr:rowOff>104775</xdr:rowOff>
    </xdr:to>
    <xdr:sp macro="" textlink="">
      <xdr:nvSpPr>
        <xdr:cNvPr id="300510" name="Oval 382"/>
        <xdr:cNvSpPr>
          <a:spLocks noChangeArrowheads="1"/>
        </xdr:cNvSpPr>
      </xdr:nvSpPr>
      <xdr:spPr bwMode="auto">
        <a:xfrm>
          <a:off x="3933825"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142875</xdr:rowOff>
    </xdr:from>
    <xdr:to>
      <xdr:col>6</xdr:col>
      <xdr:colOff>219075</xdr:colOff>
      <xdr:row>77</xdr:row>
      <xdr:rowOff>9525</xdr:rowOff>
    </xdr:to>
    <xdr:sp macro="" textlink="">
      <xdr:nvSpPr>
        <xdr:cNvPr id="11647" name="Text Box 383"/>
        <xdr:cNvSpPr txBox="1">
          <a:spLocks noChangeArrowheads="1"/>
        </xdr:cNvSpPr>
      </xdr:nvSpPr>
      <xdr:spPr bwMode="auto">
        <a:xfrm>
          <a:off x="3609975" y="1300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4</xdr:col>
      <xdr:colOff>295275</xdr:colOff>
      <xdr:row>77</xdr:row>
      <xdr:rowOff>19050</xdr:rowOff>
    </xdr:from>
    <xdr:to>
      <xdr:col>4</xdr:col>
      <xdr:colOff>400050</xdr:colOff>
      <xdr:row>77</xdr:row>
      <xdr:rowOff>114300</xdr:rowOff>
    </xdr:to>
    <xdr:sp macro="" textlink="">
      <xdr:nvSpPr>
        <xdr:cNvPr id="300512" name="Oval 384"/>
        <xdr:cNvSpPr>
          <a:spLocks noChangeArrowheads="1"/>
        </xdr:cNvSpPr>
      </xdr:nvSpPr>
      <xdr:spPr bwMode="auto">
        <a:xfrm>
          <a:off x="30480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152400</xdr:rowOff>
    </xdr:from>
    <xdr:to>
      <xdr:col>5</xdr:col>
      <xdr:colOff>38100</xdr:colOff>
      <xdr:row>77</xdr:row>
      <xdr:rowOff>19050</xdr:rowOff>
    </xdr:to>
    <xdr:sp macro="" textlink="">
      <xdr:nvSpPr>
        <xdr:cNvPr id="11649" name="Text Box 385"/>
        <xdr:cNvSpPr txBox="1">
          <a:spLocks noChangeArrowheads="1"/>
        </xdr:cNvSpPr>
      </xdr:nvSpPr>
      <xdr:spPr bwMode="auto">
        <a:xfrm>
          <a:off x="271462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3</xdr:col>
      <xdr:colOff>95250</xdr:colOff>
      <xdr:row>77</xdr:row>
      <xdr:rowOff>76200</xdr:rowOff>
    </xdr:from>
    <xdr:to>
      <xdr:col>3</xdr:col>
      <xdr:colOff>190500</xdr:colOff>
      <xdr:row>78</xdr:row>
      <xdr:rowOff>0</xdr:rowOff>
    </xdr:to>
    <xdr:sp macro="" textlink="">
      <xdr:nvSpPr>
        <xdr:cNvPr id="300514" name="Oval 386"/>
        <xdr:cNvSpPr>
          <a:spLocks noChangeArrowheads="1"/>
        </xdr:cNvSpPr>
      </xdr:nvSpPr>
      <xdr:spPr bwMode="auto">
        <a:xfrm>
          <a:off x="2162175" y="1327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38100</xdr:rowOff>
    </xdr:from>
    <xdr:to>
      <xdr:col>3</xdr:col>
      <xdr:colOff>523875</xdr:colOff>
      <xdr:row>77</xdr:row>
      <xdr:rowOff>76200</xdr:rowOff>
    </xdr:to>
    <xdr:sp macro="" textlink="">
      <xdr:nvSpPr>
        <xdr:cNvPr id="11651" name="Text Box 387"/>
        <xdr:cNvSpPr txBox="1">
          <a:spLocks noChangeArrowheads="1"/>
        </xdr:cNvSpPr>
      </xdr:nvSpPr>
      <xdr:spPr bwMode="auto">
        <a:xfrm>
          <a:off x="18288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xdr:col>
      <xdr:colOff>571500</xdr:colOff>
      <xdr:row>77</xdr:row>
      <xdr:rowOff>95250</xdr:rowOff>
    </xdr:from>
    <xdr:to>
      <xdr:col>1</xdr:col>
      <xdr:colOff>676275</xdr:colOff>
      <xdr:row>78</xdr:row>
      <xdr:rowOff>28575</xdr:rowOff>
    </xdr:to>
    <xdr:sp macro="" textlink="">
      <xdr:nvSpPr>
        <xdr:cNvPr id="300516" name="Oval 388"/>
        <xdr:cNvSpPr>
          <a:spLocks noChangeArrowheads="1"/>
        </xdr:cNvSpPr>
      </xdr:nvSpPr>
      <xdr:spPr bwMode="auto">
        <a:xfrm>
          <a:off x="1266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66675</xdr:rowOff>
    </xdr:from>
    <xdr:to>
      <xdr:col>2</xdr:col>
      <xdr:colOff>323850</xdr:colOff>
      <xdr:row>77</xdr:row>
      <xdr:rowOff>104775</xdr:rowOff>
    </xdr:to>
    <xdr:sp macro="" textlink="">
      <xdr:nvSpPr>
        <xdr:cNvPr id="11653" name="Text Box 389"/>
        <xdr:cNvSpPr txBox="1">
          <a:spLocks noChangeArrowheads="1"/>
        </xdr:cNvSpPr>
      </xdr:nvSpPr>
      <xdr:spPr bwMode="auto">
        <a:xfrm>
          <a:off x="942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25"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0526"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公債費以外の経常収支比率は、類似団体内において低い水準ではあるが、少子高齢化の進展により扶助費や社会保障特別会計への繰出金の増加が見込まれる。また、上下水道整備に伴う起債償還分に係る繰出金が高い水準で推移しており、事務事業全般の効率化、行財政改革の一層の推進により、これらの状況に対応していく必要があ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0530"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00532"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00534"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00536"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00538"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00540"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0542"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4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300545"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300547"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300549"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85725</xdr:rowOff>
    </xdr:from>
    <xdr:to>
      <xdr:col>24</xdr:col>
      <xdr:colOff>28575</xdr:colOff>
      <xdr:row>75</xdr:row>
      <xdr:rowOff>28575</xdr:rowOff>
    </xdr:to>
    <xdr:sp macro="" textlink="">
      <xdr:nvSpPr>
        <xdr:cNvPr id="300550" name="Line 422"/>
        <xdr:cNvSpPr>
          <a:spLocks noChangeShapeType="1"/>
        </xdr:cNvSpPr>
      </xdr:nvSpPr>
      <xdr:spPr bwMode="auto">
        <a:xfrm>
          <a:off x="15668625" y="127730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7" name="公債費以外平均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300552"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161925</xdr:rowOff>
    </xdr:from>
    <xdr:to>
      <xdr:col>22</xdr:col>
      <xdr:colOff>561975</xdr:colOff>
      <xdr:row>74</xdr:row>
      <xdr:rowOff>85725</xdr:rowOff>
    </xdr:to>
    <xdr:sp macro="" textlink="">
      <xdr:nvSpPr>
        <xdr:cNvPr id="300553" name="Line 425"/>
        <xdr:cNvSpPr>
          <a:spLocks noChangeShapeType="1"/>
        </xdr:cNvSpPr>
      </xdr:nvSpPr>
      <xdr:spPr bwMode="auto">
        <a:xfrm>
          <a:off x="14782800" y="12677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300554"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73</xdr:row>
      <xdr:rowOff>161925</xdr:rowOff>
    </xdr:from>
    <xdr:to>
      <xdr:col>21</xdr:col>
      <xdr:colOff>361950</xdr:colOff>
      <xdr:row>74</xdr:row>
      <xdr:rowOff>123825</xdr:rowOff>
    </xdr:to>
    <xdr:sp macro="" textlink="">
      <xdr:nvSpPr>
        <xdr:cNvPr id="300556" name="Line 428"/>
        <xdr:cNvSpPr>
          <a:spLocks noChangeShapeType="1"/>
        </xdr:cNvSpPr>
      </xdr:nvSpPr>
      <xdr:spPr bwMode="auto">
        <a:xfrm flipV="1">
          <a:off x="13896975" y="126777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300557"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4" name="Text Box 430"/>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123825</xdr:rowOff>
    </xdr:from>
    <xdr:to>
      <xdr:col>20</xdr:col>
      <xdr:colOff>161925</xdr:colOff>
      <xdr:row>75</xdr:row>
      <xdr:rowOff>9525</xdr:rowOff>
    </xdr:to>
    <xdr:sp macro="" textlink="">
      <xdr:nvSpPr>
        <xdr:cNvPr id="300559" name="Line 431"/>
        <xdr:cNvSpPr>
          <a:spLocks noChangeShapeType="1"/>
        </xdr:cNvSpPr>
      </xdr:nvSpPr>
      <xdr:spPr bwMode="auto">
        <a:xfrm flipV="1">
          <a:off x="13001625" y="128111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300560"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300562"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9" name="Text Box 435"/>
        <xdr:cNvSpPr txBox="1">
          <a:spLocks noChangeArrowheads="1"/>
        </xdr:cNvSpPr>
      </xdr:nvSpPr>
      <xdr:spPr bwMode="auto">
        <a:xfrm>
          <a:off x="12620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142875</xdr:rowOff>
    </xdr:from>
    <xdr:to>
      <xdr:col>24</xdr:col>
      <xdr:colOff>85725</xdr:colOff>
      <xdr:row>75</xdr:row>
      <xdr:rowOff>76200</xdr:rowOff>
    </xdr:to>
    <xdr:sp macro="" textlink="">
      <xdr:nvSpPr>
        <xdr:cNvPr id="300569" name="Oval 441"/>
        <xdr:cNvSpPr>
          <a:spLocks noChangeArrowheads="1"/>
        </xdr:cNvSpPr>
      </xdr:nvSpPr>
      <xdr:spPr bwMode="auto">
        <a:xfrm>
          <a:off x="16459200" y="1283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19050</xdr:rowOff>
    </xdr:from>
    <xdr:to>
      <xdr:col>25</xdr:col>
      <xdr:colOff>200025</xdr:colOff>
      <xdr:row>75</xdr:row>
      <xdr:rowOff>57150</xdr:rowOff>
    </xdr:to>
    <xdr:sp macro="" textlink="">
      <xdr:nvSpPr>
        <xdr:cNvPr id="11706" name="公債費以外該当値テキスト"/>
        <xdr:cNvSpPr txBox="1">
          <a:spLocks noChangeArrowheads="1"/>
        </xdr:cNvSpPr>
      </xdr:nvSpPr>
      <xdr:spPr bwMode="auto">
        <a:xfrm>
          <a:off x="166020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59.8</a:t>
          </a:r>
        </a:p>
      </xdr:txBody>
    </xdr:sp>
    <xdr:clientData/>
  </xdr:twoCellAnchor>
  <xdr:twoCellAnchor>
    <xdr:from>
      <xdr:col>22</xdr:col>
      <xdr:colOff>514350</xdr:colOff>
      <xdr:row>74</xdr:row>
      <xdr:rowOff>38100</xdr:rowOff>
    </xdr:from>
    <xdr:to>
      <xdr:col>22</xdr:col>
      <xdr:colOff>619125</xdr:colOff>
      <xdr:row>74</xdr:row>
      <xdr:rowOff>133350</xdr:rowOff>
    </xdr:to>
    <xdr:sp macro="" textlink="">
      <xdr:nvSpPr>
        <xdr:cNvPr id="300571" name="Oval 443"/>
        <xdr:cNvSpPr>
          <a:spLocks noChangeArrowheads="1"/>
        </xdr:cNvSpPr>
      </xdr:nvSpPr>
      <xdr:spPr bwMode="auto">
        <a:xfrm>
          <a:off x="15621000" y="12725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0</xdr:rowOff>
    </xdr:from>
    <xdr:to>
      <xdr:col>23</xdr:col>
      <xdr:colOff>228600</xdr:colOff>
      <xdr:row>74</xdr:row>
      <xdr:rowOff>38100</xdr:rowOff>
    </xdr:to>
    <xdr:sp macro="" textlink="">
      <xdr:nvSpPr>
        <xdr:cNvPr id="11708" name="Text Box 444"/>
        <xdr:cNvSpPr txBox="1">
          <a:spLocks noChangeArrowheads="1"/>
        </xdr:cNvSpPr>
      </xdr:nvSpPr>
      <xdr:spPr bwMode="auto">
        <a:xfrm>
          <a:off x="15287625" y="12515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56.9</a:t>
          </a:r>
        </a:p>
      </xdr:txBody>
    </xdr:sp>
    <xdr:clientData/>
  </xdr:twoCellAnchor>
  <xdr:twoCellAnchor>
    <xdr:from>
      <xdr:col>21</xdr:col>
      <xdr:colOff>314325</xdr:colOff>
      <xdr:row>73</xdr:row>
      <xdr:rowOff>114300</xdr:rowOff>
    </xdr:from>
    <xdr:to>
      <xdr:col>21</xdr:col>
      <xdr:colOff>409575</xdr:colOff>
      <xdr:row>74</xdr:row>
      <xdr:rowOff>47625</xdr:rowOff>
    </xdr:to>
    <xdr:sp macro="" textlink="">
      <xdr:nvSpPr>
        <xdr:cNvPr id="300573" name="Oval 445"/>
        <xdr:cNvSpPr>
          <a:spLocks noChangeArrowheads="1"/>
        </xdr:cNvSpPr>
      </xdr:nvSpPr>
      <xdr:spPr bwMode="auto">
        <a:xfrm>
          <a:off x="14735175" y="12630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85725</xdr:rowOff>
    </xdr:from>
    <xdr:to>
      <xdr:col>22</xdr:col>
      <xdr:colOff>57150</xdr:colOff>
      <xdr:row>73</xdr:row>
      <xdr:rowOff>123825</xdr:rowOff>
    </xdr:to>
    <xdr:sp macro="" textlink="">
      <xdr:nvSpPr>
        <xdr:cNvPr id="11710" name="Text Box 446"/>
        <xdr:cNvSpPr txBox="1">
          <a:spLocks noChangeArrowheads="1"/>
        </xdr:cNvSpPr>
      </xdr:nvSpPr>
      <xdr:spPr bwMode="auto">
        <a:xfrm>
          <a:off x="144018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a:t>
          </a:r>
        </a:p>
      </xdr:txBody>
    </xdr:sp>
    <xdr:clientData/>
  </xdr:twoCellAnchor>
  <xdr:twoCellAnchor>
    <xdr:from>
      <xdr:col>20</xdr:col>
      <xdr:colOff>104775</xdr:colOff>
      <xdr:row>74</xdr:row>
      <xdr:rowOff>66675</xdr:rowOff>
    </xdr:from>
    <xdr:to>
      <xdr:col>20</xdr:col>
      <xdr:colOff>209550</xdr:colOff>
      <xdr:row>75</xdr:row>
      <xdr:rowOff>0</xdr:rowOff>
    </xdr:to>
    <xdr:sp macro="" textlink="">
      <xdr:nvSpPr>
        <xdr:cNvPr id="300575" name="Oval 447"/>
        <xdr:cNvSpPr>
          <a:spLocks noChangeArrowheads="1"/>
        </xdr:cNvSpPr>
      </xdr:nvSpPr>
      <xdr:spPr bwMode="auto">
        <a:xfrm>
          <a:off x="13839825" y="1275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38100</xdr:rowOff>
    </xdr:from>
    <xdr:to>
      <xdr:col>20</xdr:col>
      <xdr:colOff>542925</xdr:colOff>
      <xdr:row>74</xdr:row>
      <xdr:rowOff>76200</xdr:rowOff>
    </xdr:to>
    <xdr:sp macro="" textlink="">
      <xdr:nvSpPr>
        <xdr:cNvPr id="11712" name="Text Box 448"/>
        <xdr:cNvSpPr txBox="1">
          <a:spLocks noChangeArrowheads="1"/>
        </xdr:cNvSpPr>
      </xdr:nvSpPr>
      <xdr:spPr bwMode="auto">
        <a:xfrm>
          <a:off x="13515975"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a:t>
          </a:r>
        </a:p>
      </xdr:txBody>
    </xdr:sp>
    <xdr:clientData/>
  </xdr:twoCellAnchor>
  <xdr:twoCellAnchor>
    <xdr:from>
      <xdr:col>18</xdr:col>
      <xdr:colOff>590550</xdr:colOff>
      <xdr:row>74</xdr:row>
      <xdr:rowOff>133350</xdr:rowOff>
    </xdr:from>
    <xdr:to>
      <xdr:col>19</xdr:col>
      <xdr:colOff>9525</xdr:colOff>
      <xdr:row>75</xdr:row>
      <xdr:rowOff>57150</xdr:rowOff>
    </xdr:to>
    <xdr:sp macro="" textlink="">
      <xdr:nvSpPr>
        <xdr:cNvPr id="300577" name="Oval 449"/>
        <xdr:cNvSpPr>
          <a:spLocks noChangeArrowheads="1"/>
        </xdr:cNvSpPr>
      </xdr:nvSpPr>
      <xdr:spPr bwMode="auto">
        <a:xfrm>
          <a:off x="12954000"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95250</xdr:rowOff>
    </xdr:from>
    <xdr:to>
      <xdr:col>19</xdr:col>
      <xdr:colOff>333375</xdr:colOff>
      <xdr:row>74</xdr:row>
      <xdr:rowOff>133350</xdr:rowOff>
    </xdr:to>
    <xdr:sp macro="" textlink="">
      <xdr:nvSpPr>
        <xdr:cNvPr id="11714" name="Text Box 450"/>
        <xdr:cNvSpPr txBox="1">
          <a:spLocks noChangeArrowheads="1"/>
        </xdr:cNvSpPr>
      </xdr:nvSpPr>
      <xdr:spPr bwMode="auto">
        <a:xfrm>
          <a:off x="1262062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80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803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803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長野県豊丘村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803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803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804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804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804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804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804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805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805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805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805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805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805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805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805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806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288063"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88065"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288067"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8069"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80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288072"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288074"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288076"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47625</xdr:rowOff>
    </xdr:from>
    <xdr:to>
      <xdr:col>4</xdr:col>
      <xdr:colOff>1114425</xdr:colOff>
      <xdr:row>19</xdr:row>
      <xdr:rowOff>57150</xdr:rowOff>
    </xdr:to>
    <xdr:sp macro="" textlink="">
      <xdr:nvSpPr>
        <xdr:cNvPr id="288077" name="Line 45"/>
        <xdr:cNvSpPr>
          <a:spLocks noChangeShapeType="1"/>
        </xdr:cNvSpPr>
      </xdr:nvSpPr>
      <xdr:spPr bwMode="auto">
        <a:xfrm flipV="1">
          <a:off x="5000625" y="33528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288079"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57150</xdr:rowOff>
    </xdr:from>
    <xdr:to>
      <xdr:col>4</xdr:col>
      <xdr:colOff>466725</xdr:colOff>
      <xdr:row>19</xdr:row>
      <xdr:rowOff>95250</xdr:rowOff>
    </xdr:to>
    <xdr:sp macro="" textlink="">
      <xdr:nvSpPr>
        <xdr:cNvPr id="288080" name="Line 48"/>
        <xdr:cNvSpPr>
          <a:spLocks noChangeShapeType="1"/>
        </xdr:cNvSpPr>
      </xdr:nvSpPr>
      <xdr:spPr bwMode="auto">
        <a:xfrm flipV="1">
          <a:off x="4305300" y="33623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288081"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19</xdr:row>
      <xdr:rowOff>85725</xdr:rowOff>
    </xdr:from>
    <xdr:to>
      <xdr:col>3</xdr:col>
      <xdr:colOff>904875</xdr:colOff>
      <xdr:row>19</xdr:row>
      <xdr:rowOff>95250</xdr:rowOff>
    </xdr:to>
    <xdr:sp macro="" textlink="">
      <xdr:nvSpPr>
        <xdr:cNvPr id="288083" name="Line 51"/>
        <xdr:cNvSpPr>
          <a:spLocks noChangeShapeType="1"/>
        </xdr:cNvSpPr>
      </xdr:nvSpPr>
      <xdr:spPr bwMode="auto">
        <a:xfrm>
          <a:off x="3609975" y="33909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288084"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19</xdr:row>
      <xdr:rowOff>85725</xdr:rowOff>
    </xdr:from>
    <xdr:to>
      <xdr:col>3</xdr:col>
      <xdr:colOff>209550</xdr:colOff>
      <xdr:row>19</xdr:row>
      <xdr:rowOff>85725</xdr:rowOff>
    </xdr:to>
    <xdr:sp macro="" textlink="">
      <xdr:nvSpPr>
        <xdr:cNvPr id="288086" name="Line 54"/>
        <xdr:cNvSpPr>
          <a:spLocks noChangeShapeType="1"/>
        </xdr:cNvSpPr>
      </xdr:nvSpPr>
      <xdr:spPr bwMode="auto">
        <a:xfrm flipV="1">
          <a:off x="2905125" y="339090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288087"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288089"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0</xdr:rowOff>
    </xdr:from>
    <xdr:to>
      <xdr:col>5</xdr:col>
      <xdr:colOff>38100</xdr:colOff>
      <xdr:row>19</xdr:row>
      <xdr:rowOff>104775</xdr:rowOff>
    </xdr:to>
    <xdr:sp macro="" textlink="">
      <xdr:nvSpPr>
        <xdr:cNvPr id="288096" name="Oval 64"/>
        <xdr:cNvSpPr>
          <a:spLocks noChangeArrowheads="1"/>
        </xdr:cNvSpPr>
      </xdr:nvSpPr>
      <xdr:spPr bwMode="auto">
        <a:xfrm>
          <a:off x="5600700"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53" name="人口1人当たり決算額の推移該当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101,804</a:t>
          </a:r>
        </a:p>
      </xdr:txBody>
    </xdr:sp>
    <xdr:clientData/>
  </xdr:twoCellAnchor>
  <xdr:twoCellAnchor>
    <xdr:from>
      <xdr:col>4</xdr:col>
      <xdr:colOff>419100</xdr:colOff>
      <xdr:row>19</xdr:row>
      <xdr:rowOff>9525</xdr:rowOff>
    </xdr:from>
    <xdr:to>
      <xdr:col>4</xdr:col>
      <xdr:colOff>523875</xdr:colOff>
      <xdr:row>19</xdr:row>
      <xdr:rowOff>114300</xdr:rowOff>
    </xdr:to>
    <xdr:sp macro="" textlink="">
      <xdr:nvSpPr>
        <xdr:cNvPr id="288098" name="Oval 66"/>
        <xdr:cNvSpPr>
          <a:spLocks noChangeArrowheads="1"/>
        </xdr:cNvSpPr>
      </xdr:nvSpPr>
      <xdr:spPr bwMode="auto">
        <a:xfrm>
          <a:off x="4953000" y="331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123825</xdr:rowOff>
    </xdr:from>
    <xdr:to>
      <xdr:col>4</xdr:col>
      <xdr:colOff>819150</xdr:colOff>
      <xdr:row>20</xdr:row>
      <xdr:rowOff>161925</xdr:rowOff>
    </xdr:to>
    <xdr:sp macro="" textlink="">
      <xdr:nvSpPr>
        <xdr:cNvPr id="12355" name="Text Box 67"/>
        <xdr:cNvSpPr txBox="1">
          <a:spLocks noChangeArrowheads="1"/>
        </xdr:cNvSpPr>
      </xdr:nvSpPr>
      <xdr:spPr bwMode="auto">
        <a:xfrm>
          <a:off x="4619625" y="342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100,103</a:t>
          </a:r>
        </a:p>
      </xdr:txBody>
    </xdr:sp>
    <xdr:clientData/>
  </xdr:twoCellAnchor>
  <xdr:twoCellAnchor>
    <xdr:from>
      <xdr:col>3</xdr:col>
      <xdr:colOff>857250</xdr:colOff>
      <xdr:row>19</xdr:row>
      <xdr:rowOff>47625</xdr:rowOff>
    </xdr:from>
    <xdr:to>
      <xdr:col>3</xdr:col>
      <xdr:colOff>952500</xdr:colOff>
      <xdr:row>19</xdr:row>
      <xdr:rowOff>152400</xdr:rowOff>
    </xdr:to>
    <xdr:sp macro="" textlink="">
      <xdr:nvSpPr>
        <xdr:cNvPr id="288100" name="Oval 68"/>
        <xdr:cNvSpPr>
          <a:spLocks noChangeArrowheads="1"/>
        </xdr:cNvSpPr>
      </xdr:nvSpPr>
      <xdr:spPr bwMode="auto">
        <a:xfrm>
          <a:off x="4257675" y="3352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161925</xdr:rowOff>
    </xdr:from>
    <xdr:to>
      <xdr:col>4</xdr:col>
      <xdr:colOff>152400</xdr:colOff>
      <xdr:row>21</xdr:row>
      <xdr:rowOff>28575</xdr:rowOff>
    </xdr:to>
    <xdr:sp macro="" textlink="">
      <xdr:nvSpPr>
        <xdr:cNvPr id="12357" name="Text Box 69"/>
        <xdr:cNvSpPr txBox="1">
          <a:spLocks noChangeArrowheads="1"/>
        </xdr:cNvSpPr>
      </xdr:nvSpPr>
      <xdr:spPr bwMode="auto">
        <a:xfrm>
          <a:off x="3924300"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93,078</a:t>
          </a:r>
        </a:p>
      </xdr:txBody>
    </xdr:sp>
    <xdr:clientData/>
  </xdr:twoCellAnchor>
  <xdr:twoCellAnchor>
    <xdr:from>
      <xdr:col>3</xdr:col>
      <xdr:colOff>152400</xdr:colOff>
      <xdr:row>19</xdr:row>
      <xdr:rowOff>28575</xdr:rowOff>
    </xdr:from>
    <xdr:to>
      <xdr:col>3</xdr:col>
      <xdr:colOff>257175</xdr:colOff>
      <xdr:row>19</xdr:row>
      <xdr:rowOff>133350</xdr:rowOff>
    </xdr:to>
    <xdr:sp macro="" textlink="">
      <xdr:nvSpPr>
        <xdr:cNvPr id="288102" name="Oval 70"/>
        <xdr:cNvSpPr>
          <a:spLocks noChangeArrowheads="1"/>
        </xdr:cNvSpPr>
      </xdr:nvSpPr>
      <xdr:spPr bwMode="auto">
        <a:xfrm>
          <a:off x="3552825"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142875</xdr:rowOff>
    </xdr:from>
    <xdr:to>
      <xdr:col>3</xdr:col>
      <xdr:colOff>590550</xdr:colOff>
      <xdr:row>21</xdr:row>
      <xdr:rowOff>9525</xdr:rowOff>
    </xdr:to>
    <xdr:sp macro="" textlink="">
      <xdr:nvSpPr>
        <xdr:cNvPr id="12359" name="Text Box 71"/>
        <xdr:cNvSpPr txBox="1">
          <a:spLocks noChangeArrowheads="1"/>
        </xdr:cNvSpPr>
      </xdr:nvSpPr>
      <xdr:spPr bwMode="auto">
        <a:xfrm>
          <a:off x="32289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96,161</a:t>
          </a:r>
        </a:p>
      </xdr:txBody>
    </xdr:sp>
    <xdr:clientData/>
  </xdr:twoCellAnchor>
  <xdr:twoCellAnchor>
    <xdr:from>
      <xdr:col>2</xdr:col>
      <xdr:colOff>590550</xdr:colOff>
      <xdr:row>19</xdr:row>
      <xdr:rowOff>38100</xdr:rowOff>
    </xdr:from>
    <xdr:to>
      <xdr:col>2</xdr:col>
      <xdr:colOff>695325</xdr:colOff>
      <xdr:row>19</xdr:row>
      <xdr:rowOff>142875</xdr:rowOff>
    </xdr:to>
    <xdr:sp macro="" textlink="">
      <xdr:nvSpPr>
        <xdr:cNvPr id="288104" name="Oval 72"/>
        <xdr:cNvSpPr>
          <a:spLocks noChangeArrowheads="1"/>
        </xdr:cNvSpPr>
      </xdr:nvSpPr>
      <xdr:spPr bwMode="auto">
        <a:xfrm>
          <a:off x="2857500"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152400</xdr:rowOff>
    </xdr:from>
    <xdr:to>
      <xdr:col>2</xdr:col>
      <xdr:colOff>1019175</xdr:colOff>
      <xdr:row>21</xdr:row>
      <xdr:rowOff>19050</xdr:rowOff>
    </xdr:to>
    <xdr:sp macro="" textlink="">
      <xdr:nvSpPr>
        <xdr:cNvPr id="12361" name="Text Box 73"/>
        <xdr:cNvSpPr txBox="1">
          <a:spLocks noChangeArrowheads="1"/>
        </xdr:cNvSpPr>
      </xdr:nvSpPr>
      <xdr:spPr bwMode="auto">
        <a:xfrm>
          <a:off x="252412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95,003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8107"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8111"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8112"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8113"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8114"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8115"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8116"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8117"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8118"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8120"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88121"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88122"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88124"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88126"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88128"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8130"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81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288133"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288135"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288137"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295275</xdr:rowOff>
    </xdr:from>
    <xdr:to>
      <xdr:col>4</xdr:col>
      <xdr:colOff>1114425</xdr:colOff>
      <xdr:row>36</xdr:row>
      <xdr:rowOff>28575</xdr:rowOff>
    </xdr:to>
    <xdr:sp macro="" textlink="">
      <xdr:nvSpPr>
        <xdr:cNvPr id="288138" name="Line 106"/>
        <xdr:cNvSpPr>
          <a:spLocks noChangeShapeType="1"/>
        </xdr:cNvSpPr>
      </xdr:nvSpPr>
      <xdr:spPr bwMode="auto">
        <a:xfrm>
          <a:off x="5000625" y="690562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288140"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247650</xdr:rowOff>
    </xdr:from>
    <xdr:to>
      <xdr:col>4</xdr:col>
      <xdr:colOff>466725</xdr:colOff>
      <xdr:row>35</xdr:row>
      <xdr:rowOff>295275</xdr:rowOff>
    </xdr:to>
    <xdr:sp macro="" textlink="">
      <xdr:nvSpPr>
        <xdr:cNvPr id="288141" name="Line 109"/>
        <xdr:cNvSpPr>
          <a:spLocks noChangeShapeType="1"/>
        </xdr:cNvSpPr>
      </xdr:nvSpPr>
      <xdr:spPr bwMode="auto">
        <a:xfrm>
          <a:off x="4305300" y="68580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288142"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200025</xdr:rowOff>
    </xdr:from>
    <xdr:to>
      <xdr:col>3</xdr:col>
      <xdr:colOff>904875</xdr:colOff>
      <xdr:row>35</xdr:row>
      <xdr:rowOff>247650</xdr:rowOff>
    </xdr:to>
    <xdr:sp macro="" textlink="">
      <xdr:nvSpPr>
        <xdr:cNvPr id="288144" name="Line 112"/>
        <xdr:cNvSpPr>
          <a:spLocks noChangeShapeType="1"/>
        </xdr:cNvSpPr>
      </xdr:nvSpPr>
      <xdr:spPr bwMode="auto">
        <a:xfrm>
          <a:off x="3609975" y="68103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288145"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161925</xdr:rowOff>
    </xdr:from>
    <xdr:to>
      <xdr:col>3</xdr:col>
      <xdr:colOff>209550</xdr:colOff>
      <xdr:row>35</xdr:row>
      <xdr:rowOff>200025</xdr:rowOff>
    </xdr:to>
    <xdr:sp macro="" textlink="">
      <xdr:nvSpPr>
        <xdr:cNvPr id="288147" name="Line 115"/>
        <xdr:cNvSpPr>
          <a:spLocks noChangeShapeType="1"/>
        </xdr:cNvSpPr>
      </xdr:nvSpPr>
      <xdr:spPr bwMode="auto">
        <a:xfrm>
          <a:off x="2905125" y="67722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288148"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288150"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288157" name="Oval 125"/>
        <xdr:cNvSpPr>
          <a:spLocks noChangeArrowheads="1"/>
        </xdr:cNvSpPr>
      </xdr:nvSpPr>
      <xdr:spPr bwMode="auto">
        <a:xfrm>
          <a:off x="5600700" y="692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14" name="人口1人当たり決算額の推移該当値テキスト445"/>
        <xdr:cNvSpPr txBox="1">
          <a:spLocks noChangeArrowheads="1"/>
        </xdr:cNvSpPr>
      </xdr:nvSpPr>
      <xdr:spPr bwMode="auto">
        <a:xfrm>
          <a:off x="57435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15,542</a:t>
          </a:r>
        </a:p>
      </xdr:txBody>
    </xdr:sp>
    <xdr:clientData/>
  </xdr:twoCellAnchor>
  <xdr:twoCellAnchor>
    <xdr:from>
      <xdr:col>4</xdr:col>
      <xdr:colOff>419100</xdr:colOff>
      <xdr:row>35</xdr:row>
      <xdr:rowOff>238125</xdr:rowOff>
    </xdr:from>
    <xdr:to>
      <xdr:col>4</xdr:col>
      <xdr:colOff>523875</xdr:colOff>
      <xdr:row>36</xdr:row>
      <xdr:rowOff>0</xdr:rowOff>
    </xdr:to>
    <xdr:sp macro="" textlink="">
      <xdr:nvSpPr>
        <xdr:cNvPr id="288159" name="Oval 127"/>
        <xdr:cNvSpPr>
          <a:spLocks noChangeArrowheads="1"/>
        </xdr:cNvSpPr>
      </xdr:nvSpPr>
      <xdr:spPr bwMode="auto">
        <a:xfrm>
          <a:off x="4953000" y="684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16" name="Text Box 128"/>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21,444</a:t>
          </a:r>
        </a:p>
      </xdr:txBody>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288161" name="Oval 129"/>
        <xdr:cNvSpPr>
          <a:spLocks noChangeArrowheads="1"/>
        </xdr:cNvSpPr>
      </xdr:nvSpPr>
      <xdr:spPr bwMode="auto">
        <a:xfrm>
          <a:off x="4257675" y="6800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304800</xdr:rowOff>
    </xdr:from>
    <xdr:to>
      <xdr:col>4</xdr:col>
      <xdr:colOff>152400</xdr:colOff>
      <xdr:row>37</xdr:row>
      <xdr:rowOff>0</xdr:rowOff>
    </xdr:to>
    <xdr:sp macro="" textlink="">
      <xdr:nvSpPr>
        <xdr:cNvPr id="12418" name="Text Box 130"/>
        <xdr:cNvSpPr txBox="1">
          <a:spLocks noChangeArrowheads="1"/>
        </xdr:cNvSpPr>
      </xdr:nvSpPr>
      <xdr:spPr bwMode="auto">
        <a:xfrm>
          <a:off x="39243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25,338</a:t>
          </a:r>
        </a:p>
      </xdr:txBody>
    </xdr:sp>
    <xdr:clientData/>
  </xdr:twoCellAnchor>
  <xdr:twoCellAnchor>
    <xdr:from>
      <xdr:col>3</xdr:col>
      <xdr:colOff>152400</xdr:colOff>
      <xdr:row>35</xdr:row>
      <xdr:rowOff>142875</xdr:rowOff>
    </xdr:from>
    <xdr:to>
      <xdr:col>3</xdr:col>
      <xdr:colOff>257175</xdr:colOff>
      <xdr:row>35</xdr:row>
      <xdr:rowOff>247650</xdr:rowOff>
    </xdr:to>
    <xdr:sp macro="" textlink="">
      <xdr:nvSpPr>
        <xdr:cNvPr id="288163" name="Oval 131"/>
        <xdr:cNvSpPr>
          <a:spLocks noChangeArrowheads="1"/>
        </xdr:cNvSpPr>
      </xdr:nvSpPr>
      <xdr:spPr bwMode="auto">
        <a:xfrm>
          <a:off x="3552825" y="675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257175</xdr:rowOff>
    </xdr:from>
    <xdr:to>
      <xdr:col>3</xdr:col>
      <xdr:colOff>590550</xdr:colOff>
      <xdr:row>36</xdr:row>
      <xdr:rowOff>123825</xdr:rowOff>
    </xdr:to>
    <xdr:sp macro="" textlink="">
      <xdr:nvSpPr>
        <xdr:cNvPr id="12420" name="Text Box 132"/>
        <xdr:cNvSpPr txBox="1">
          <a:spLocks noChangeArrowheads="1"/>
        </xdr:cNvSpPr>
      </xdr:nvSpPr>
      <xdr:spPr bwMode="auto">
        <a:xfrm>
          <a:off x="3228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29,007</a:t>
          </a:r>
        </a:p>
      </xdr:txBody>
    </xdr:sp>
    <xdr:clientData/>
  </xdr:twoCellAnchor>
  <xdr:twoCellAnchor>
    <xdr:from>
      <xdr:col>2</xdr:col>
      <xdr:colOff>590550</xdr:colOff>
      <xdr:row>35</xdr:row>
      <xdr:rowOff>114300</xdr:rowOff>
    </xdr:from>
    <xdr:to>
      <xdr:col>2</xdr:col>
      <xdr:colOff>695325</xdr:colOff>
      <xdr:row>35</xdr:row>
      <xdr:rowOff>219075</xdr:rowOff>
    </xdr:to>
    <xdr:sp macro="" textlink="">
      <xdr:nvSpPr>
        <xdr:cNvPr id="288165" name="Oval 133"/>
        <xdr:cNvSpPr>
          <a:spLocks noChangeArrowheads="1"/>
        </xdr:cNvSpPr>
      </xdr:nvSpPr>
      <xdr:spPr bwMode="auto">
        <a:xfrm>
          <a:off x="2857500" y="6724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22" name="Text Box 134"/>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31,402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財政の健全化のために、減債基金へ</a:t>
          </a:r>
          <a:r>
            <a:rPr lang="en-US" altLang="ja-JP" sz="1400" b="0" i="0" u="none" strike="noStrike" baseline="0">
              <a:solidFill>
                <a:srgbClr val="000000"/>
              </a:solidFill>
              <a:latin typeface="ＭＳ ゴシック"/>
              <a:ea typeface="ＭＳ ゴシック"/>
            </a:rPr>
            <a:t>200,000</a:t>
          </a:r>
          <a:r>
            <a:rPr lang="ja-JP" altLang="en-US" sz="1400" b="0" i="0" u="none" strike="noStrike" baseline="0">
              <a:solidFill>
                <a:srgbClr val="000000"/>
              </a:solidFill>
              <a:latin typeface="ＭＳ ゴシック"/>
              <a:ea typeface="ＭＳ ゴシック"/>
            </a:rPr>
            <a:t>千円の積立を行い、実質収支額は、前年度から</a:t>
          </a:r>
          <a:r>
            <a:rPr lang="en-US" altLang="ja-JP" sz="1400" b="0" i="0" u="none" strike="noStrike" baseline="0">
              <a:solidFill>
                <a:srgbClr val="000000"/>
              </a:solidFill>
              <a:latin typeface="ＭＳ ゴシック"/>
              <a:ea typeface="ＭＳ ゴシック"/>
            </a:rPr>
            <a:t>111,177</a:t>
          </a:r>
          <a:r>
            <a:rPr lang="ja-JP" altLang="en-US" sz="1400" b="0" i="0" u="none" strike="noStrike" baseline="0">
              <a:solidFill>
                <a:srgbClr val="000000"/>
              </a:solidFill>
              <a:latin typeface="ＭＳ ゴシック"/>
              <a:ea typeface="ＭＳ ゴシック"/>
            </a:rPr>
            <a:t>千円減の</a:t>
          </a:r>
          <a:r>
            <a:rPr lang="en-US" altLang="ja-JP" sz="1400" b="0" i="0" u="none" strike="noStrike" baseline="0">
              <a:solidFill>
                <a:srgbClr val="000000"/>
              </a:solidFill>
              <a:latin typeface="ＭＳ ゴシック"/>
              <a:ea typeface="ＭＳ ゴシック"/>
            </a:rPr>
            <a:t>525,708</a:t>
          </a:r>
          <a:r>
            <a:rPr lang="ja-JP" altLang="en-US" sz="1400" b="0" i="0" u="none" strike="noStrike" baseline="0">
              <a:solidFill>
                <a:srgbClr val="000000"/>
              </a:solidFill>
              <a:latin typeface="ＭＳ ゴシック"/>
              <a:ea typeface="ＭＳ ゴシック"/>
            </a:rPr>
            <a:t>千円となった。その結果、財政健全化判断比率や実質公債比率等改善された。また前述の理由により実質単年度収支は赤字の状況となった。今後は、社会教育施設建設事業等の大型事業が予定されており、実質単年度収支が赤字となり実質収支額が減少することが予想される。行財政改革を引き続き推進するとともに、事業の効率化を図り歳出を抑制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3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ja-JP" sz="1300" b="0" i="0" baseline="0">
              <a:effectLst/>
              <a:latin typeface="+mn-lt"/>
              <a:ea typeface="+mn-ea"/>
              <a:cs typeface="+mn-cs"/>
            </a:rPr>
            <a:t>財政の健全化のために、減債基金へ</a:t>
          </a:r>
          <a:r>
            <a:rPr lang="en-US" altLang="ja-JP" sz="1300" b="0" i="0" baseline="0">
              <a:effectLst/>
              <a:latin typeface="+mn-lt"/>
              <a:ea typeface="+mn-ea"/>
              <a:cs typeface="+mn-cs"/>
            </a:rPr>
            <a:t>200,000</a:t>
          </a:r>
          <a:r>
            <a:rPr lang="ja-JP" altLang="ja-JP" sz="1300" b="0" i="0" baseline="0">
              <a:effectLst/>
              <a:latin typeface="+mn-lt"/>
              <a:ea typeface="+mn-ea"/>
              <a:cs typeface="+mn-cs"/>
            </a:rPr>
            <a:t>千円の積立を行い、実質収支額は、前年度から</a:t>
          </a:r>
          <a:r>
            <a:rPr lang="en-US" altLang="ja-JP" sz="1300" b="0" i="0" baseline="0">
              <a:effectLst/>
              <a:latin typeface="+mn-lt"/>
              <a:ea typeface="+mn-ea"/>
              <a:cs typeface="+mn-cs"/>
            </a:rPr>
            <a:t>111,177</a:t>
          </a:r>
          <a:r>
            <a:rPr lang="ja-JP" altLang="ja-JP" sz="1300" b="0" i="0" baseline="0">
              <a:effectLst/>
              <a:latin typeface="+mn-lt"/>
              <a:ea typeface="+mn-ea"/>
              <a:cs typeface="+mn-cs"/>
            </a:rPr>
            <a:t>千円減の</a:t>
          </a:r>
          <a:r>
            <a:rPr lang="en-US" altLang="ja-JP" sz="1300" b="0" i="0" baseline="0">
              <a:effectLst/>
              <a:latin typeface="+mn-lt"/>
              <a:ea typeface="+mn-ea"/>
              <a:cs typeface="+mn-cs"/>
            </a:rPr>
            <a:t>525,708</a:t>
          </a:r>
          <a:r>
            <a:rPr lang="ja-JP" altLang="ja-JP" sz="1300" b="0" i="0" baseline="0">
              <a:effectLst/>
              <a:latin typeface="+mn-lt"/>
              <a:ea typeface="+mn-ea"/>
              <a:cs typeface="+mn-cs"/>
            </a:rPr>
            <a:t>千円となった。その結果、財政健全化判断比率や実質公債比率等改善された。</a:t>
          </a:r>
          <a:endParaRPr lang="en-US" altLang="ja-JP" sz="1300" b="0" i="0" baseline="0">
            <a:effectLst/>
            <a:latin typeface="+mn-lt"/>
            <a:ea typeface="+mn-ea"/>
            <a:cs typeface="+mn-cs"/>
          </a:endParaRPr>
        </a:p>
        <a:p>
          <a:pPr rtl="0">
            <a:lnSpc>
              <a:spcPts val="1600"/>
            </a:lnSpc>
          </a:pPr>
          <a:r>
            <a:rPr lang="ja-JP" altLang="ja-JP" sz="1300">
              <a:effectLst/>
              <a:latin typeface="+mn-lt"/>
              <a:ea typeface="+mn-ea"/>
              <a:cs typeface="+mn-cs"/>
            </a:rPr>
            <a:t>一方、下水道事業特別会計は、処理場機能強化事業や経年による施設の修繕工事などにより、歳出が増加してきており、余剰額が減少してきている。今後において、料金の見直しが必要となっている。</a:t>
          </a:r>
          <a:endParaRPr lang="ja-JP" altLang="ja-JP" sz="1300">
            <a:effectLst/>
          </a:endParaRPr>
        </a:p>
        <a:p>
          <a:pPr rtl="0"/>
          <a:r>
            <a:rPr lang="ja-JP" altLang="ja-JP" sz="1300">
              <a:effectLst/>
              <a:latin typeface="+mn-lt"/>
              <a:ea typeface="+mn-ea"/>
              <a:cs typeface="+mn-cs"/>
            </a:rPr>
            <a:t>その他の特別会計においても、実質収支額、資金不足・剰余額は黒字となっているが、独立採算の原則に立ち返った保険料や使用料金の適正化、保健予防事業の強化を図り、適切な事業運営を行う必要がある。</a:t>
          </a:r>
          <a:endParaRPr lang="ja-JP" altLang="ja-JP" sz="1300">
            <a:effectLst/>
          </a:endParaRPr>
        </a:p>
        <a:p>
          <a:pPr algn="l" rtl="0">
            <a:lnSpc>
              <a:spcPts val="1500"/>
            </a:lnSpc>
            <a:defRPr sz="1000"/>
          </a:pPr>
          <a:endParaRPr lang="ja-JP" altLang="en-US" sz="13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4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4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4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5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5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5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5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5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600"/>
            </a:lnSpc>
          </a:pPr>
          <a:r>
            <a:rPr lang="ja-JP" altLang="ja-JP" sz="1300">
              <a:effectLst/>
              <a:latin typeface="+mn-lt"/>
              <a:ea typeface="+mn-ea"/>
              <a:cs typeface="+mn-cs"/>
            </a:rPr>
            <a:t>地方債元利償還金は、償還のピークを過ぎたことから減少してきている。あわせて、過去の繰上償還により、公営企業債（簡易水道特別会計・下水道事業特別会計）の元利償還金が減少したことにより、それに対する繰入額も減少してきている。</a:t>
          </a:r>
          <a:endParaRPr lang="ja-JP" altLang="ja-JP" sz="1300">
            <a:effectLst/>
          </a:endParaRPr>
        </a:p>
        <a:p>
          <a:pPr rtl="0">
            <a:lnSpc>
              <a:spcPts val="1600"/>
            </a:lnSpc>
          </a:pPr>
          <a:r>
            <a:rPr lang="ja-JP" altLang="ja-JP" sz="1300">
              <a:effectLst/>
              <a:latin typeface="+mn-lt"/>
              <a:ea typeface="+mn-ea"/>
              <a:cs typeface="+mn-cs"/>
            </a:rPr>
            <a:t>また、歳入公債費等については、平成</a:t>
          </a:r>
          <a:r>
            <a:rPr lang="en-US" altLang="ja-JP" sz="1300">
              <a:effectLst/>
              <a:latin typeface="+mn-lt"/>
              <a:ea typeface="+mn-ea"/>
              <a:cs typeface="+mn-cs"/>
            </a:rPr>
            <a:t>20</a:t>
          </a:r>
          <a:r>
            <a:rPr lang="ja-JP" altLang="ja-JP" sz="1300">
              <a:effectLst/>
              <a:latin typeface="+mn-lt"/>
              <a:ea typeface="+mn-ea"/>
              <a:cs typeface="+mn-cs"/>
            </a:rPr>
            <a:t>年から増加してきているが、これは、臨時財政対策債の元利償還の開始に伴う算入額の増加が主な要因である。</a:t>
          </a:r>
          <a:endParaRPr lang="ja-JP" altLang="ja-JP" sz="1300">
            <a:effectLst/>
          </a:endParaRPr>
        </a:p>
        <a:p>
          <a:pPr rtl="0">
            <a:lnSpc>
              <a:spcPts val="1600"/>
            </a:lnSpc>
          </a:pPr>
          <a:r>
            <a:rPr lang="ja-JP" altLang="ja-JP" sz="1300">
              <a:effectLst/>
              <a:latin typeface="+mn-lt"/>
              <a:ea typeface="+mn-ea"/>
              <a:cs typeface="+mn-cs"/>
            </a:rPr>
            <a:t>その結果、実質公債費比率の分子は、年々減少してきているが、今後計画されている大型事業により、増加に転じることが予想される。適切な地方債の発行、財政運営に努め、現在の水準を維持する。</a:t>
          </a:r>
          <a:endParaRPr lang="ja-JP" altLang="ja-JP" sz="1300">
            <a:effectLst/>
          </a:endParaRPr>
        </a:p>
        <a:p>
          <a:pPr algn="l" rtl="0">
            <a:lnSpc>
              <a:spcPts val="1300"/>
            </a:lnSpc>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80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801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802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802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802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802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802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802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802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802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802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802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803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803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803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803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600"/>
            </a:lnSpc>
          </a:pPr>
          <a:r>
            <a:rPr lang="ja-JP" altLang="ja-JP" sz="1300" b="0" i="0" baseline="0">
              <a:effectLst/>
              <a:latin typeface="+mn-lt"/>
              <a:ea typeface="+mn-ea"/>
              <a:cs typeface="+mn-cs"/>
            </a:rPr>
            <a:t>一般会計等に係る地方債の現在高は、既発債の償還が終了する一方で、適切な地方債の発行に努めたことにより、減少してきている。</a:t>
          </a:r>
          <a:r>
            <a:rPr lang="ja-JP" altLang="en-US" sz="1300" b="0" i="0" baseline="0">
              <a:effectLst/>
              <a:latin typeface="+mn-lt"/>
              <a:ea typeface="+mn-ea"/>
              <a:cs typeface="+mn-cs"/>
            </a:rPr>
            <a:t>しかし今年度は普通建設事業費の増加に伴いその分起債したため昨年度より、</a:t>
          </a:r>
          <a:r>
            <a:rPr lang="en-US" altLang="ja-JP" sz="1300" b="0" i="0" baseline="0">
              <a:effectLst/>
              <a:latin typeface="+mn-lt"/>
              <a:ea typeface="+mn-ea"/>
              <a:cs typeface="+mn-cs"/>
            </a:rPr>
            <a:t>326</a:t>
          </a:r>
          <a:r>
            <a:rPr lang="ja-JP" altLang="en-US" sz="1300" b="0" i="0" baseline="0">
              <a:effectLst/>
              <a:latin typeface="+mn-lt"/>
              <a:ea typeface="+mn-ea"/>
              <a:cs typeface="+mn-cs"/>
            </a:rPr>
            <a:t>百万円増加した。また、</a:t>
          </a:r>
          <a:r>
            <a:rPr lang="ja-JP" altLang="ja-JP" sz="1300" b="0" i="0" baseline="0">
              <a:effectLst/>
              <a:latin typeface="+mn-lt"/>
              <a:ea typeface="+mn-ea"/>
              <a:cs typeface="+mn-cs"/>
            </a:rPr>
            <a:t>公営企業債等（簡易水道特別会計・下水道事業特別会計）繰入見込み額について</a:t>
          </a:r>
          <a:r>
            <a:rPr lang="ja-JP" altLang="en-US" sz="1300" b="0" i="0" baseline="0">
              <a:effectLst/>
              <a:latin typeface="+mn-lt"/>
              <a:ea typeface="+mn-ea"/>
              <a:cs typeface="+mn-cs"/>
            </a:rPr>
            <a:t>は</a:t>
          </a:r>
          <a:r>
            <a:rPr lang="ja-JP" altLang="ja-JP" sz="1300" b="0" i="0" baseline="0">
              <a:effectLst/>
              <a:latin typeface="+mn-lt"/>
              <a:ea typeface="+mn-ea"/>
              <a:cs typeface="+mn-cs"/>
            </a:rPr>
            <a:t>、過去の繰上償還により減少してきている。一方充当可能財源等は、減債基金への積み増しにより増加している。</a:t>
          </a:r>
          <a:endParaRPr lang="ja-JP" altLang="ja-JP" sz="1300">
            <a:effectLst/>
          </a:endParaRPr>
        </a:p>
        <a:p>
          <a:pPr rtl="0">
            <a:lnSpc>
              <a:spcPts val="1500"/>
            </a:lnSpc>
          </a:pPr>
          <a:r>
            <a:rPr lang="ja-JP" altLang="ja-JP" sz="1300" b="0" i="0" baseline="0">
              <a:effectLst/>
              <a:latin typeface="+mn-lt"/>
              <a:ea typeface="+mn-ea"/>
              <a:cs typeface="+mn-cs"/>
            </a:rPr>
            <a:t>その結果、将来負担比率の分子は、平成</a:t>
          </a:r>
          <a:r>
            <a:rPr lang="en-US" altLang="ja-JP" sz="1300" b="0" i="0" baseline="0">
              <a:effectLst/>
              <a:latin typeface="+mn-lt"/>
              <a:ea typeface="+mn-ea"/>
              <a:cs typeface="+mn-cs"/>
            </a:rPr>
            <a:t>21</a:t>
          </a:r>
          <a:r>
            <a:rPr lang="ja-JP" altLang="ja-JP" sz="1300" b="0" i="0" baseline="0">
              <a:effectLst/>
              <a:latin typeface="+mn-lt"/>
              <a:ea typeface="+mn-ea"/>
              <a:cs typeface="+mn-cs"/>
            </a:rPr>
            <a:t>年度よりマイナスに転じた。今後もこの水準を維持できるよう、公債費等の義務的経費の削減を中心とする行財政改革を進め、財政の健全化を図る。</a:t>
          </a:r>
          <a:endParaRPr lang="ja-JP" altLang="ja-JP" sz="1300">
            <a:effectLst/>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4642504</v>
      </c>
      <c r="BO4" s="416"/>
      <c r="BP4" s="416"/>
      <c r="BQ4" s="416"/>
      <c r="BR4" s="416"/>
      <c r="BS4" s="416"/>
      <c r="BT4" s="416"/>
      <c r="BU4" s="417"/>
      <c r="BV4" s="415">
        <v>4158173</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21</v>
      </c>
      <c r="CU4" s="525"/>
      <c r="CV4" s="525"/>
      <c r="CW4" s="525"/>
      <c r="CX4" s="525"/>
      <c r="CY4" s="525"/>
      <c r="CZ4" s="525"/>
      <c r="DA4" s="526"/>
      <c r="DB4" s="524">
        <v>25.1</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4064101</v>
      </c>
      <c r="BO5" s="356"/>
      <c r="BP5" s="356"/>
      <c r="BQ5" s="356"/>
      <c r="BR5" s="356"/>
      <c r="BS5" s="356"/>
      <c r="BT5" s="356"/>
      <c r="BU5" s="357"/>
      <c r="BV5" s="355">
        <v>3474485</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73.3</v>
      </c>
      <c r="CU5" s="345"/>
      <c r="CV5" s="345"/>
      <c r="CW5" s="345"/>
      <c r="CX5" s="345"/>
      <c r="CY5" s="345"/>
      <c r="CZ5" s="345"/>
      <c r="DA5" s="346"/>
      <c r="DB5" s="344">
        <v>71.599999999999994</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578403</v>
      </c>
      <c r="BO6" s="356"/>
      <c r="BP6" s="356"/>
      <c r="BQ6" s="356"/>
      <c r="BR6" s="356"/>
      <c r="BS6" s="356"/>
      <c r="BT6" s="356"/>
      <c r="BU6" s="357"/>
      <c r="BV6" s="355">
        <v>683688</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78.099999999999994</v>
      </c>
      <c r="CU6" s="528"/>
      <c r="CV6" s="528"/>
      <c r="CW6" s="528"/>
      <c r="CX6" s="528"/>
      <c r="CY6" s="528"/>
      <c r="CZ6" s="528"/>
      <c r="DA6" s="529"/>
      <c r="DB6" s="527">
        <v>76.599999999999994</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52695</v>
      </c>
      <c r="BO7" s="356"/>
      <c r="BP7" s="356"/>
      <c r="BQ7" s="356"/>
      <c r="BR7" s="356"/>
      <c r="BS7" s="356"/>
      <c r="BT7" s="356"/>
      <c r="BU7" s="357"/>
      <c r="BV7" s="355">
        <v>46803</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2503740</v>
      </c>
      <c r="CU7" s="356"/>
      <c r="CV7" s="356"/>
      <c r="CW7" s="356"/>
      <c r="CX7" s="356"/>
      <c r="CY7" s="356"/>
      <c r="CZ7" s="356"/>
      <c r="DA7" s="357"/>
      <c r="DB7" s="355">
        <v>2539973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525708</v>
      </c>
      <c r="BO8" s="356"/>
      <c r="BP8" s="356"/>
      <c r="BQ8" s="356"/>
      <c r="BR8" s="356"/>
      <c r="BS8" s="356"/>
      <c r="BT8" s="356"/>
      <c r="BU8" s="357"/>
      <c r="BV8" s="355">
        <v>636885</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0.27</v>
      </c>
      <c r="CU8" s="353"/>
      <c r="CV8" s="353"/>
      <c r="CW8" s="353"/>
      <c r="CX8" s="353"/>
      <c r="CY8" s="353"/>
      <c r="CZ8" s="353"/>
      <c r="DA8" s="354"/>
      <c r="DB8" s="352">
        <v>0.28000000000000003</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6819</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-111177</v>
      </c>
      <c r="BO9" s="356"/>
      <c r="BP9" s="356"/>
      <c r="BQ9" s="356"/>
      <c r="BR9" s="356"/>
      <c r="BS9" s="356"/>
      <c r="BT9" s="356"/>
      <c r="BU9" s="357"/>
      <c r="BV9" s="355">
        <v>-40292</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10</v>
      </c>
      <c r="CU9" s="345"/>
      <c r="CV9" s="345"/>
      <c r="CW9" s="345"/>
      <c r="CX9" s="345"/>
      <c r="CY9" s="345"/>
      <c r="CZ9" s="345"/>
      <c r="DA9" s="346"/>
      <c r="DB9" s="344">
        <v>13.7</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7068</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4982</v>
      </c>
      <c r="BO10" s="356"/>
      <c r="BP10" s="356"/>
      <c r="BQ10" s="356"/>
      <c r="BR10" s="356"/>
      <c r="BS10" s="356"/>
      <c r="BT10" s="356"/>
      <c r="BU10" s="357"/>
      <c r="BV10" s="355">
        <v>1314</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181</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v>103062</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7011</v>
      </c>
      <c r="S12" s="522"/>
      <c r="T12" s="522"/>
      <c r="U12" s="522"/>
      <c r="V12" s="523"/>
      <c r="W12" s="364" t="s">
        <v>88</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6902</v>
      </c>
      <c r="S13" s="497"/>
      <c r="T13" s="497"/>
      <c r="U13" s="497"/>
      <c r="V13" s="498"/>
      <c r="W13" s="494" t="s">
        <v>197</v>
      </c>
      <c r="X13" s="470"/>
      <c r="Y13" s="470"/>
      <c r="Z13" s="470"/>
      <c r="AA13" s="470"/>
      <c r="AB13" s="471"/>
      <c r="AC13" s="402">
        <v>844</v>
      </c>
      <c r="AD13" s="403"/>
      <c r="AE13" s="403"/>
      <c r="AF13" s="403"/>
      <c r="AG13" s="418"/>
      <c r="AH13" s="402">
        <v>961</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-106195</v>
      </c>
      <c r="BO13" s="356"/>
      <c r="BP13" s="356"/>
      <c r="BQ13" s="356"/>
      <c r="BR13" s="356"/>
      <c r="BS13" s="356"/>
      <c r="BT13" s="356"/>
      <c r="BU13" s="357"/>
      <c r="BV13" s="355">
        <v>64084</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6.7</v>
      </c>
      <c r="CU13" s="345"/>
      <c r="CV13" s="345"/>
      <c r="CW13" s="345"/>
      <c r="CX13" s="345"/>
      <c r="CY13" s="345"/>
      <c r="CZ13" s="345"/>
      <c r="DA13" s="346"/>
      <c r="DB13" s="344">
        <v>8.1999999999999993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6954</v>
      </c>
      <c r="S14" s="497"/>
      <c r="T14" s="497"/>
      <c r="U14" s="497"/>
      <c r="V14" s="498"/>
      <c r="W14" s="495"/>
      <c r="X14" s="473"/>
      <c r="Y14" s="473"/>
      <c r="Z14" s="473"/>
      <c r="AA14" s="473"/>
      <c r="AB14" s="474"/>
      <c r="AC14" s="487">
        <v>22.3</v>
      </c>
      <c r="AD14" s="488"/>
      <c r="AE14" s="488"/>
      <c r="AF14" s="488"/>
      <c r="AG14" s="489"/>
      <c r="AH14" s="487">
        <v>24.4</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t="s">
        <v>204</v>
      </c>
      <c r="CU14" s="486"/>
      <c r="CV14" s="486"/>
      <c r="CW14" s="486"/>
      <c r="CX14" s="486"/>
      <c r="CY14" s="486"/>
      <c r="CZ14" s="486"/>
      <c r="DA14" s="493"/>
      <c r="DB14" s="510" t="s">
        <v>204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6954</v>
      </c>
      <c r="S15" s="497"/>
      <c r="T15" s="497"/>
      <c r="U15" s="497"/>
      <c r="V15" s="498"/>
      <c r="W15" s="494" t="s">
        <v>206</v>
      </c>
      <c r="X15" s="470"/>
      <c r="Y15" s="470"/>
      <c r="Z15" s="470"/>
      <c r="AA15" s="470"/>
      <c r="AB15" s="471"/>
      <c r="AC15" s="402">
        <v>1283</v>
      </c>
      <c r="AD15" s="403"/>
      <c r="AE15" s="403"/>
      <c r="AF15" s="403"/>
      <c r="AG15" s="418"/>
      <c r="AH15" s="402">
        <v>1354</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591463</v>
      </c>
      <c r="BO15" s="416"/>
      <c r="BP15" s="416"/>
      <c r="BQ15" s="416"/>
      <c r="BR15" s="416"/>
      <c r="BS15" s="416"/>
      <c r="BT15" s="416"/>
      <c r="BU15" s="417"/>
      <c r="BV15" s="415">
        <v>594593</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34</v>
      </c>
      <c r="AD16" s="488"/>
      <c r="AE16" s="488"/>
      <c r="AF16" s="488"/>
      <c r="AG16" s="489"/>
      <c r="AH16" s="487">
        <v>34.299999999999997</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2192403</v>
      </c>
      <c r="BO16" s="356"/>
      <c r="BP16" s="356"/>
      <c r="BQ16" s="356"/>
      <c r="BR16" s="356"/>
      <c r="BS16" s="356"/>
      <c r="BT16" s="356"/>
      <c r="BU16" s="357"/>
      <c r="BV16" s="355">
        <v>2222104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1650</v>
      </c>
      <c r="AD17" s="403"/>
      <c r="AE17" s="403"/>
      <c r="AF17" s="403"/>
      <c r="AG17" s="418"/>
      <c r="AH17" s="402">
        <v>1625</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745959</v>
      </c>
      <c r="BO17" s="356"/>
      <c r="BP17" s="356"/>
      <c r="BQ17" s="356"/>
      <c r="BR17" s="356"/>
      <c r="BS17" s="356"/>
      <c r="BT17" s="356"/>
      <c r="BU17" s="357"/>
      <c r="BV17" s="355">
        <v>744780</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76.849999999999994</v>
      </c>
      <c r="M18" s="502"/>
      <c r="N18" s="502"/>
      <c r="O18" s="502"/>
      <c r="P18" s="502"/>
      <c r="Q18" s="502"/>
      <c r="R18" s="503"/>
      <c r="S18" s="503"/>
      <c r="T18" s="503"/>
      <c r="U18" s="503"/>
      <c r="V18" s="504"/>
      <c r="W18" s="479"/>
      <c r="X18" s="480"/>
      <c r="Y18" s="480"/>
      <c r="Z18" s="480"/>
      <c r="AA18" s="480"/>
      <c r="AB18" s="508"/>
      <c r="AC18" s="449">
        <v>43.7</v>
      </c>
      <c r="AD18" s="450"/>
      <c r="AE18" s="450"/>
      <c r="AF18" s="450"/>
      <c r="AG18" s="505"/>
      <c r="AH18" s="449">
        <v>41.2</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1851073</v>
      </c>
      <c r="BO18" s="356"/>
      <c r="BP18" s="356"/>
      <c r="BQ18" s="356"/>
      <c r="BR18" s="356"/>
      <c r="BS18" s="356"/>
      <c r="BT18" s="356"/>
      <c r="BU18" s="357"/>
      <c r="BV18" s="355">
        <v>1841037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89</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3438268</v>
      </c>
      <c r="BO19" s="356"/>
      <c r="BP19" s="356"/>
      <c r="BQ19" s="356"/>
      <c r="BR19" s="356"/>
      <c r="BS19" s="356"/>
      <c r="BT19" s="356"/>
      <c r="BU19" s="357"/>
      <c r="BV19" s="355">
        <v>3510076</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2000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88</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88</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3647682</v>
      </c>
      <c r="BO23" s="356"/>
      <c r="BP23" s="356"/>
      <c r="BQ23" s="356"/>
      <c r="BR23" s="356"/>
      <c r="BS23" s="356"/>
      <c r="BT23" s="356"/>
      <c r="BU23" s="357"/>
      <c r="BV23" s="355">
        <v>3322290</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5530</v>
      </c>
      <c r="R24" s="403"/>
      <c r="S24" s="403"/>
      <c r="T24" s="403"/>
      <c r="U24" s="403"/>
      <c r="V24" s="418"/>
      <c r="W24" s="422"/>
      <c r="X24" s="423"/>
      <c r="Y24" s="424"/>
      <c r="Z24" s="401" t="s">
        <v>229</v>
      </c>
      <c r="AA24" s="372"/>
      <c r="AB24" s="372"/>
      <c r="AC24" s="372"/>
      <c r="AD24" s="372"/>
      <c r="AE24" s="372"/>
      <c r="AF24" s="372"/>
      <c r="AG24" s="373"/>
      <c r="AH24" s="402">
        <v>60</v>
      </c>
      <c r="AI24" s="403"/>
      <c r="AJ24" s="403"/>
      <c r="AK24" s="403"/>
      <c r="AL24" s="418"/>
      <c r="AM24" s="402">
        <v>183300</v>
      </c>
      <c r="AN24" s="403"/>
      <c r="AO24" s="403"/>
      <c r="AP24" s="403"/>
      <c r="AQ24" s="403"/>
      <c r="AR24" s="418"/>
      <c r="AS24" s="402">
        <v>3055</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3435032</v>
      </c>
      <c r="BO24" s="356"/>
      <c r="BP24" s="356"/>
      <c r="BQ24" s="356"/>
      <c r="BR24" s="356"/>
      <c r="BS24" s="356"/>
      <c r="BT24" s="356"/>
      <c r="BU24" s="357"/>
      <c r="BV24" s="355">
        <v>3083559</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4700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t="s">
        <v>235</v>
      </c>
      <c r="BO25" s="416"/>
      <c r="BP25" s="416"/>
      <c r="BQ25" s="416"/>
      <c r="BR25" s="416"/>
      <c r="BS25" s="416"/>
      <c r="BT25" s="416"/>
      <c r="BU25" s="417"/>
      <c r="BV25" s="415" t="s">
        <v>235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4150</v>
      </c>
      <c r="R26" s="403"/>
      <c r="S26" s="403"/>
      <c r="T26" s="403"/>
      <c r="U26" s="403"/>
      <c r="V26" s="418"/>
      <c r="W26" s="422"/>
      <c r="X26" s="423"/>
      <c r="Y26" s="424"/>
      <c r="Z26" s="401" t="s">
        <v>237</v>
      </c>
      <c r="AA26" s="549"/>
      <c r="AB26" s="549"/>
      <c r="AC26" s="549"/>
      <c r="AD26" s="549"/>
      <c r="AE26" s="549"/>
      <c r="AF26" s="549"/>
      <c r="AG26" s="550"/>
      <c r="AH26" s="402">
        <v>2</v>
      </c>
      <c r="AI26" s="403"/>
      <c r="AJ26" s="403"/>
      <c r="AK26" s="403"/>
      <c r="AL26" s="418"/>
      <c r="AM26" s="402">
        <v>6374</v>
      </c>
      <c r="AN26" s="403"/>
      <c r="AO26" s="403"/>
      <c r="AP26" s="403"/>
      <c r="AQ26" s="403"/>
      <c r="AR26" s="418"/>
      <c r="AS26" s="402">
        <v>3187</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2430</v>
      </c>
      <c r="R27" s="403"/>
      <c r="S27" s="403"/>
      <c r="T27" s="403"/>
      <c r="U27" s="403"/>
      <c r="V27" s="418"/>
      <c r="W27" s="422"/>
      <c r="X27" s="423"/>
      <c r="Y27" s="424"/>
      <c r="Z27" s="401" t="s">
        <v>239</v>
      </c>
      <c r="AA27" s="372"/>
      <c r="AB27" s="372"/>
      <c r="AC27" s="372"/>
      <c r="AD27" s="372"/>
      <c r="AE27" s="372"/>
      <c r="AF27" s="372"/>
      <c r="AG27" s="373"/>
      <c r="AH27" s="402" t="s">
        <v>240</v>
      </c>
      <c r="AI27" s="403"/>
      <c r="AJ27" s="403"/>
      <c r="AK27" s="403"/>
      <c r="AL27" s="418"/>
      <c r="AM27" s="402" t="s">
        <v>240</v>
      </c>
      <c r="AN27" s="403"/>
      <c r="AO27" s="403"/>
      <c r="AP27" s="403"/>
      <c r="AQ27" s="403"/>
      <c r="AR27" s="418"/>
      <c r="AS27" s="402" t="s">
        <v>240</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355885</v>
      </c>
      <c r="BO27" s="444"/>
      <c r="BP27" s="444"/>
      <c r="BQ27" s="444"/>
      <c r="BR27" s="444"/>
      <c r="BS27" s="444"/>
      <c r="BT27" s="444"/>
      <c r="BU27" s="445"/>
      <c r="BV27" s="443">
        <v>355162</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1810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1167772</v>
      </c>
      <c r="BO28" s="416"/>
      <c r="BP28" s="416"/>
      <c r="BQ28" s="416"/>
      <c r="BR28" s="416"/>
      <c r="BS28" s="416"/>
      <c r="BT28" s="416"/>
      <c r="BU28" s="417"/>
      <c r="BV28" s="415">
        <v>1162790</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247</v>
      </c>
      <c r="F29" s="372"/>
      <c r="G29" s="372"/>
      <c r="H29" s="372"/>
      <c r="I29" s="372"/>
      <c r="J29" s="372"/>
      <c r="K29" s="373"/>
      <c r="L29" s="402">
        <v>12</v>
      </c>
      <c r="M29" s="403"/>
      <c r="N29" s="403"/>
      <c r="O29" s="403"/>
      <c r="P29" s="418"/>
      <c r="Q29" s="402">
        <v>1460</v>
      </c>
      <c r="R29" s="403"/>
      <c r="S29" s="403"/>
      <c r="T29" s="403"/>
      <c r="U29" s="403"/>
      <c r="V29" s="418"/>
      <c r="W29" s="422"/>
      <c r="X29" s="423"/>
      <c r="Y29" s="424"/>
      <c r="Z29" s="401" t="s">
        <v>248</v>
      </c>
      <c r="AA29" s="372"/>
      <c r="AB29" s="372"/>
      <c r="AC29" s="372"/>
      <c r="AD29" s="372"/>
      <c r="AE29" s="372"/>
      <c r="AF29" s="372"/>
      <c r="AG29" s="373"/>
      <c r="AH29" s="402">
        <v>60</v>
      </c>
      <c r="AI29" s="403"/>
      <c r="AJ29" s="403"/>
      <c r="AK29" s="403"/>
      <c r="AL29" s="418"/>
      <c r="AM29" s="402">
        <v>183300</v>
      </c>
      <c r="AN29" s="403"/>
      <c r="AO29" s="403"/>
      <c r="AP29" s="403"/>
      <c r="AQ29" s="403"/>
      <c r="AR29" s="418"/>
      <c r="AS29" s="402">
        <v>3055</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495992</v>
      </c>
      <c r="BO29" s="356"/>
      <c r="BP29" s="356"/>
      <c r="BQ29" s="356"/>
      <c r="BR29" s="356"/>
      <c r="BS29" s="356"/>
      <c r="BT29" s="356"/>
      <c r="BU29" s="357"/>
      <c r="BV29" s="355">
        <v>297098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790746</v>
      </c>
      <c r="BO30" s="444"/>
      <c r="BP30" s="444"/>
      <c r="BQ30" s="444"/>
      <c r="BR30" s="444"/>
      <c r="BS30" s="444"/>
      <c r="BT30" s="444"/>
      <c r="BU30" s="445"/>
      <c r="BV30" s="443">
        <v>788489</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簡易水道特別会計</v>
      </c>
      <c r="BH34" s="413"/>
      <c r="BI34" s="413"/>
      <c r="BJ34" s="413"/>
      <c r="BK34" s="413"/>
      <c r="BL34" s="413"/>
      <c r="BM34" s="413"/>
      <c r="BN34" s="413"/>
      <c r="BO34" s="413"/>
      <c r="BP34" s="413"/>
      <c r="BQ34" s="413"/>
      <c r="BR34" s="413"/>
      <c r="BS34" s="413"/>
      <c r="BT34" s="413"/>
      <c r="BU34" s="413"/>
      <c r="BV34" s="165"/>
      <c r="BW34" s="412">
        <f>IF(BY34="","",MAX(C34:D43,U34:V43,AM34:AN43,BE34:BF43)+1)</f>
        <v>7</v>
      </c>
      <c r="BX34" s="412"/>
      <c r="BY34" s="413" t="str">
        <f>IF('各会計、関係団体の財政状況及び健全化判断比率'!B68="","",'各会計、関係団体の財政状況及び健全化判断比率'!B68)</f>
        <v>南信州広域連合</v>
      </c>
      <c r="BZ34" s="413"/>
      <c r="CA34" s="413"/>
      <c r="CB34" s="413"/>
      <c r="CC34" s="413"/>
      <c r="CD34" s="413"/>
      <c r="CE34" s="413"/>
      <c r="CF34" s="413"/>
      <c r="CG34" s="413"/>
      <c r="CH34" s="413"/>
      <c r="CI34" s="413"/>
      <c r="CJ34" s="413"/>
      <c r="CK34" s="413"/>
      <c r="CL34" s="413"/>
      <c r="CM34" s="413"/>
      <c r="CN34" s="165"/>
      <c r="CO34" s="412">
        <f>IF(CQ34="","",MAX(C34:D43,U34:V43,AM34:AN43,BE34:BF43,BW34:BX43)+1)</f>
        <v>17</v>
      </c>
      <c r="CP34" s="412"/>
      <c r="CQ34" s="413" t="str">
        <f>IF('各会計、関係団体の財政状況及び健全化判断比率'!BS7="","",'各会計、関係団体の財政状況及び健全化判断比率'!BS7)</f>
        <v>豊丘村土地開発公社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下水道事業特別会計</v>
      </c>
      <c r="BH35" s="413"/>
      <c r="BI35" s="413"/>
      <c r="BJ35" s="413"/>
      <c r="BK35" s="413"/>
      <c r="BL35" s="413"/>
      <c r="BM35" s="413"/>
      <c r="BN35" s="413"/>
      <c r="BO35" s="413"/>
      <c r="BP35" s="413"/>
      <c r="BQ35" s="413"/>
      <c r="BR35" s="413"/>
      <c r="BS35" s="413"/>
      <c r="BT35" s="413"/>
      <c r="BU35" s="413"/>
      <c r="BV35" s="165"/>
      <c r="BW35" s="412">
        <f t="shared" ref="BW35:BW43" si="4">IF(BY35="","",BW34+1)</f>
        <v>8</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9</v>
      </c>
      <c r="BX36" s="412"/>
      <c r="BY36" s="413" t="str">
        <f>IF('各会計、関係団体の財政状況及び健全化判断比率'!B70="","",'各会計、関係団体の財政状況及び健全化判断比率'!B70)</f>
        <v>（南信州広域連合広域振興基金特別会計）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10</v>
      </c>
      <c r="BX37" s="412"/>
      <c r="BY37" s="413" t="str">
        <f>IF('各会計、関係団体の財政状況及び健全化判断比率'!B71="","",'各会計、関係団体の財政状況及び健全化判断比率'!B71)</f>
        <v>（飯田広域消防特別会計）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11</v>
      </c>
      <c r="BX38" s="412"/>
      <c r="BY38" s="413" t="str">
        <f>IF('各会計、関係団体の財政状況及び健全化判断比率'!B72="","",'各会計、関係団体の財政状況及び健全化判断比率'!B72)</f>
        <v>長野県後期高齢者医療広域連合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12</v>
      </c>
      <c r="BX39" s="412"/>
      <c r="BY39" s="413" t="str">
        <f>IF('各会計、関係団体の財政状況及び健全化判断比率'!B73="","",'各会計、関係団体の財政状況及び健全化判断比率'!B73)</f>
        <v>（一般会計）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13</v>
      </c>
      <c r="BX40" s="412"/>
      <c r="BY40" s="413" t="str">
        <f>IF('各会計、関係団体の財政状況及び健全化判断比率'!B74="","",'各会計、関係団体の財政状況及び健全化判断比率'!B74)</f>
        <v>（後期高齢者医療特別会計）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14</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15</v>
      </c>
      <c r="BX42" s="412"/>
      <c r="BY42" s="413" t="str">
        <f>IF('各会計、関係団体の財政状況及び健全化判断比率'!B76="","",'各会計、関係団体の財政状況及び健全化判断比率'!B76)</f>
        <v>長野県市町村総合事務組合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16</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133</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6" zoomScaleNormal="100" zoomScaleSheetLayoutView="100" workbookViewId="0">
      <selection activeCell="L4" sqref="L4"/>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3" t="s">
        <v>110</v>
      </c>
      <c r="C41" s="1174"/>
      <c r="D41" s="81"/>
      <c r="E41" s="1183" t="s">
        <v>69</v>
      </c>
      <c r="F41" s="1183"/>
      <c r="G41" s="1183"/>
      <c r="H41" s="1184"/>
      <c r="I41" s="82">
        <v>3513</v>
      </c>
      <c r="J41" s="83">
        <v>3464</v>
      </c>
      <c r="K41" s="83">
        <v>3530</v>
      </c>
      <c r="L41" s="83">
        <v>3322</v>
      </c>
      <c r="M41" s="84">
        <v>3648</v>
      </c>
    </row>
    <row r="42" spans="2:13" ht="27.75" customHeight="1">
      <c r="B42" s="1175"/>
      <c r="C42" s="1176"/>
      <c r="D42" s="85"/>
      <c r="E42" s="1171" t="s">
        <v>70</v>
      </c>
      <c r="F42" s="1171"/>
      <c r="G42" s="1171"/>
      <c r="H42" s="1172"/>
      <c r="I42" s="86">
        <v>56</v>
      </c>
      <c r="J42" s="87">
        <v>24</v>
      </c>
      <c r="K42" s="87">
        <v>21</v>
      </c>
      <c r="L42" s="87" t="s">
        <v>0</v>
      </c>
      <c r="M42" s="88" t="s">
        <v>0</v>
      </c>
    </row>
    <row r="43" spans="2:13" ht="27.75" customHeight="1">
      <c r="B43" s="1175"/>
      <c r="C43" s="1176"/>
      <c r="D43" s="85"/>
      <c r="E43" s="1171" t="s">
        <v>71</v>
      </c>
      <c r="F43" s="1171"/>
      <c r="G43" s="1171"/>
      <c r="H43" s="1172"/>
      <c r="I43" s="86">
        <v>2368</v>
      </c>
      <c r="J43" s="87">
        <v>1963</v>
      </c>
      <c r="K43" s="87">
        <v>1885</v>
      </c>
      <c r="L43" s="87">
        <v>1842</v>
      </c>
      <c r="M43" s="88">
        <v>1697</v>
      </c>
    </row>
    <row r="44" spans="2:13" ht="27.75" customHeight="1">
      <c r="B44" s="1175"/>
      <c r="C44" s="1176"/>
      <c r="D44" s="85"/>
      <c r="E44" s="1171" t="s">
        <v>72</v>
      </c>
      <c r="F44" s="1171"/>
      <c r="G44" s="1171"/>
      <c r="H44" s="1172"/>
      <c r="I44" s="86">
        <v>106</v>
      </c>
      <c r="J44" s="87">
        <v>95</v>
      </c>
      <c r="K44" s="87">
        <v>84</v>
      </c>
      <c r="L44" s="87">
        <v>73</v>
      </c>
      <c r="M44" s="88">
        <v>78</v>
      </c>
    </row>
    <row r="45" spans="2:13" ht="27.75" customHeight="1">
      <c r="B45" s="1175"/>
      <c r="C45" s="1176"/>
      <c r="D45" s="85"/>
      <c r="E45" s="1171" t="s">
        <v>73</v>
      </c>
      <c r="F45" s="1171"/>
      <c r="G45" s="1171"/>
      <c r="H45" s="1172"/>
      <c r="I45" s="86">
        <v>698</v>
      </c>
      <c r="J45" s="87">
        <v>703</v>
      </c>
      <c r="K45" s="87">
        <v>722</v>
      </c>
      <c r="L45" s="87">
        <v>755</v>
      </c>
      <c r="M45" s="88">
        <v>757</v>
      </c>
    </row>
    <row r="46" spans="2:13" ht="27.75" customHeight="1">
      <c r="B46" s="1175"/>
      <c r="C46" s="1176"/>
      <c r="D46" s="85"/>
      <c r="E46" s="1171" t="s">
        <v>74</v>
      </c>
      <c r="F46" s="1171"/>
      <c r="G46" s="1171"/>
      <c r="H46" s="1172"/>
      <c r="I46" s="86" t="s">
        <v>0</v>
      </c>
      <c r="J46" s="87" t="s">
        <v>0</v>
      </c>
      <c r="K46" s="87" t="s">
        <v>0</v>
      </c>
      <c r="L46" s="87" t="s">
        <v>0</v>
      </c>
      <c r="M46" s="88" t="s">
        <v>0</v>
      </c>
    </row>
    <row r="47" spans="2:13" ht="27.75" customHeight="1">
      <c r="B47" s="1175"/>
      <c r="C47" s="1176"/>
      <c r="D47" s="85"/>
      <c r="E47" s="1171" t="s">
        <v>75</v>
      </c>
      <c r="F47" s="1171"/>
      <c r="G47" s="1171"/>
      <c r="H47" s="1172"/>
      <c r="I47" s="86" t="s">
        <v>0</v>
      </c>
      <c r="J47" s="87" t="s">
        <v>0</v>
      </c>
      <c r="K47" s="87" t="s">
        <v>0</v>
      </c>
      <c r="L47" s="87" t="s">
        <v>0</v>
      </c>
      <c r="M47" s="88" t="s">
        <v>0</v>
      </c>
    </row>
    <row r="48" spans="2:13" ht="27.75" customHeight="1">
      <c r="B48" s="1177"/>
      <c r="C48" s="1178"/>
      <c r="D48" s="85"/>
      <c r="E48" s="1171" t="s">
        <v>76</v>
      </c>
      <c r="F48" s="1171"/>
      <c r="G48" s="1171"/>
      <c r="H48" s="1172"/>
      <c r="I48" s="86" t="s">
        <v>0</v>
      </c>
      <c r="J48" s="87" t="s">
        <v>0</v>
      </c>
      <c r="K48" s="87" t="s">
        <v>0</v>
      </c>
      <c r="L48" s="87" t="s">
        <v>0</v>
      </c>
      <c r="M48" s="88" t="s">
        <v>0</v>
      </c>
    </row>
    <row r="49" spans="2:13" ht="27.75" customHeight="1">
      <c r="B49" s="1179" t="s">
        <v>111</v>
      </c>
      <c r="C49" s="1180"/>
      <c r="D49" s="89"/>
      <c r="E49" s="1171" t="s">
        <v>77</v>
      </c>
      <c r="F49" s="1171"/>
      <c r="G49" s="1171"/>
      <c r="H49" s="1172"/>
      <c r="I49" s="86">
        <v>2152</v>
      </c>
      <c r="J49" s="87">
        <v>2444</v>
      </c>
      <c r="K49" s="87">
        <v>2525</v>
      </c>
      <c r="L49" s="87">
        <v>2614</v>
      </c>
      <c r="M49" s="88">
        <v>2824</v>
      </c>
    </row>
    <row r="50" spans="2:13" ht="27.75" customHeight="1">
      <c r="B50" s="1175"/>
      <c r="C50" s="1176"/>
      <c r="D50" s="85"/>
      <c r="E50" s="1171" t="s">
        <v>78</v>
      </c>
      <c r="F50" s="1171"/>
      <c r="G50" s="1171"/>
      <c r="H50" s="1172"/>
      <c r="I50" s="86">
        <v>121</v>
      </c>
      <c r="J50" s="87">
        <v>109</v>
      </c>
      <c r="K50" s="87">
        <v>103</v>
      </c>
      <c r="L50" s="87">
        <v>85</v>
      </c>
      <c r="M50" s="88">
        <v>73</v>
      </c>
    </row>
    <row r="51" spans="2:13" ht="27.75" customHeight="1">
      <c r="B51" s="1177"/>
      <c r="C51" s="1178"/>
      <c r="D51" s="85"/>
      <c r="E51" s="1171" t="s">
        <v>79</v>
      </c>
      <c r="F51" s="1171"/>
      <c r="G51" s="1171"/>
      <c r="H51" s="1172"/>
      <c r="I51" s="86">
        <v>4018</v>
      </c>
      <c r="J51" s="87">
        <v>3991</v>
      </c>
      <c r="K51" s="87">
        <v>4038</v>
      </c>
      <c r="L51" s="87">
        <v>3960</v>
      </c>
      <c r="M51" s="88">
        <v>4026</v>
      </c>
    </row>
    <row r="52" spans="2:13" ht="27.75" customHeight="1" thickBot="1">
      <c r="B52" s="1181" t="s">
        <v>105</v>
      </c>
      <c r="C52" s="1182"/>
      <c r="D52" s="90"/>
      <c r="E52" s="1169" t="s">
        <v>80</v>
      </c>
      <c r="F52" s="1169"/>
      <c r="G52" s="1169"/>
      <c r="H52" s="1170"/>
      <c r="I52" s="91">
        <v>449</v>
      </c>
      <c r="J52" s="92">
        <v>-297</v>
      </c>
      <c r="K52" s="92">
        <v>-425</v>
      </c>
      <c r="L52" s="92">
        <v>-667</v>
      </c>
      <c r="M52" s="93">
        <v>-742</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102035</v>
      </c>
      <c r="E3" s="113"/>
      <c r="F3" s="114">
        <v>114677</v>
      </c>
      <c r="G3" s="115"/>
      <c r="H3" s="116"/>
    </row>
    <row r="4" spans="1:8">
      <c r="A4" s="117"/>
      <c r="B4" s="118"/>
      <c r="C4" s="119"/>
      <c r="D4" s="120">
        <v>61562</v>
      </c>
      <c r="E4" s="121"/>
      <c r="F4" s="122">
        <v>55912</v>
      </c>
      <c r="G4" s="123"/>
      <c r="H4" s="124"/>
    </row>
    <row r="5" spans="1:8">
      <c r="A5" s="107" t="s">
        <v>7</v>
      </c>
      <c r="B5" s="110"/>
      <c r="C5" s="111"/>
      <c r="D5" s="112">
        <v>127729</v>
      </c>
      <c r="E5" s="113"/>
      <c r="F5" s="114">
        <v>174443</v>
      </c>
      <c r="G5" s="115"/>
      <c r="H5" s="116"/>
    </row>
    <row r="6" spans="1:8">
      <c r="A6" s="117"/>
      <c r="B6" s="118"/>
      <c r="C6" s="119"/>
      <c r="D6" s="120">
        <v>76169</v>
      </c>
      <c r="E6" s="121"/>
      <c r="F6" s="122">
        <v>89518</v>
      </c>
      <c r="G6" s="123"/>
      <c r="H6" s="124"/>
    </row>
    <row r="7" spans="1:8">
      <c r="A7" s="107" t="s">
        <v>8</v>
      </c>
      <c r="B7" s="110"/>
      <c r="C7" s="111"/>
      <c r="D7" s="112">
        <v>155770</v>
      </c>
      <c r="E7" s="113"/>
      <c r="F7" s="114">
        <v>192544</v>
      </c>
      <c r="G7" s="115"/>
      <c r="H7" s="116"/>
    </row>
    <row r="8" spans="1:8">
      <c r="A8" s="117"/>
      <c r="B8" s="118"/>
      <c r="C8" s="119"/>
      <c r="D8" s="120">
        <v>81953</v>
      </c>
      <c r="E8" s="121"/>
      <c r="F8" s="122">
        <v>82235</v>
      </c>
      <c r="G8" s="123"/>
      <c r="H8" s="124"/>
    </row>
    <row r="9" spans="1:8">
      <c r="A9" s="107" t="s">
        <v>9</v>
      </c>
      <c r="B9" s="110"/>
      <c r="C9" s="111"/>
      <c r="D9" s="112">
        <v>81497</v>
      </c>
      <c r="E9" s="113"/>
      <c r="F9" s="114">
        <v>146140</v>
      </c>
      <c r="G9" s="115"/>
      <c r="H9" s="116"/>
    </row>
    <row r="10" spans="1:8">
      <c r="A10" s="117"/>
      <c r="B10" s="118"/>
      <c r="C10" s="119"/>
      <c r="D10" s="120">
        <v>65851</v>
      </c>
      <c r="E10" s="121"/>
      <c r="F10" s="122">
        <v>75451</v>
      </c>
      <c r="G10" s="123"/>
      <c r="H10" s="124"/>
    </row>
    <row r="11" spans="1:8">
      <c r="A11" s="107" t="s">
        <v>10</v>
      </c>
      <c r="B11" s="110"/>
      <c r="C11" s="111"/>
      <c r="D11" s="112">
        <v>166671</v>
      </c>
      <c r="E11" s="113"/>
      <c r="F11" s="114">
        <v>146641</v>
      </c>
      <c r="G11" s="115"/>
      <c r="H11" s="116"/>
    </row>
    <row r="12" spans="1:8">
      <c r="A12" s="117"/>
      <c r="B12" s="118"/>
      <c r="C12" s="125"/>
      <c r="D12" s="120">
        <v>56757</v>
      </c>
      <c r="E12" s="121"/>
      <c r="F12" s="122">
        <v>68142</v>
      </c>
      <c r="G12" s="123"/>
      <c r="H12" s="124"/>
    </row>
    <row r="13" spans="1:8">
      <c r="A13" s="107"/>
      <c r="B13" s="110"/>
      <c r="C13" s="126"/>
      <c r="D13" s="127">
        <v>126740</v>
      </c>
      <c r="E13" s="128"/>
      <c r="F13" s="129">
        <v>154889</v>
      </c>
      <c r="G13" s="130"/>
      <c r="H13" s="116"/>
    </row>
    <row r="14" spans="1:8">
      <c r="A14" s="117"/>
      <c r="B14" s="118"/>
      <c r="C14" s="119"/>
      <c r="D14" s="120">
        <v>68458</v>
      </c>
      <c r="E14" s="121"/>
      <c r="F14" s="122">
        <v>74252</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17.59</v>
      </c>
      <c r="C19" s="131">
        <f>ROUND(VALUE(SUBSTITUTE(実質収支比率等に係る経年分析!G$48,"▲","-")),2)</f>
        <v>19.45</v>
      </c>
      <c r="D19" s="131">
        <f>ROUND(VALUE(SUBSTITUTE(実質収支比率等に係る経年分析!H$48,"▲","-")),2)</f>
        <v>26.29</v>
      </c>
      <c r="E19" s="131">
        <f>ROUND(VALUE(SUBSTITUTE(実質収支比率等に係る経年分析!I$48,"▲","-")),2)</f>
        <v>25.07</v>
      </c>
      <c r="F19" s="131">
        <f>ROUND(VALUE(SUBSTITUTE(実質収支比率等に係る経年分析!J$48,"▲","-")),2)</f>
        <v>21</v>
      </c>
    </row>
    <row r="20" spans="1:11">
      <c r="A20" s="131" t="s">
        <v>114</v>
      </c>
      <c r="B20" s="131">
        <f>ROUND(VALUE(SUBSTITUTE(実質収支比率等に係る経年分析!F$47,"▲","-")),2)</f>
        <v>43.76</v>
      </c>
      <c r="C20" s="131">
        <f>ROUND(VALUE(SUBSTITUTE(実質収支比率等に係る経年分析!G$47,"▲","-")),2)</f>
        <v>46.3</v>
      </c>
      <c r="D20" s="131">
        <f>ROUND(VALUE(SUBSTITUTE(実質収支比率等に係る経年分析!H$47,"▲","-")),2)</f>
        <v>45.09</v>
      </c>
      <c r="E20" s="131">
        <f>ROUND(VALUE(SUBSTITUTE(実質収支比率等に係る経年分析!I$47,"▲","-")),2)</f>
        <v>45.78</v>
      </c>
      <c r="F20" s="131">
        <f>ROUND(VALUE(SUBSTITUTE(実質収支比率等に係る経年分析!J$47,"▲","-")),2)</f>
        <v>46.64</v>
      </c>
    </row>
    <row r="21" spans="1:11">
      <c r="A21" s="131" t="s">
        <v>115</v>
      </c>
      <c r="B21" s="131">
        <f>IF(ISNUMBER(VALUE(SUBSTITUTE(実質収支比率等に係る経年分析!F$49,"▲","-"))),ROUND(VALUE(SUBSTITUTE(実質収支比率等に係る経年分析!F$49,"▲","-")),2),NA())</f>
        <v>10.7</v>
      </c>
      <c r="C21" s="131">
        <f>IF(ISNUMBER(VALUE(SUBSTITUTE(実質収支比率等に係る経年分析!G$49,"▲","-"))),ROUND(VALUE(SUBSTITUTE(実質収支比率等に係る経年分析!G$49,"▲","-")),2),NA())</f>
        <v>6.77</v>
      </c>
      <c r="D21" s="131">
        <f>IF(ISNUMBER(VALUE(SUBSTITUTE(実質収支比率等に係る経年分析!H$49,"▲","-"))),ROUND(VALUE(SUBSTITUTE(実質収支比率等に係る経年分析!H$49,"▲","-")),2),NA())</f>
        <v>7.58</v>
      </c>
      <c r="E21" s="131">
        <f>IF(ISNUMBER(VALUE(SUBSTITUTE(実質収支比率等に係る経年分析!I$49,"▲","-"))),ROUND(VALUE(SUBSTITUTE(実質収支比率等に係る経年分析!I$49,"▲","-")),2),NA())</f>
        <v>2.52</v>
      </c>
      <c r="F21" s="131">
        <f>IF(ISNUMBER(VALUE(SUBSTITUTE(実質収支比率等に係る経年分析!J$49,"▲","-"))),ROUND(VALUE(SUBSTITUTE(実質収支比率等に係る経年分析!J$49,"▲","-")),2),NA())</f>
        <v>-4.24</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0.27</v>
      </c>
    </row>
    <row r="34" spans="1:16">
      <c r="A34" s="132" t="str">
        <f>IF(連結実質赤字比率に係る赤字・黒字の構成分析!C$36="",NA(),連結実質赤字比率に係る赤字・黒字の構成分析!C$36)</f>
        <v>簡易水道特別会計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1.44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0.51</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1.1200000000000001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0.49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0.98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17.59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19.45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26.29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25.07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21</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381</v>
      </c>
      <c r="E42" s="133"/>
      <c r="F42" s="133"/>
      <c r="G42" s="133">
        <f>'実質公債費比率（分子）の構造'!L$52</f>
        <v>401</v>
      </c>
      <c r="H42" s="133"/>
      <c r="I42" s="133"/>
      <c r="J42" s="133">
        <f>'実質公債費比率（分子）の構造'!M$52</f>
        <v>401</v>
      </c>
      <c r="K42" s="133"/>
      <c r="L42" s="133"/>
      <c r="M42" s="133">
        <f>'実質公債費比率（分子）の構造'!N$52</f>
        <v>408</v>
      </c>
      <c r="N42" s="133"/>
      <c r="O42" s="133"/>
      <c r="P42" s="133">
        <f>'実質公債費比率（分子）の構造'!O$52</f>
        <v>412</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f>'実質公債費比率（分子）の構造'!K$50</f>
        <v>15</v>
      </c>
      <c r="C44" s="133"/>
      <c r="D44" s="133"/>
      <c r="E44" s="133">
        <f>'実質公債費比率（分子）の構造'!L$50</f>
        <v>37</v>
      </c>
      <c r="F44" s="133"/>
      <c r="G44" s="133"/>
      <c r="H44" s="133">
        <f>'実質公債費比率（分子）の構造'!M$50</f>
        <v>6</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10</v>
      </c>
      <c r="C45" s="133"/>
      <c r="D45" s="133"/>
      <c r="E45" s="133">
        <f>'実質公債費比率（分子）の構造'!L$49</f>
        <v>9</v>
      </c>
      <c r="F45" s="133"/>
      <c r="G45" s="133"/>
      <c r="H45" s="133">
        <f>'実質公債費比率（分子）の構造'!M$49</f>
        <v>8</v>
      </c>
      <c r="I45" s="133"/>
      <c r="J45" s="133"/>
      <c r="K45" s="133">
        <f>'実質公債費比率（分子）の構造'!N$49</f>
        <v>7</v>
      </c>
      <c r="L45" s="133"/>
      <c r="M45" s="133"/>
      <c r="N45" s="133">
        <f>'実質公債費比率（分子）の構造'!O$49</f>
        <v>6</v>
      </c>
      <c r="O45" s="133"/>
      <c r="P45" s="133"/>
    </row>
    <row r="46" spans="1:16">
      <c r="A46" s="133" t="s">
        <v>124</v>
      </c>
      <c r="B46" s="133">
        <f>'実質公債費比率（分子）の構造'!K$48</f>
        <v>173</v>
      </c>
      <c r="C46" s="133"/>
      <c r="D46" s="133"/>
      <c r="E46" s="133">
        <f>'実質公債費比率（分子）の構造'!L$48</f>
        <v>146</v>
      </c>
      <c r="F46" s="133"/>
      <c r="G46" s="133"/>
      <c r="H46" s="133">
        <f>'実質公債費比率（分子）の構造'!M$48</f>
        <v>163</v>
      </c>
      <c r="I46" s="133"/>
      <c r="J46" s="133"/>
      <c r="K46" s="133">
        <f>'実質公債費比率（分子）の構造'!N$48</f>
        <v>159</v>
      </c>
      <c r="L46" s="133"/>
      <c r="M46" s="133"/>
      <c r="N46" s="133">
        <f>'実質公債費比率（分子）の構造'!O$48</f>
        <v>159</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406</v>
      </c>
      <c r="C49" s="133"/>
      <c r="D49" s="133"/>
      <c r="E49" s="133">
        <f>'実質公債費比率（分子）の構造'!L$45</f>
        <v>414</v>
      </c>
      <c r="F49" s="133"/>
      <c r="G49" s="133"/>
      <c r="H49" s="133">
        <f>'実質公債費比率（分子）の構造'!M$45</f>
        <v>400</v>
      </c>
      <c r="I49" s="133"/>
      <c r="J49" s="133"/>
      <c r="K49" s="133">
        <f>'実質公債費比率（分子）の構造'!N$45</f>
        <v>391</v>
      </c>
      <c r="L49" s="133"/>
      <c r="M49" s="133"/>
      <c r="N49" s="133">
        <f>'実質公債費比率（分子）の構造'!O$45</f>
        <v>354</v>
      </c>
      <c r="O49" s="133"/>
      <c r="P49" s="133"/>
    </row>
    <row r="50" spans="1:16">
      <c r="A50" s="133" t="s">
        <v>85</v>
      </c>
      <c r="B50" s="133" t="e">
        <f>NA()</f>
        <v>#N/A</v>
      </c>
      <c r="C50" s="133">
        <f>IF(ISNUMBER('実質公債費比率（分子）の構造'!K$53),'実質公債費比率（分子）の構造'!K$53,NA())</f>
        <v>223</v>
      </c>
      <c r="D50" s="133" t="e">
        <f>NA()</f>
        <v>#N/A</v>
      </c>
      <c r="E50" s="133" t="e">
        <f>NA()</f>
        <v>#N/A</v>
      </c>
      <c r="F50" s="133">
        <f>IF(ISNUMBER('実質公債費比率（分子）の構造'!L$53),'実質公債費比率（分子）の構造'!L$53,NA())</f>
        <v>205</v>
      </c>
      <c r="G50" s="133" t="e">
        <f>NA()</f>
        <v>#N/A</v>
      </c>
      <c r="H50" s="133" t="e">
        <f>NA()</f>
        <v>#N/A</v>
      </c>
      <c r="I50" s="133">
        <f>IF(ISNUMBER('実質公債費比率（分子）の構造'!M$53),'実質公債費比率（分子）の構造'!M$53,NA())</f>
        <v>176</v>
      </c>
      <c r="J50" s="133" t="e">
        <f>NA()</f>
        <v>#N/A</v>
      </c>
      <c r="K50" s="133" t="e">
        <f>NA()</f>
        <v>#N/A</v>
      </c>
      <c r="L50" s="133">
        <f>IF(ISNUMBER('実質公債費比率（分子）の構造'!N$53),'実質公債費比率（分子）の構造'!N$53,NA())</f>
        <v>149</v>
      </c>
      <c r="M50" s="133" t="e">
        <f>NA()</f>
        <v>#N/A</v>
      </c>
      <c r="N50" s="133" t="e">
        <f>NA()</f>
        <v>#N/A</v>
      </c>
      <c r="O50" s="133">
        <f>IF(ISNUMBER('実質公債費比率（分子）の構造'!O$53),'実質公債費比率（分子）の構造'!O$53,NA())</f>
        <v>107</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4018</v>
      </c>
      <c r="E56" s="132"/>
      <c r="F56" s="132"/>
      <c r="G56" s="132">
        <f>'将来負担比率（分子）の構造'!J$51</f>
        <v>3991</v>
      </c>
      <c r="H56" s="132"/>
      <c r="I56" s="132"/>
      <c r="J56" s="132">
        <f>'将来負担比率（分子）の構造'!K$51</f>
        <v>4038</v>
      </c>
      <c r="K56" s="132"/>
      <c r="L56" s="132"/>
      <c r="M56" s="132">
        <f>'将来負担比率（分子）の構造'!L$51</f>
        <v>3960</v>
      </c>
      <c r="N56" s="132"/>
      <c r="O56" s="132"/>
      <c r="P56" s="132">
        <f>'将来負担比率（分子）の構造'!M$51</f>
        <v>4026</v>
      </c>
    </row>
    <row r="57" spans="1:16">
      <c r="A57" s="132" t="s">
        <v>78</v>
      </c>
      <c r="B57" s="132"/>
      <c r="C57" s="132"/>
      <c r="D57" s="132">
        <f>'将来負担比率（分子）の構造'!I$50</f>
        <v>121</v>
      </c>
      <c r="E57" s="132"/>
      <c r="F57" s="132"/>
      <c r="G57" s="132">
        <f>'将来負担比率（分子）の構造'!J$50</f>
        <v>109</v>
      </c>
      <c r="H57" s="132"/>
      <c r="I57" s="132"/>
      <c r="J57" s="132">
        <f>'将来負担比率（分子）の構造'!K$50</f>
        <v>103</v>
      </c>
      <c r="K57" s="132"/>
      <c r="L57" s="132"/>
      <c r="M57" s="132">
        <f>'将来負担比率（分子）の構造'!L$50</f>
        <v>85</v>
      </c>
      <c r="N57" s="132"/>
      <c r="O57" s="132"/>
      <c r="P57" s="132">
        <f>'将来負担比率（分子）の構造'!M$50</f>
        <v>73</v>
      </c>
    </row>
    <row r="58" spans="1:16">
      <c r="A58" s="132" t="s">
        <v>77</v>
      </c>
      <c r="B58" s="132"/>
      <c r="C58" s="132"/>
      <c r="D58" s="132">
        <f>'将来負担比率（分子）の構造'!I$49</f>
        <v>2152</v>
      </c>
      <c r="E58" s="132"/>
      <c r="F58" s="132"/>
      <c r="G58" s="132">
        <f>'将来負担比率（分子）の構造'!J$49</f>
        <v>2444</v>
      </c>
      <c r="H58" s="132"/>
      <c r="I58" s="132"/>
      <c r="J58" s="132">
        <f>'将来負担比率（分子）の構造'!K$49</f>
        <v>2525</v>
      </c>
      <c r="K58" s="132"/>
      <c r="L58" s="132"/>
      <c r="M58" s="132">
        <f>'将来負担比率（分子）の構造'!L$49</f>
        <v>2614</v>
      </c>
      <c r="N58" s="132"/>
      <c r="O58" s="132"/>
      <c r="P58" s="132">
        <f>'将来負担比率（分子）の構造'!M$49</f>
        <v>2824</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698</v>
      </c>
      <c r="C62" s="132"/>
      <c r="D62" s="132"/>
      <c r="E62" s="132">
        <f>'将来負担比率（分子）の構造'!J$45</f>
        <v>703</v>
      </c>
      <c r="F62" s="132"/>
      <c r="G62" s="132"/>
      <c r="H62" s="132">
        <f>'将来負担比率（分子）の構造'!K$45</f>
        <v>722</v>
      </c>
      <c r="I62" s="132"/>
      <c r="J62" s="132"/>
      <c r="K62" s="132">
        <f>'将来負担比率（分子）の構造'!L$45</f>
        <v>755</v>
      </c>
      <c r="L62" s="132"/>
      <c r="M62" s="132"/>
      <c r="N62" s="132">
        <f>'将来負担比率（分子）の構造'!M$45</f>
        <v>757</v>
      </c>
      <c r="O62" s="132"/>
      <c r="P62" s="132"/>
    </row>
    <row r="63" spans="1:16">
      <c r="A63" s="132" t="s">
        <v>72</v>
      </c>
      <c r="B63" s="132">
        <f>'将来負担比率（分子）の構造'!I$44</f>
        <v>106</v>
      </c>
      <c r="C63" s="132"/>
      <c r="D63" s="132"/>
      <c r="E63" s="132">
        <f>'将来負担比率（分子）の構造'!J$44</f>
        <v>95</v>
      </c>
      <c r="F63" s="132"/>
      <c r="G63" s="132"/>
      <c r="H63" s="132">
        <f>'将来負担比率（分子）の構造'!K$44</f>
        <v>84</v>
      </c>
      <c r="I63" s="132"/>
      <c r="J63" s="132"/>
      <c r="K63" s="132">
        <f>'将来負担比率（分子）の構造'!L$44</f>
        <v>73</v>
      </c>
      <c r="L63" s="132"/>
      <c r="M63" s="132"/>
      <c r="N63" s="132">
        <f>'将来負担比率（分子）の構造'!M$44</f>
        <v>78</v>
      </c>
      <c r="O63" s="132"/>
      <c r="P63" s="132"/>
    </row>
    <row r="64" spans="1:16">
      <c r="A64" s="132" t="s">
        <v>71</v>
      </c>
      <c r="B64" s="132">
        <f>'将来負担比率（分子）の構造'!I$43</f>
        <v>2368</v>
      </c>
      <c r="C64" s="132"/>
      <c r="D64" s="132"/>
      <c r="E64" s="132">
        <f>'将来負担比率（分子）の構造'!J$43</f>
        <v>1963</v>
      </c>
      <c r="F64" s="132"/>
      <c r="G64" s="132"/>
      <c r="H64" s="132">
        <f>'将来負担比率（分子）の構造'!K$43</f>
        <v>1885</v>
      </c>
      <c r="I64" s="132"/>
      <c r="J64" s="132"/>
      <c r="K64" s="132">
        <f>'将来負担比率（分子）の構造'!L$43</f>
        <v>1842</v>
      </c>
      <c r="L64" s="132"/>
      <c r="M64" s="132"/>
      <c r="N64" s="132">
        <f>'将来負担比率（分子）の構造'!M$43</f>
        <v>1697</v>
      </c>
      <c r="O64" s="132"/>
      <c r="P64" s="132"/>
    </row>
    <row r="65" spans="1:16">
      <c r="A65" s="132" t="s">
        <v>70</v>
      </c>
      <c r="B65" s="132">
        <f>'将来負担比率（分子）の構造'!I$42</f>
        <v>56</v>
      </c>
      <c r="C65" s="132"/>
      <c r="D65" s="132"/>
      <c r="E65" s="132">
        <f>'将来負担比率（分子）の構造'!J$42</f>
        <v>24</v>
      </c>
      <c r="F65" s="132"/>
      <c r="G65" s="132"/>
      <c r="H65" s="132">
        <f>'将来負担比率（分子）の構造'!K$42</f>
        <v>21</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3513</v>
      </c>
      <c r="C66" s="132"/>
      <c r="D66" s="132"/>
      <c r="E66" s="132">
        <f>'将来負担比率（分子）の構造'!J$41</f>
        <v>3464</v>
      </c>
      <c r="F66" s="132"/>
      <c r="G66" s="132"/>
      <c r="H66" s="132">
        <f>'将来負担比率（分子）の構造'!K$41</f>
        <v>3530</v>
      </c>
      <c r="I66" s="132"/>
      <c r="J66" s="132"/>
      <c r="K66" s="132">
        <f>'将来負担比率（分子）の構造'!L$41</f>
        <v>3322</v>
      </c>
      <c r="L66" s="132"/>
      <c r="M66" s="132"/>
      <c r="N66" s="132">
        <f>'将来負担比率（分子）の構造'!M$41</f>
        <v>3648</v>
      </c>
      <c r="O66" s="132"/>
      <c r="P66" s="132"/>
    </row>
    <row r="67" spans="1:16">
      <c r="A67" s="132" t="s">
        <v>130</v>
      </c>
      <c r="B67" s="132" t="e">
        <f>NA()</f>
        <v>#N/A</v>
      </c>
      <c r="C67" s="132">
        <f>IF(ISNUMBER('将来負担比率（分子）の構造'!I$52), IF('将来負担比率（分子）の構造'!I$52 &lt; 0, 0, '将来負担比率（分子）の構造'!I$52), NA())</f>
        <v>449</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285</v>
      </c>
      <c r="C5" s="641"/>
      <c r="D5" s="641"/>
      <c r="E5" s="641"/>
      <c r="F5" s="641"/>
      <c r="G5" s="641"/>
      <c r="H5" s="641"/>
      <c r="I5" s="641"/>
      <c r="J5" s="641"/>
      <c r="K5" s="641"/>
      <c r="L5" s="641"/>
      <c r="M5" s="641"/>
      <c r="N5" s="641"/>
      <c r="O5" s="641"/>
      <c r="P5" s="641"/>
      <c r="Q5" s="642"/>
      <c r="R5" s="660">
        <v>599691</v>
      </c>
      <c r="S5" s="661"/>
      <c r="T5" s="661"/>
      <c r="U5" s="661"/>
      <c r="V5" s="661"/>
      <c r="W5" s="661"/>
      <c r="X5" s="661"/>
      <c r="Y5" s="689"/>
      <c r="Z5" s="699">
        <v>12.9</v>
      </c>
      <c r="AA5" s="699"/>
      <c r="AB5" s="699"/>
      <c r="AC5" s="699"/>
      <c r="AD5" s="700">
        <v>599691</v>
      </c>
      <c r="AE5" s="700"/>
      <c r="AF5" s="700"/>
      <c r="AG5" s="700"/>
      <c r="AH5" s="700"/>
      <c r="AI5" s="700"/>
      <c r="AJ5" s="700"/>
      <c r="AK5" s="700"/>
      <c r="AL5" s="691">
        <v>25.3</v>
      </c>
      <c r="AM5" s="676"/>
      <c r="AN5" s="676"/>
      <c r="AO5" s="692"/>
      <c r="AP5" s="640" t="s">
        <v>400</v>
      </c>
      <c r="AQ5" s="641"/>
      <c r="AR5" s="641"/>
      <c r="AS5" s="641"/>
      <c r="AT5" s="641"/>
      <c r="AU5" s="641"/>
      <c r="AV5" s="641"/>
      <c r="AW5" s="641"/>
      <c r="AX5" s="641"/>
      <c r="AY5" s="641"/>
      <c r="AZ5" s="641"/>
      <c r="BA5" s="641"/>
      <c r="BB5" s="641"/>
      <c r="BC5" s="641"/>
      <c r="BD5" s="641"/>
      <c r="BE5" s="641"/>
      <c r="BF5" s="642"/>
      <c r="BG5" s="577">
        <v>599691</v>
      </c>
      <c r="BH5" s="570"/>
      <c r="BI5" s="570"/>
      <c r="BJ5" s="570"/>
      <c r="BK5" s="570"/>
      <c r="BL5" s="570"/>
      <c r="BM5" s="570"/>
      <c r="BN5" s="571"/>
      <c r="BO5" s="578">
        <v>100</v>
      </c>
      <c r="BP5" s="578"/>
      <c r="BQ5" s="578"/>
      <c r="BR5" s="578"/>
      <c r="BS5" s="582" t="s">
        <v>401</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79" t="s">
        <v>289</v>
      </c>
      <c r="C6" s="580"/>
      <c r="D6" s="580"/>
      <c r="E6" s="580"/>
      <c r="F6" s="580"/>
      <c r="G6" s="580"/>
      <c r="H6" s="580"/>
      <c r="I6" s="580"/>
      <c r="J6" s="580"/>
      <c r="K6" s="580"/>
      <c r="L6" s="580"/>
      <c r="M6" s="580"/>
      <c r="N6" s="580"/>
      <c r="O6" s="580"/>
      <c r="P6" s="580"/>
      <c r="Q6" s="581"/>
      <c r="R6" s="577">
        <v>65234</v>
      </c>
      <c r="S6" s="570"/>
      <c r="T6" s="570"/>
      <c r="U6" s="570"/>
      <c r="V6" s="570"/>
      <c r="W6" s="570"/>
      <c r="X6" s="570"/>
      <c r="Y6" s="571"/>
      <c r="Z6" s="578">
        <v>1.4</v>
      </c>
      <c r="AA6" s="578"/>
      <c r="AB6" s="578"/>
      <c r="AC6" s="578"/>
      <c r="AD6" s="582">
        <v>65234</v>
      </c>
      <c r="AE6" s="582"/>
      <c r="AF6" s="582"/>
      <c r="AG6" s="582"/>
      <c r="AH6" s="582"/>
      <c r="AI6" s="582"/>
      <c r="AJ6" s="582"/>
      <c r="AK6" s="582"/>
      <c r="AL6" s="572">
        <v>2.8</v>
      </c>
      <c r="AM6" s="583"/>
      <c r="AN6" s="583"/>
      <c r="AO6" s="584"/>
      <c r="AP6" s="579" t="s">
        <v>290</v>
      </c>
      <c r="AQ6" s="580"/>
      <c r="AR6" s="580"/>
      <c r="AS6" s="580"/>
      <c r="AT6" s="580"/>
      <c r="AU6" s="580"/>
      <c r="AV6" s="580"/>
      <c r="AW6" s="580"/>
      <c r="AX6" s="580"/>
      <c r="AY6" s="580"/>
      <c r="AZ6" s="580"/>
      <c r="BA6" s="580"/>
      <c r="BB6" s="580"/>
      <c r="BC6" s="580"/>
      <c r="BD6" s="580"/>
      <c r="BE6" s="580"/>
      <c r="BF6" s="581"/>
      <c r="BG6" s="577">
        <v>599691</v>
      </c>
      <c r="BH6" s="570"/>
      <c r="BI6" s="570"/>
      <c r="BJ6" s="570"/>
      <c r="BK6" s="570"/>
      <c r="BL6" s="570"/>
      <c r="BM6" s="570"/>
      <c r="BN6" s="571"/>
      <c r="BO6" s="578">
        <v>100</v>
      </c>
      <c r="BP6" s="578"/>
      <c r="BQ6" s="578"/>
      <c r="BR6" s="578"/>
      <c r="BS6" s="582" t="s">
        <v>402</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61073</v>
      </c>
      <c r="CS6" s="570"/>
      <c r="CT6" s="570"/>
      <c r="CU6" s="570"/>
      <c r="CV6" s="570"/>
      <c r="CW6" s="570"/>
      <c r="CX6" s="570"/>
      <c r="CY6" s="571"/>
      <c r="CZ6" s="578">
        <v>1.5</v>
      </c>
      <c r="DA6" s="578"/>
      <c r="DB6" s="578"/>
      <c r="DC6" s="578"/>
      <c r="DD6" s="569" t="s">
        <v>402</v>
      </c>
      <c r="DE6" s="570"/>
      <c r="DF6" s="570"/>
      <c r="DG6" s="570"/>
      <c r="DH6" s="570"/>
      <c r="DI6" s="570"/>
      <c r="DJ6" s="570"/>
      <c r="DK6" s="570"/>
      <c r="DL6" s="570"/>
      <c r="DM6" s="570"/>
      <c r="DN6" s="570"/>
      <c r="DO6" s="570"/>
      <c r="DP6" s="571"/>
      <c r="DQ6" s="569">
        <v>61073</v>
      </c>
      <c r="DR6" s="570"/>
      <c r="DS6" s="570"/>
      <c r="DT6" s="570"/>
      <c r="DU6" s="570"/>
      <c r="DV6" s="570"/>
      <c r="DW6" s="570"/>
      <c r="DX6" s="570"/>
      <c r="DY6" s="570"/>
      <c r="DZ6" s="570"/>
      <c r="EA6" s="570"/>
      <c r="EB6" s="570"/>
      <c r="EC6" s="628"/>
    </row>
    <row r="7" spans="2:143" ht="11.25" customHeight="1">
      <c r="B7" s="579" t="s">
        <v>292</v>
      </c>
      <c r="C7" s="580"/>
      <c r="D7" s="580"/>
      <c r="E7" s="580"/>
      <c r="F7" s="580"/>
      <c r="G7" s="580"/>
      <c r="H7" s="580"/>
      <c r="I7" s="580"/>
      <c r="J7" s="580"/>
      <c r="K7" s="580"/>
      <c r="L7" s="580"/>
      <c r="M7" s="580"/>
      <c r="N7" s="580"/>
      <c r="O7" s="580"/>
      <c r="P7" s="580"/>
      <c r="Q7" s="581"/>
      <c r="R7" s="577">
        <v>1473</v>
      </c>
      <c r="S7" s="570"/>
      <c r="T7" s="570"/>
      <c r="U7" s="570"/>
      <c r="V7" s="570"/>
      <c r="W7" s="570"/>
      <c r="X7" s="570"/>
      <c r="Y7" s="571"/>
      <c r="Z7" s="578">
        <v>0</v>
      </c>
      <c r="AA7" s="578"/>
      <c r="AB7" s="578"/>
      <c r="AC7" s="578"/>
      <c r="AD7" s="582">
        <v>1473</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268931</v>
      </c>
      <c r="BH7" s="570"/>
      <c r="BI7" s="570"/>
      <c r="BJ7" s="570"/>
      <c r="BK7" s="570"/>
      <c r="BL7" s="570"/>
      <c r="BM7" s="570"/>
      <c r="BN7" s="571"/>
      <c r="BO7" s="578">
        <v>44.8</v>
      </c>
      <c r="BP7" s="578"/>
      <c r="BQ7" s="578"/>
      <c r="BR7" s="578"/>
      <c r="BS7" s="582" t="s">
        <v>402</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635142</v>
      </c>
      <c r="CS7" s="570"/>
      <c r="CT7" s="570"/>
      <c r="CU7" s="570"/>
      <c r="CV7" s="570"/>
      <c r="CW7" s="570"/>
      <c r="CX7" s="570"/>
      <c r="CY7" s="571"/>
      <c r="CZ7" s="578">
        <v>15.6</v>
      </c>
      <c r="DA7" s="578"/>
      <c r="DB7" s="578"/>
      <c r="DC7" s="578"/>
      <c r="DD7" s="569">
        <v>49545</v>
      </c>
      <c r="DE7" s="570"/>
      <c r="DF7" s="570"/>
      <c r="DG7" s="570"/>
      <c r="DH7" s="570"/>
      <c r="DI7" s="570"/>
      <c r="DJ7" s="570"/>
      <c r="DK7" s="570"/>
      <c r="DL7" s="570"/>
      <c r="DM7" s="570"/>
      <c r="DN7" s="570"/>
      <c r="DO7" s="570"/>
      <c r="DP7" s="571"/>
      <c r="DQ7" s="569">
        <v>513958</v>
      </c>
      <c r="DR7" s="570"/>
      <c r="DS7" s="570"/>
      <c r="DT7" s="570"/>
      <c r="DU7" s="570"/>
      <c r="DV7" s="570"/>
      <c r="DW7" s="570"/>
      <c r="DX7" s="570"/>
      <c r="DY7" s="570"/>
      <c r="DZ7" s="570"/>
      <c r="EA7" s="570"/>
      <c r="EB7" s="570"/>
      <c r="EC7" s="628"/>
    </row>
    <row r="8" spans="2:143" ht="11.25" customHeight="1">
      <c r="B8" s="579" t="s">
        <v>403</v>
      </c>
      <c r="C8" s="580"/>
      <c r="D8" s="580"/>
      <c r="E8" s="580"/>
      <c r="F8" s="580"/>
      <c r="G8" s="580"/>
      <c r="H8" s="580"/>
      <c r="I8" s="580"/>
      <c r="J8" s="580"/>
      <c r="K8" s="580"/>
      <c r="L8" s="580"/>
      <c r="M8" s="580"/>
      <c r="N8" s="580"/>
      <c r="O8" s="580"/>
      <c r="P8" s="580"/>
      <c r="Q8" s="581"/>
      <c r="R8" s="577">
        <v>974</v>
      </c>
      <c r="S8" s="570"/>
      <c r="T8" s="570"/>
      <c r="U8" s="570"/>
      <c r="V8" s="570"/>
      <c r="W8" s="570"/>
      <c r="X8" s="570"/>
      <c r="Y8" s="571"/>
      <c r="Z8" s="578">
        <v>0</v>
      </c>
      <c r="AA8" s="578"/>
      <c r="AB8" s="578"/>
      <c r="AC8" s="578"/>
      <c r="AD8" s="582">
        <v>974</v>
      </c>
      <c r="AE8" s="582"/>
      <c r="AF8" s="582"/>
      <c r="AG8" s="582"/>
      <c r="AH8" s="582"/>
      <c r="AI8" s="582"/>
      <c r="AJ8" s="582"/>
      <c r="AK8" s="582"/>
      <c r="AL8" s="572">
        <v>0</v>
      </c>
      <c r="AM8" s="583"/>
      <c r="AN8" s="583"/>
      <c r="AO8" s="584"/>
      <c r="AP8" s="579" t="s">
        <v>295</v>
      </c>
      <c r="AQ8" s="580"/>
      <c r="AR8" s="580"/>
      <c r="AS8" s="580"/>
      <c r="AT8" s="580"/>
      <c r="AU8" s="580"/>
      <c r="AV8" s="580"/>
      <c r="AW8" s="580"/>
      <c r="AX8" s="580"/>
      <c r="AY8" s="580"/>
      <c r="AZ8" s="580"/>
      <c r="BA8" s="580"/>
      <c r="BB8" s="580"/>
      <c r="BC8" s="580"/>
      <c r="BD8" s="580"/>
      <c r="BE8" s="580"/>
      <c r="BF8" s="581"/>
      <c r="BG8" s="577">
        <v>9540</v>
      </c>
      <c r="BH8" s="570"/>
      <c r="BI8" s="570"/>
      <c r="BJ8" s="570"/>
      <c r="BK8" s="570"/>
      <c r="BL8" s="570"/>
      <c r="BM8" s="570"/>
      <c r="BN8" s="571"/>
      <c r="BO8" s="578">
        <v>1.6</v>
      </c>
      <c r="BP8" s="578"/>
      <c r="BQ8" s="578"/>
      <c r="BR8" s="578"/>
      <c r="BS8" s="569" t="s">
        <v>404</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937156</v>
      </c>
      <c r="CS8" s="570"/>
      <c r="CT8" s="570"/>
      <c r="CU8" s="570"/>
      <c r="CV8" s="570"/>
      <c r="CW8" s="570"/>
      <c r="CX8" s="570"/>
      <c r="CY8" s="571"/>
      <c r="CZ8" s="578">
        <v>23.1</v>
      </c>
      <c r="DA8" s="578"/>
      <c r="DB8" s="578"/>
      <c r="DC8" s="578"/>
      <c r="DD8" s="569">
        <v>41006</v>
      </c>
      <c r="DE8" s="570"/>
      <c r="DF8" s="570"/>
      <c r="DG8" s="570"/>
      <c r="DH8" s="570"/>
      <c r="DI8" s="570"/>
      <c r="DJ8" s="570"/>
      <c r="DK8" s="570"/>
      <c r="DL8" s="570"/>
      <c r="DM8" s="570"/>
      <c r="DN8" s="570"/>
      <c r="DO8" s="570"/>
      <c r="DP8" s="571"/>
      <c r="DQ8" s="569">
        <v>605394</v>
      </c>
      <c r="DR8" s="570"/>
      <c r="DS8" s="570"/>
      <c r="DT8" s="570"/>
      <c r="DU8" s="570"/>
      <c r="DV8" s="570"/>
      <c r="DW8" s="570"/>
      <c r="DX8" s="570"/>
      <c r="DY8" s="570"/>
      <c r="DZ8" s="570"/>
      <c r="EA8" s="570"/>
      <c r="EB8" s="570"/>
      <c r="EC8" s="628"/>
    </row>
    <row r="9" spans="2:143" ht="11.25" customHeight="1">
      <c r="B9" s="579" t="s">
        <v>405</v>
      </c>
      <c r="C9" s="580"/>
      <c r="D9" s="580"/>
      <c r="E9" s="580"/>
      <c r="F9" s="580"/>
      <c r="G9" s="580"/>
      <c r="H9" s="580"/>
      <c r="I9" s="580"/>
      <c r="J9" s="580"/>
      <c r="K9" s="580"/>
      <c r="L9" s="580"/>
      <c r="M9" s="580"/>
      <c r="N9" s="580"/>
      <c r="O9" s="580"/>
      <c r="P9" s="580"/>
      <c r="Q9" s="581"/>
      <c r="R9" s="577">
        <v>223</v>
      </c>
      <c r="S9" s="570"/>
      <c r="T9" s="570"/>
      <c r="U9" s="570"/>
      <c r="V9" s="570"/>
      <c r="W9" s="570"/>
      <c r="X9" s="570"/>
      <c r="Y9" s="571"/>
      <c r="Z9" s="578">
        <v>0</v>
      </c>
      <c r="AA9" s="578"/>
      <c r="AB9" s="578"/>
      <c r="AC9" s="578"/>
      <c r="AD9" s="582">
        <v>223</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220456</v>
      </c>
      <c r="BH9" s="570"/>
      <c r="BI9" s="570"/>
      <c r="BJ9" s="570"/>
      <c r="BK9" s="570"/>
      <c r="BL9" s="570"/>
      <c r="BM9" s="570"/>
      <c r="BN9" s="571"/>
      <c r="BO9" s="578">
        <v>36.799999999999997</v>
      </c>
      <c r="BP9" s="578"/>
      <c r="BQ9" s="578"/>
      <c r="BR9" s="578"/>
      <c r="BS9" s="569" t="s">
        <v>406</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187787</v>
      </c>
      <c r="CS9" s="570"/>
      <c r="CT9" s="570"/>
      <c r="CU9" s="570"/>
      <c r="CV9" s="570"/>
      <c r="CW9" s="570"/>
      <c r="CX9" s="570"/>
      <c r="CY9" s="571"/>
      <c r="CZ9" s="578">
        <v>4.5999999999999996</v>
      </c>
      <c r="DA9" s="578"/>
      <c r="DB9" s="578"/>
      <c r="DC9" s="578"/>
      <c r="DD9" s="569">
        <v>14983</v>
      </c>
      <c r="DE9" s="570"/>
      <c r="DF9" s="570"/>
      <c r="DG9" s="570"/>
      <c r="DH9" s="570"/>
      <c r="DI9" s="570"/>
      <c r="DJ9" s="570"/>
      <c r="DK9" s="570"/>
      <c r="DL9" s="570"/>
      <c r="DM9" s="570"/>
      <c r="DN9" s="570"/>
      <c r="DO9" s="570"/>
      <c r="DP9" s="571"/>
      <c r="DQ9" s="569">
        <v>169258</v>
      </c>
      <c r="DR9" s="570"/>
      <c r="DS9" s="570"/>
      <c r="DT9" s="570"/>
      <c r="DU9" s="570"/>
      <c r="DV9" s="570"/>
      <c r="DW9" s="570"/>
      <c r="DX9" s="570"/>
      <c r="DY9" s="570"/>
      <c r="DZ9" s="570"/>
      <c r="EA9" s="570"/>
      <c r="EB9" s="570"/>
      <c r="EC9" s="628"/>
    </row>
    <row r="10" spans="2:143" ht="11.25" customHeight="1">
      <c r="B10" s="579" t="s">
        <v>299</v>
      </c>
      <c r="C10" s="580"/>
      <c r="D10" s="580"/>
      <c r="E10" s="580"/>
      <c r="F10" s="580"/>
      <c r="G10" s="580"/>
      <c r="H10" s="580"/>
      <c r="I10" s="580"/>
      <c r="J10" s="580"/>
      <c r="K10" s="580"/>
      <c r="L10" s="580"/>
      <c r="M10" s="580"/>
      <c r="N10" s="580"/>
      <c r="O10" s="580"/>
      <c r="P10" s="580"/>
      <c r="Q10" s="581"/>
      <c r="R10" s="577">
        <v>59024</v>
      </c>
      <c r="S10" s="570"/>
      <c r="T10" s="570"/>
      <c r="U10" s="570"/>
      <c r="V10" s="570"/>
      <c r="W10" s="570"/>
      <c r="X10" s="570"/>
      <c r="Y10" s="571"/>
      <c r="Z10" s="578">
        <v>1.3</v>
      </c>
      <c r="AA10" s="578"/>
      <c r="AB10" s="578"/>
      <c r="AC10" s="578"/>
      <c r="AD10" s="582">
        <v>59024</v>
      </c>
      <c r="AE10" s="582"/>
      <c r="AF10" s="582"/>
      <c r="AG10" s="582"/>
      <c r="AH10" s="582"/>
      <c r="AI10" s="582"/>
      <c r="AJ10" s="582"/>
      <c r="AK10" s="582"/>
      <c r="AL10" s="572">
        <v>2.5</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13051</v>
      </c>
      <c r="BH10" s="570"/>
      <c r="BI10" s="570"/>
      <c r="BJ10" s="570"/>
      <c r="BK10" s="570"/>
      <c r="BL10" s="570"/>
      <c r="BM10" s="570"/>
      <c r="BN10" s="571"/>
      <c r="BO10" s="578">
        <v>2.2000000000000002</v>
      </c>
      <c r="BP10" s="578"/>
      <c r="BQ10" s="578"/>
      <c r="BR10" s="578"/>
      <c r="BS10" s="569" t="s">
        <v>406</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16191</v>
      </c>
      <c r="CS10" s="570"/>
      <c r="CT10" s="570"/>
      <c r="CU10" s="570"/>
      <c r="CV10" s="570"/>
      <c r="CW10" s="570"/>
      <c r="CX10" s="570"/>
      <c r="CY10" s="571"/>
      <c r="CZ10" s="578">
        <v>0.4</v>
      </c>
      <c r="DA10" s="578"/>
      <c r="DB10" s="578"/>
      <c r="DC10" s="578"/>
      <c r="DD10" s="569" t="s">
        <v>406</v>
      </c>
      <c r="DE10" s="570"/>
      <c r="DF10" s="570"/>
      <c r="DG10" s="570"/>
      <c r="DH10" s="570"/>
      <c r="DI10" s="570"/>
      <c r="DJ10" s="570"/>
      <c r="DK10" s="570"/>
      <c r="DL10" s="570"/>
      <c r="DM10" s="570"/>
      <c r="DN10" s="570"/>
      <c r="DO10" s="570"/>
      <c r="DP10" s="571"/>
      <c r="DQ10" s="569">
        <v>2185</v>
      </c>
      <c r="DR10" s="570"/>
      <c r="DS10" s="570"/>
      <c r="DT10" s="570"/>
      <c r="DU10" s="570"/>
      <c r="DV10" s="570"/>
      <c r="DW10" s="570"/>
      <c r="DX10" s="570"/>
      <c r="DY10" s="570"/>
      <c r="DZ10" s="570"/>
      <c r="EA10" s="570"/>
      <c r="EB10" s="570"/>
      <c r="EC10" s="628"/>
    </row>
    <row r="11" spans="2:143" ht="11.25" customHeight="1">
      <c r="B11" s="579" t="s">
        <v>302</v>
      </c>
      <c r="C11" s="580"/>
      <c r="D11" s="580"/>
      <c r="E11" s="580"/>
      <c r="F11" s="580"/>
      <c r="G11" s="580"/>
      <c r="H11" s="580"/>
      <c r="I11" s="580"/>
      <c r="J11" s="580"/>
      <c r="K11" s="580"/>
      <c r="L11" s="580"/>
      <c r="M11" s="580"/>
      <c r="N11" s="580"/>
      <c r="O11" s="580"/>
      <c r="P11" s="580"/>
      <c r="Q11" s="581"/>
      <c r="R11" s="577" t="s">
        <v>406</v>
      </c>
      <c r="S11" s="570"/>
      <c r="T11" s="570"/>
      <c r="U11" s="570"/>
      <c r="V11" s="570"/>
      <c r="W11" s="570"/>
      <c r="X11" s="570"/>
      <c r="Y11" s="571"/>
      <c r="Z11" s="578" t="s">
        <v>406</v>
      </c>
      <c r="AA11" s="578"/>
      <c r="AB11" s="578"/>
      <c r="AC11" s="578"/>
      <c r="AD11" s="582" t="s">
        <v>406</v>
      </c>
      <c r="AE11" s="582"/>
      <c r="AF11" s="582"/>
      <c r="AG11" s="582"/>
      <c r="AH11" s="582"/>
      <c r="AI11" s="582"/>
      <c r="AJ11" s="582"/>
      <c r="AK11" s="582"/>
      <c r="AL11" s="572" t="s">
        <v>406</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25884</v>
      </c>
      <c r="BH11" s="570"/>
      <c r="BI11" s="570"/>
      <c r="BJ11" s="570"/>
      <c r="BK11" s="570"/>
      <c r="BL11" s="570"/>
      <c r="BM11" s="570"/>
      <c r="BN11" s="571"/>
      <c r="BO11" s="578">
        <v>4.3</v>
      </c>
      <c r="BP11" s="578"/>
      <c r="BQ11" s="578"/>
      <c r="BR11" s="578"/>
      <c r="BS11" s="569" t="s">
        <v>406</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386832</v>
      </c>
      <c r="CS11" s="570"/>
      <c r="CT11" s="570"/>
      <c r="CU11" s="570"/>
      <c r="CV11" s="570"/>
      <c r="CW11" s="570"/>
      <c r="CX11" s="570"/>
      <c r="CY11" s="571"/>
      <c r="CZ11" s="578">
        <v>9.5</v>
      </c>
      <c r="DA11" s="578"/>
      <c r="DB11" s="578"/>
      <c r="DC11" s="578"/>
      <c r="DD11" s="569">
        <v>190107</v>
      </c>
      <c r="DE11" s="570"/>
      <c r="DF11" s="570"/>
      <c r="DG11" s="570"/>
      <c r="DH11" s="570"/>
      <c r="DI11" s="570"/>
      <c r="DJ11" s="570"/>
      <c r="DK11" s="570"/>
      <c r="DL11" s="570"/>
      <c r="DM11" s="570"/>
      <c r="DN11" s="570"/>
      <c r="DO11" s="570"/>
      <c r="DP11" s="571"/>
      <c r="DQ11" s="569">
        <v>231774</v>
      </c>
      <c r="DR11" s="570"/>
      <c r="DS11" s="570"/>
      <c r="DT11" s="570"/>
      <c r="DU11" s="570"/>
      <c r="DV11" s="570"/>
      <c r="DW11" s="570"/>
      <c r="DX11" s="570"/>
      <c r="DY11" s="570"/>
      <c r="DZ11" s="570"/>
      <c r="EA11" s="570"/>
      <c r="EB11" s="570"/>
      <c r="EC11" s="628"/>
    </row>
    <row r="12" spans="2:143" ht="11.25" customHeight="1">
      <c r="B12" s="579" t="s">
        <v>305</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275392</v>
      </c>
      <c r="BH12" s="570"/>
      <c r="BI12" s="570"/>
      <c r="BJ12" s="570"/>
      <c r="BK12" s="570"/>
      <c r="BL12" s="570"/>
      <c r="BM12" s="570"/>
      <c r="BN12" s="571"/>
      <c r="BO12" s="578">
        <v>45.9</v>
      </c>
      <c r="BP12" s="578"/>
      <c r="BQ12" s="578"/>
      <c r="BR12" s="578"/>
      <c r="BS12" s="569" t="s">
        <v>406</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28899</v>
      </c>
      <c r="CS12" s="570"/>
      <c r="CT12" s="570"/>
      <c r="CU12" s="570"/>
      <c r="CV12" s="570"/>
      <c r="CW12" s="570"/>
      <c r="CX12" s="570"/>
      <c r="CY12" s="571"/>
      <c r="CZ12" s="578">
        <v>0.7</v>
      </c>
      <c r="DA12" s="578"/>
      <c r="DB12" s="578"/>
      <c r="DC12" s="578"/>
      <c r="DD12" s="569">
        <v>1155</v>
      </c>
      <c r="DE12" s="570"/>
      <c r="DF12" s="570"/>
      <c r="DG12" s="570"/>
      <c r="DH12" s="570"/>
      <c r="DI12" s="570"/>
      <c r="DJ12" s="570"/>
      <c r="DK12" s="570"/>
      <c r="DL12" s="570"/>
      <c r="DM12" s="570"/>
      <c r="DN12" s="570"/>
      <c r="DO12" s="570"/>
      <c r="DP12" s="571"/>
      <c r="DQ12" s="569">
        <v>28899</v>
      </c>
      <c r="DR12" s="570"/>
      <c r="DS12" s="570"/>
      <c r="DT12" s="570"/>
      <c r="DU12" s="570"/>
      <c r="DV12" s="570"/>
      <c r="DW12" s="570"/>
      <c r="DX12" s="570"/>
      <c r="DY12" s="570"/>
      <c r="DZ12" s="570"/>
      <c r="EA12" s="570"/>
      <c r="EB12" s="570"/>
      <c r="EC12" s="628"/>
    </row>
    <row r="13" spans="2:143" ht="11.25" customHeight="1">
      <c r="B13" s="579" t="s">
        <v>308</v>
      </c>
      <c r="C13" s="580"/>
      <c r="D13" s="580"/>
      <c r="E13" s="580"/>
      <c r="F13" s="580"/>
      <c r="G13" s="580"/>
      <c r="H13" s="580"/>
      <c r="I13" s="580"/>
      <c r="J13" s="580"/>
      <c r="K13" s="580"/>
      <c r="L13" s="580"/>
      <c r="M13" s="580"/>
      <c r="N13" s="580"/>
      <c r="O13" s="580"/>
      <c r="P13" s="580"/>
      <c r="Q13" s="581"/>
      <c r="R13" s="577">
        <v>17259</v>
      </c>
      <c r="S13" s="570"/>
      <c r="T13" s="570"/>
      <c r="U13" s="570"/>
      <c r="V13" s="570"/>
      <c r="W13" s="570"/>
      <c r="X13" s="570"/>
      <c r="Y13" s="571"/>
      <c r="Z13" s="578">
        <v>0.4</v>
      </c>
      <c r="AA13" s="578"/>
      <c r="AB13" s="578"/>
      <c r="AC13" s="578"/>
      <c r="AD13" s="582">
        <v>17259</v>
      </c>
      <c r="AE13" s="582"/>
      <c r="AF13" s="582"/>
      <c r="AG13" s="582"/>
      <c r="AH13" s="582"/>
      <c r="AI13" s="582"/>
      <c r="AJ13" s="582"/>
      <c r="AK13" s="582"/>
      <c r="AL13" s="572">
        <v>0.7</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273558</v>
      </c>
      <c r="BH13" s="570"/>
      <c r="BI13" s="570"/>
      <c r="BJ13" s="570"/>
      <c r="BK13" s="570"/>
      <c r="BL13" s="570"/>
      <c r="BM13" s="570"/>
      <c r="BN13" s="571"/>
      <c r="BO13" s="578">
        <v>45.6</v>
      </c>
      <c r="BP13" s="578"/>
      <c r="BQ13" s="578"/>
      <c r="BR13" s="578"/>
      <c r="BS13" s="569" t="s">
        <v>406</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620070</v>
      </c>
      <c r="CS13" s="570"/>
      <c r="CT13" s="570"/>
      <c r="CU13" s="570"/>
      <c r="CV13" s="570"/>
      <c r="CW13" s="570"/>
      <c r="CX13" s="570"/>
      <c r="CY13" s="571"/>
      <c r="CZ13" s="578">
        <v>15.3</v>
      </c>
      <c r="DA13" s="578"/>
      <c r="DB13" s="578"/>
      <c r="DC13" s="578"/>
      <c r="DD13" s="569">
        <v>401745</v>
      </c>
      <c r="DE13" s="570"/>
      <c r="DF13" s="570"/>
      <c r="DG13" s="570"/>
      <c r="DH13" s="570"/>
      <c r="DI13" s="570"/>
      <c r="DJ13" s="570"/>
      <c r="DK13" s="570"/>
      <c r="DL13" s="570"/>
      <c r="DM13" s="570"/>
      <c r="DN13" s="570"/>
      <c r="DO13" s="570"/>
      <c r="DP13" s="571"/>
      <c r="DQ13" s="569">
        <v>471990</v>
      </c>
      <c r="DR13" s="570"/>
      <c r="DS13" s="570"/>
      <c r="DT13" s="570"/>
      <c r="DU13" s="570"/>
      <c r="DV13" s="570"/>
      <c r="DW13" s="570"/>
      <c r="DX13" s="570"/>
      <c r="DY13" s="570"/>
      <c r="DZ13" s="570"/>
      <c r="EA13" s="570"/>
      <c r="EB13" s="570"/>
      <c r="EC13" s="628"/>
    </row>
    <row r="14" spans="2:143" ht="11.25" customHeight="1">
      <c r="B14" s="579" t="s">
        <v>311</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20347</v>
      </c>
      <c r="BH14" s="570"/>
      <c r="BI14" s="570"/>
      <c r="BJ14" s="570"/>
      <c r="BK14" s="570"/>
      <c r="BL14" s="570"/>
      <c r="BM14" s="570"/>
      <c r="BN14" s="571"/>
      <c r="BO14" s="578">
        <v>3.4</v>
      </c>
      <c r="BP14" s="578"/>
      <c r="BQ14" s="578"/>
      <c r="BR14" s="578"/>
      <c r="BS14" s="569" t="s">
        <v>406</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538563</v>
      </c>
      <c r="CS14" s="570"/>
      <c r="CT14" s="570"/>
      <c r="CU14" s="570"/>
      <c r="CV14" s="570"/>
      <c r="CW14" s="570"/>
      <c r="CX14" s="570"/>
      <c r="CY14" s="571"/>
      <c r="CZ14" s="578">
        <v>13.3</v>
      </c>
      <c r="DA14" s="578"/>
      <c r="DB14" s="578"/>
      <c r="DC14" s="578"/>
      <c r="DD14" s="569">
        <v>385517</v>
      </c>
      <c r="DE14" s="570"/>
      <c r="DF14" s="570"/>
      <c r="DG14" s="570"/>
      <c r="DH14" s="570"/>
      <c r="DI14" s="570"/>
      <c r="DJ14" s="570"/>
      <c r="DK14" s="570"/>
      <c r="DL14" s="570"/>
      <c r="DM14" s="570"/>
      <c r="DN14" s="570"/>
      <c r="DO14" s="570"/>
      <c r="DP14" s="571"/>
      <c r="DQ14" s="569">
        <v>152623</v>
      </c>
      <c r="DR14" s="570"/>
      <c r="DS14" s="570"/>
      <c r="DT14" s="570"/>
      <c r="DU14" s="570"/>
      <c r="DV14" s="570"/>
      <c r="DW14" s="570"/>
      <c r="DX14" s="570"/>
      <c r="DY14" s="570"/>
      <c r="DZ14" s="570"/>
      <c r="EA14" s="570"/>
      <c r="EB14" s="570"/>
      <c r="EC14" s="628"/>
    </row>
    <row r="15" spans="2:143" ht="11.25" customHeight="1">
      <c r="B15" s="579" t="s">
        <v>314</v>
      </c>
      <c r="C15" s="580"/>
      <c r="D15" s="580"/>
      <c r="E15" s="580"/>
      <c r="F15" s="580"/>
      <c r="G15" s="580"/>
      <c r="H15" s="580"/>
      <c r="I15" s="580"/>
      <c r="J15" s="580"/>
      <c r="K15" s="580"/>
      <c r="L15" s="580"/>
      <c r="M15" s="580"/>
      <c r="N15" s="580"/>
      <c r="O15" s="580"/>
      <c r="P15" s="580"/>
      <c r="Q15" s="581"/>
      <c r="R15" s="577">
        <v>3498</v>
      </c>
      <c r="S15" s="570"/>
      <c r="T15" s="570"/>
      <c r="U15" s="570"/>
      <c r="V15" s="570"/>
      <c r="W15" s="570"/>
      <c r="X15" s="570"/>
      <c r="Y15" s="571"/>
      <c r="Z15" s="578">
        <v>0.1</v>
      </c>
      <c r="AA15" s="578"/>
      <c r="AB15" s="578"/>
      <c r="AC15" s="578"/>
      <c r="AD15" s="582">
        <v>3498</v>
      </c>
      <c r="AE15" s="582"/>
      <c r="AF15" s="582"/>
      <c r="AG15" s="582"/>
      <c r="AH15" s="582"/>
      <c r="AI15" s="582"/>
      <c r="AJ15" s="582"/>
      <c r="AK15" s="582"/>
      <c r="AL15" s="572">
        <v>0.1</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35021</v>
      </c>
      <c r="BH15" s="570"/>
      <c r="BI15" s="570"/>
      <c r="BJ15" s="570"/>
      <c r="BK15" s="570"/>
      <c r="BL15" s="570"/>
      <c r="BM15" s="570"/>
      <c r="BN15" s="571"/>
      <c r="BO15" s="578">
        <v>5.8</v>
      </c>
      <c r="BP15" s="578"/>
      <c r="BQ15" s="578"/>
      <c r="BR15" s="578"/>
      <c r="BS15" s="569" t="s">
        <v>406</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285134</v>
      </c>
      <c r="CS15" s="570"/>
      <c r="CT15" s="570"/>
      <c r="CU15" s="570"/>
      <c r="CV15" s="570"/>
      <c r="CW15" s="570"/>
      <c r="CX15" s="570"/>
      <c r="CY15" s="571"/>
      <c r="CZ15" s="578">
        <v>7</v>
      </c>
      <c r="DA15" s="578"/>
      <c r="DB15" s="578"/>
      <c r="DC15" s="578"/>
      <c r="DD15" s="569">
        <v>84473</v>
      </c>
      <c r="DE15" s="570"/>
      <c r="DF15" s="570"/>
      <c r="DG15" s="570"/>
      <c r="DH15" s="570"/>
      <c r="DI15" s="570"/>
      <c r="DJ15" s="570"/>
      <c r="DK15" s="570"/>
      <c r="DL15" s="570"/>
      <c r="DM15" s="570"/>
      <c r="DN15" s="570"/>
      <c r="DO15" s="570"/>
      <c r="DP15" s="571"/>
      <c r="DQ15" s="569">
        <v>278785</v>
      </c>
      <c r="DR15" s="570"/>
      <c r="DS15" s="570"/>
      <c r="DT15" s="570"/>
      <c r="DU15" s="570"/>
      <c r="DV15" s="570"/>
      <c r="DW15" s="570"/>
      <c r="DX15" s="570"/>
      <c r="DY15" s="570"/>
      <c r="DZ15" s="570"/>
      <c r="EA15" s="570"/>
      <c r="EB15" s="570"/>
      <c r="EC15" s="628"/>
    </row>
    <row r="16" spans="2:143" ht="11.25" customHeight="1">
      <c r="B16" s="579" t="s">
        <v>317</v>
      </c>
      <c r="C16" s="580"/>
      <c r="D16" s="580"/>
      <c r="E16" s="580"/>
      <c r="F16" s="580"/>
      <c r="G16" s="580"/>
      <c r="H16" s="580"/>
      <c r="I16" s="580"/>
      <c r="J16" s="580"/>
      <c r="K16" s="580"/>
      <c r="L16" s="580"/>
      <c r="M16" s="580"/>
      <c r="N16" s="580"/>
      <c r="O16" s="580"/>
      <c r="P16" s="580"/>
      <c r="Q16" s="581"/>
      <c r="R16" s="577">
        <v>1816373</v>
      </c>
      <c r="S16" s="570"/>
      <c r="T16" s="570"/>
      <c r="U16" s="570"/>
      <c r="V16" s="570"/>
      <c r="W16" s="570"/>
      <c r="X16" s="570"/>
      <c r="Y16" s="571"/>
      <c r="Z16" s="578">
        <v>39.1</v>
      </c>
      <c r="AA16" s="578"/>
      <c r="AB16" s="578"/>
      <c r="AC16" s="578"/>
      <c r="AD16" s="582">
        <v>1601413</v>
      </c>
      <c r="AE16" s="582"/>
      <c r="AF16" s="582"/>
      <c r="AG16" s="582"/>
      <c r="AH16" s="582"/>
      <c r="AI16" s="582"/>
      <c r="AJ16" s="582"/>
      <c r="AK16" s="582"/>
      <c r="AL16" s="572">
        <v>67.599999999999994</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406</v>
      </c>
      <c r="BH16" s="570"/>
      <c r="BI16" s="570"/>
      <c r="BJ16" s="570"/>
      <c r="BK16" s="570"/>
      <c r="BL16" s="570"/>
      <c r="BM16" s="570"/>
      <c r="BN16" s="571"/>
      <c r="BO16" s="578" t="s">
        <v>406</v>
      </c>
      <c r="BP16" s="578"/>
      <c r="BQ16" s="578"/>
      <c r="BR16" s="578"/>
      <c r="BS16" s="569" t="s">
        <v>406</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12971</v>
      </c>
      <c r="CS16" s="570"/>
      <c r="CT16" s="570"/>
      <c r="CU16" s="570"/>
      <c r="CV16" s="570"/>
      <c r="CW16" s="570"/>
      <c r="CX16" s="570"/>
      <c r="CY16" s="571"/>
      <c r="CZ16" s="578">
        <v>0.3</v>
      </c>
      <c r="DA16" s="578"/>
      <c r="DB16" s="578"/>
      <c r="DC16" s="578"/>
      <c r="DD16" s="569" t="s">
        <v>406</v>
      </c>
      <c r="DE16" s="570"/>
      <c r="DF16" s="570"/>
      <c r="DG16" s="570"/>
      <c r="DH16" s="570"/>
      <c r="DI16" s="570"/>
      <c r="DJ16" s="570"/>
      <c r="DK16" s="570"/>
      <c r="DL16" s="570"/>
      <c r="DM16" s="570"/>
      <c r="DN16" s="570"/>
      <c r="DO16" s="570"/>
      <c r="DP16" s="571"/>
      <c r="DQ16" s="569">
        <v>1785</v>
      </c>
      <c r="DR16" s="570"/>
      <c r="DS16" s="570"/>
      <c r="DT16" s="570"/>
      <c r="DU16" s="570"/>
      <c r="DV16" s="570"/>
      <c r="DW16" s="570"/>
      <c r="DX16" s="570"/>
      <c r="DY16" s="570"/>
      <c r="DZ16" s="570"/>
      <c r="EA16" s="570"/>
      <c r="EB16" s="570"/>
      <c r="EC16" s="628"/>
    </row>
    <row r="17" spans="2:133" ht="11.25" customHeight="1">
      <c r="B17" s="579" t="s">
        <v>320</v>
      </c>
      <c r="C17" s="580"/>
      <c r="D17" s="580"/>
      <c r="E17" s="580"/>
      <c r="F17" s="580"/>
      <c r="G17" s="580"/>
      <c r="H17" s="580"/>
      <c r="I17" s="580"/>
      <c r="J17" s="580"/>
      <c r="K17" s="580"/>
      <c r="L17" s="580"/>
      <c r="M17" s="580"/>
      <c r="N17" s="580"/>
      <c r="O17" s="580"/>
      <c r="P17" s="580"/>
      <c r="Q17" s="581"/>
      <c r="R17" s="577">
        <v>1601413</v>
      </c>
      <c r="S17" s="570"/>
      <c r="T17" s="570"/>
      <c r="U17" s="570"/>
      <c r="V17" s="570"/>
      <c r="W17" s="570"/>
      <c r="X17" s="570"/>
      <c r="Y17" s="571"/>
      <c r="Z17" s="578">
        <v>34.5</v>
      </c>
      <c r="AA17" s="578"/>
      <c r="AB17" s="578"/>
      <c r="AC17" s="578"/>
      <c r="AD17" s="582">
        <v>1601413</v>
      </c>
      <c r="AE17" s="582"/>
      <c r="AF17" s="582"/>
      <c r="AG17" s="582"/>
      <c r="AH17" s="582"/>
      <c r="AI17" s="582"/>
      <c r="AJ17" s="582"/>
      <c r="AK17" s="582"/>
      <c r="AL17" s="572">
        <v>67.599999999999994</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354283</v>
      </c>
      <c r="CS17" s="570"/>
      <c r="CT17" s="570"/>
      <c r="CU17" s="570"/>
      <c r="CV17" s="570"/>
      <c r="CW17" s="570"/>
      <c r="CX17" s="570"/>
      <c r="CY17" s="571"/>
      <c r="CZ17" s="578">
        <v>8.6999999999999993</v>
      </c>
      <c r="DA17" s="578"/>
      <c r="DB17" s="578"/>
      <c r="DC17" s="578"/>
      <c r="DD17" s="569" t="s">
        <v>406</v>
      </c>
      <c r="DE17" s="570"/>
      <c r="DF17" s="570"/>
      <c r="DG17" s="570"/>
      <c r="DH17" s="570"/>
      <c r="DI17" s="570"/>
      <c r="DJ17" s="570"/>
      <c r="DK17" s="570"/>
      <c r="DL17" s="570"/>
      <c r="DM17" s="570"/>
      <c r="DN17" s="570"/>
      <c r="DO17" s="570"/>
      <c r="DP17" s="571"/>
      <c r="DQ17" s="569">
        <v>342141</v>
      </c>
      <c r="DR17" s="570"/>
      <c r="DS17" s="570"/>
      <c r="DT17" s="570"/>
      <c r="DU17" s="570"/>
      <c r="DV17" s="570"/>
      <c r="DW17" s="570"/>
      <c r="DX17" s="570"/>
      <c r="DY17" s="570"/>
      <c r="DZ17" s="570"/>
      <c r="EA17" s="570"/>
      <c r="EB17" s="570"/>
      <c r="EC17" s="628"/>
    </row>
    <row r="18" spans="2:133" ht="11.25" customHeight="1">
      <c r="B18" s="579" t="s">
        <v>323</v>
      </c>
      <c r="C18" s="580"/>
      <c r="D18" s="580"/>
      <c r="E18" s="580"/>
      <c r="F18" s="580"/>
      <c r="G18" s="580"/>
      <c r="H18" s="580"/>
      <c r="I18" s="580"/>
      <c r="J18" s="580"/>
      <c r="K18" s="580"/>
      <c r="L18" s="580"/>
      <c r="M18" s="580"/>
      <c r="N18" s="580"/>
      <c r="O18" s="580"/>
      <c r="P18" s="580"/>
      <c r="Q18" s="581"/>
      <c r="R18" s="577">
        <v>186610</v>
      </c>
      <c r="S18" s="570"/>
      <c r="T18" s="570"/>
      <c r="U18" s="570"/>
      <c r="V18" s="570"/>
      <c r="W18" s="570"/>
      <c r="X18" s="570"/>
      <c r="Y18" s="571"/>
      <c r="Z18" s="578">
        <v>4</v>
      </c>
      <c r="AA18" s="578"/>
      <c r="AB18" s="578"/>
      <c r="AC18" s="578"/>
      <c r="AD18" s="582" t="s">
        <v>406</v>
      </c>
      <c r="AE18" s="582"/>
      <c r="AF18" s="582"/>
      <c r="AG18" s="582"/>
      <c r="AH18" s="582"/>
      <c r="AI18" s="582"/>
      <c r="AJ18" s="582"/>
      <c r="AK18" s="582"/>
      <c r="AL18" s="572" t="s">
        <v>406</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406</v>
      </c>
      <c r="CS18" s="570"/>
      <c r="CT18" s="570"/>
      <c r="CU18" s="570"/>
      <c r="CV18" s="570"/>
      <c r="CW18" s="570"/>
      <c r="CX18" s="570"/>
      <c r="CY18" s="571"/>
      <c r="CZ18" s="578" t="s">
        <v>406</v>
      </c>
      <c r="DA18" s="578"/>
      <c r="DB18" s="578"/>
      <c r="DC18" s="578"/>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628"/>
    </row>
    <row r="19" spans="2:133" ht="11.25" customHeight="1">
      <c r="B19" s="579" t="s">
        <v>407</v>
      </c>
      <c r="C19" s="580"/>
      <c r="D19" s="580"/>
      <c r="E19" s="580"/>
      <c r="F19" s="580"/>
      <c r="G19" s="580"/>
      <c r="H19" s="580"/>
      <c r="I19" s="580"/>
      <c r="J19" s="580"/>
      <c r="K19" s="580"/>
      <c r="L19" s="580"/>
      <c r="M19" s="580"/>
      <c r="N19" s="580"/>
      <c r="O19" s="580"/>
      <c r="P19" s="580"/>
      <c r="Q19" s="581"/>
      <c r="R19" s="577">
        <v>28350</v>
      </c>
      <c r="S19" s="570"/>
      <c r="T19" s="570"/>
      <c r="U19" s="570"/>
      <c r="V19" s="570"/>
      <c r="W19" s="570"/>
      <c r="X19" s="570"/>
      <c r="Y19" s="571"/>
      <c r="Z19" s="578">
        <v>0.6</v>
      </c>
      <c r="AA19" s="578"/>
      <c r="AB19" s="578"/>
      <c r="AC19" s="578"/>
      <c r="AD19" s="582" t="s">
        <v>406</v>
      </c>
      <c r="AE19" s="582"/>
      <c r="AF19" s="582"/>
      <c r="AG19" s="582"/>
      <c r="AH19" s="582"/>
      <c r="AI19" s="582"/>
      <c r="AJ19" s="582"/>
      <c r="AK19" s="582"/>
      <c r="AL19" s="572" t="s">
        <v>406</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t="s">
        <v>406</v>
      </c>
      <c r="BH19" s="570"/>
      <c r="BI19" s="570"/>
      <c r="BJ19" s="570"/>
      <c r="BK19" s="570"/>
      <c r="BL19" s="570"/>
      <c r="BM19" s="570"/>
      <c r="BN19" s="571"/>
      <c r="BO19" s="578" t="s">
        <v>406</v>
      </c>
      <c r="BP19" s="578"/>
      <c r="BQ19" s="578"/>
      <c r="BR19" s="578"/>
      <c r="BS19" s="569" t="s">
        <v>406</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c r="B20" s="579" t="s">
        <v>328</v>
      </c>
      <c r="C20" s="580"/>
      <c r="D20" s="580"/>
      <c r="E20" s="580"/>
      <c r="F20" s="580"/>
      <c r="G20" s="580"/>
      <c r="H20" s="580"/>
      <c r="I20" s="580"/>
      <c r="J20" s="580"/>
      <c r="K20" s="580"/>
      <c r="L20" s="580"/>
      <c r="M20" s="580"/>
      <c r="N20" s="580"/>
      <c r="O20" s="580"/>
      <c r="P20" s="580"/>
      <c r="Q20" s="581"/>
      <c r="R20" s="577">
        <v>2563749</v>
      </c>
      <c r="S20" s="570"/>
      <c r="T20" s="570"/>
      <c r="U20" s="570"/>
      <c r="V20" s="570"/>
      <c r="W20" s="570"/>
      <c r="X20" s="570"/>
      <c r="Y20" s="571"/>
      <c r="Z20" s="578">
        <v>55.2</v>
      </c>
      <c r="AA20" s="578"/>
      <c r="AB20" s="578"/>
      <c r="AC20" s="578"/>
      <c r="AD20" s="582">
        <v>2348789</v>
      </c>
      <c r="AE20" s="582"/>
      <c r="AF20" s="582"/>
      <c r="AG20" s="582"/>
      <c r="AH20" s="582"/>
      <c r="AI20" s="582"/>
      <c r="AJ20" s="582"/>
      <c r="AK20" s="582"/>
      <c r="AL20" s="572">
        <v>99.1</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t="s">
        <v>406</v>
      </c>
      <c r="BH20" s="570"/>
      <c r="BI20" s="570"/>
      <c r="BJ20" s="570"/>
      <c r="BK20" s="570"/>
      <c r="BL20" s="570"/>
      <c r="BM20" s="570"/>
      <c r="BN20" s="571"/>
      <c r="BO20" s="578" t="s">
        <v>406</v>
      </c>
      <c r="BP20" s="578"/>
      <c r="BQ20" s="578"/>
      <c r="BR20" s="578"/>
      <c r="BS20" s="569" t="s">
        <v>406</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4064101</v>
      </c>
      <c r="CS20" s="570"/>
      <c r="CT20" s="570"/>
      <c r="CU20" s="570"/>
      <c r="CV20" s="570"/>
      <c r="CW20" s="570"/>
      <c r="CX20" s="570"/>
      <c r="CY20" s="571"/>
      <c r="CZ20" s="578">
        <v>100</v>
      </c>
      <c r="DA20" s="578"/>
      <c r="DB20" s="578"/>
      <c r="DC20" s="578"/>
      <c r="DD20" s="569">
        <v>1168531</v>
      </c>
      <c r="DE20" s="570"/>
      <c r="DF20" s="570"/>
      <c r="DG20" s="570"/>
      <c r="DH20" s="570"/>
      <c r="DI20" s="570"/>
      <c r="DJ20" s="570"/>
      <c r="DK20" s="570"/>
      <c r="DL20" s="570"/>
      <c r="DM20" s="570"/>
      <c r="DN20" s="570"/>
      <c r="DO20" s="570"/>
      <c r="DP20" s="571"/>
      <c r="DQ20" s="569">
        <v>2859865</v>
      </c>
      <c r="DR20" s="570"/>
      <c r="DS20" s="570"/>
      <c r="DT20" s="570"/>
      <c r="DU20" s="570"/>
      <c r="DV20" s="570"/>
      <c r="DW20" s="570"/>
      <c r="DX20" s="570"/>
      <c r="DY20" s="570"/>
      <c r="DZ20" s="570"/>
      <c r="EA20" s="570"/>
      <c r="EB20" s="570"/>
      <c r="EC20" s="628"/>
    </row>
    <row r="21" spans="2:133" ht="11.25" customHeight="1">
      <c r="B21" s="579" t="s">
        <v>331</v>
      </c>
      <c r="C21" s="580"/>
      <c r="D21" s="580"/>
      <c r="E21" s="580"/>
      <c r="F21" s="580"/>
      <c r="G21" s="580"/>
      <c r="H21" s="580"/>
      <c r="I21" s="580"/>
      <c r="J21" s="580"/>
      <c r="K21" s="580"/>
      <c r="L21" s="580"/>
      <c r="M21" s="580"/>
      <c r="N21" s="580"/>
      <c r="O21" s="580"/>
      <c r="P21" s="580"/>
      <c r="Q21" s="581"/>
      <c r="R21" s="577">
        <v>907</v>
      </c>
      <c r="S21" s="570"/>
      <c r="T21" s="570"/>
      <c r="U21" s="570"/>
      <c r="V21" s="570"/>
      <c r="W21" s="570"/>
      <c r="X21" s="570"/>
      <c r="Y21" s="571"/>
      <c r="Z21" s="578">
        <v>0</v>
      </c>
      <c r="AA21" s="578"/>
      <c r="AB21" s="578"/>
      <c r="AC21" s="578"/>
      <c r="AD21" s="582">
        <v>907</v>
      </c>
      <c r="AE21" s="582"/>
      <c r="AF21" s="582"/>
      <c r="AG21" s="582"/>
      <c r="AH21" s="582"/>
      <c r="AI21" s="582"/>
      <c r="AJ21" s="582"/>
      <c r="AK21" s="582"/>
      <c r="AL21" s="572">
        <v>0</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t="s">
        <v>406</v>
      </c>
      <c r="BH21" s="570"/>
      <c r="BI21" s="570"/>
      <c r="BJ21" s="570"/>
      <c r="BK21" s="570"/>
      <c r="BL21" s="570"/>
      <c r="BM21" s="570"/>
      <c r="BN21" s="571"/>
      <c r="BO21" s="578" t="s">
        <v>406</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333</v>
      </c>
      <c r="C22" s="580"/>
      <c r="D22" s="580"/>
      <c r="E22" s="580"/>
      <c r="F22" s="580"/>
      <c r="G22" s="580"/>
      <c r="H22" s="580"/>
      <c r="I22" s="580"/>
      <c r="J22" s="580"/>
      <c r="K22" s="580"/>
      <c r="L22" s="580"/>
      <c r="M22" s="580"/>
      <c r="N22" s="580"/>
      <c r="O22" s="580"/>
      <c r="P22" s="580"/>
      <c r="Q22" s="581"/>
      <c r="R22" s="577">
        <v>10014</v>
      </c>
      <c r="S22" s="570"/>
      <c r="T22" s="570"/>
      <c r="U22" s="570"/>
      <c r="V22" s="570"/>
      <c r="W22" s="570"/>
      <c r="X22" s="570"/>
      <c r="Y22" s="571"/>
      <c r="Z22" s="578">
        <v>0.2</v>
      </c>
      <c r="AA22" s="578"/>
      <c r="AB22" s="578"/>
      <c r="AC22" s="578"/>
      <c r="AD22" s="582" t="s">
        <v>406</v>
      </c>
      <c r="AE22" s="582"/>
      <c r="AF22" s="582"/>
      <c r="AG22" s="582"/>
      <c r="AH22" s="582"/>
      <c r="AI22" s="582"/>
      <c r="AJ22" s="582"/>
      <c r="AK22" s="582"/>
      <c r="AL22" s="572" t="s">
        <v>406</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336</v>
      </c>
      <c r="C23" s="580"/>
      <c r="D23" s="580"/>
      <c r="E23" s="580"/>
      <c r="F23" s="580"/>
      <c r="G23" s="580"/>
      <c r="H23" s="580"/>
      <c r="I23" s="580"/>
      <c r="J23" s="580"/>
      <c r="K23" s="580"/>
      <c r="L23" s="580"/>
      <c r="M23" s="580"/>
      <c r="N23" s="580"/>
      <c r="O23" s="580"/>
      <c r="P23" s="580"/>
      <c r="Q23" s="581"/>
      <c r="R23" s="577">
        <v>98423</v>
      </c>
      <c r="S23" s="570"/>
      <c r="T23" s="570"/>
      <c r="U23" s="570"/>
      <c r="V23" s="570"/>
      <c r="W23" s="570"/>
      <c r="X23" s="570"/>
      <c r="Y23" s="571"/>
      <c r="Z23" s="578">
        <v>2.1</v>
      </c>
      <c r="AA23" s="578"/>
      <c r="AB23" s="578"/>
      <c r="AC23" s="578"/>
      <c r="AD23" s="582">
        <v>1142</v>
      </c>
      <c r="AE23" s="582"/>
      <c r="AF23" s="582"/>
      <c r="AG23" s="582"/>
      <c r="AH23" s="582"/>
      <c r="AI23" s="582"/>
      <c r="AJ23" s="582"/>
      <c r="AK23" s="582"/>
      <c r="AL23" s="572">
        <v>0</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t="s">
        <v>408</v>
      </c>
      <c r="BH23" s="570"/>
      <c r="BI23" s="570"/>
      <c r="BJ23" s="570"/>
      <c r="BK23" s="570"/>
      <c r="BL23" s="570"/>
      <c r="BM23" s="570"/>
      <c r="BN23" s="571"/>
      <c r="BO23" s="578" t="s">
        <v>408</v>
      </c>
      <c r="BP23" s="578"/>
      <c r="BQ23" s="578"/>
      <c r="BR23" s="578"/>
      <c r="BS23" s="569" t="s">
        <v>408</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409</v>
      </c>
      <c r="DX23" s="687"/>
      <c r="DY23" s="687"/>
      <c r="DZ23" s="687"/>
      <c r="EA23" s="687"/>
      <c r="EB23" s="687"/>
      <c r="EC23" s="688"/>
    </row>
    <row r="24" spans="2:133" ht="11.25" customHeight="1">
      <c r="B24" s="579" t="s">
        <v>342</v>
      </c>
      <c r="C24" s="580"/>
      <c r="D24" s="580"/>
      <c r="E24" s="580"/>
      <c r="F24" s="580"/>
      <c r="G24" s="580"/>
      <c r="H24" s="580"/>
      <c r="I24" s="580"/>
      <c r="J24" s="580"/>
      <c r="K24" s="580"/>
      <c r="L24" s="580"/>
      <c r="M24" s="580"/>
      <c r="N24" s="580"/>
      <c r="O24" s="580"/>
      <c r="P24" s="580"/>
      <c r="Q24" s="581"/>
      <c r="R24" s="577">
        <v>9021</v>
      </c>
      <c r="S24" s="570"/>
      <c r="T24" s="570"/>
      <c r="U24" s="570"/>
      <c r="V24" s="570"/>
      <c r="W24" s="570"/>
      <c r="X24" s="570"/>
      <c r="Y24" s="571"/>
      <c r="Z24" s="578">
        <v>0.2</v>
      </c>
      <c r="AA24" s="578"/>
      <c r="AB24" s="578"/>
      <c r="AC24" s="578"/>
      <c r="AD24" s="582" t="s">
        <v>410</v>
      </c>
      <c r="AE24" s="582"/>
      <c r="AF24" s="582"/>
      <c r="AG24" s="582"/>
      <c r="AH24" s="582"/>
      <c r="AI24" s="582"/>
      <c r="AJ24" s="582"/>
      <c r="AK24" s="582"/>
      <c r="AL24" s="572" t="s">
        <v>410</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60">
        <v>1234782</v>
      </c>
      <c r="CS24" s="661"/>
      <c r="CT24" s="661"/>
      <c r="CU24" s="661"/>
      <c r="CV24" s="661"/>
      <c r="CW24" s="661"/>
      <c r="CX24" s="661"/>
      <c r="CY24" s="689"/>
      <c r="CZ24" s="693">
        <v>30.4</v>
      </c>
      <c r="DA24" s="694"/>
      <c r="DB24" s="694"/>
      <c r="DC24" s="695"/>
      <c r="DD24" s="690">
        <v>874344</v>
      </c>
      <c r="DE24" s="661"/>
      <c r="DF24" s="661"/>
      <c r="DG24" s="661"/>
      <c r="DH24" s="661"/>
      <c r="DI24" s="661"/>
      <c r="DJ24" s="661"/>
      <c r="DK24" s="689"/>
      <c r="DL24" s="690">
        <v>865309</v>
      </c>
      <c r="DM24" s="661"/>
      <c r="DN24" s="661"/>
      <c r="DO24" s="661"/>
      <c r="DP24" s="661"/>
      <c r="DQ24" s="661"/>
      <c r="DR24" s="661"/>
      <c r="DS24" s="661"/>
      <c r="DT24" s="661"/>
      <c r="DU24" s="661"/>
      <c r="DV24" s="689"/>
      <c r="DW24" s="691">
        <v>34.299999999999997</v>
      </c>
      <c r="DX24" s="676"/>
      <c r="DY24" s="676"/>
      <c r="DZ24" s="676"/>
      <c r="EA24" s="676"/>
      <c r="EB24" s="676"/>
      <c r="EC24" s="692"/>
    </row>
    <row r="25" spans="2:133" ht="11.25" customHeight="1">
      <c r="B25" s="579" t="s">
        <v>345</v>
      </c>
      <c r="C25" s="580"/>
      <c r="D25" s="580"/>
      <c r="E25" s="580"/>
      <c r="F25" s="580"/>
      <c r="G25" s="580"/>
      <c r="H25" s="580"/>
      <c r="I25" s="580"/>
      <c r="J25" s="580"/>
      <c r="K25" s="580"/>
      <c r="L25" s="580"/>
      <c r="M25" s="580"/>
      <c r="N25" s="580"/>
      <c r="O25" s="580"/>
      <c r="P25" s="580"/>
      <c r="Q25" s="581"/>
      <c r="R25" s="577">
        <v>303241</v>
      </c>
      <c r="S25" s="570"/>
      <c r="T25" s="570"/>
      <c r="U25" s="570"/>
      <c r="V25" s="570"/>
      <c r="W25" s="570"/>
      <c r="X25" s="570"/>
      <c r="Y25" s="571"/>
      <c r="Z25" s="578">
        <v>6.5</v>
      </c>
      <c r="AA25" s="578"/>
      <c r="AB25" s="578"/>
      <c r="AC25" s="578"/>
      <c r="AD25" s="582" t="s">
        <v>411</v>
      </c>
      <c r="AE25" s="582"/>
      <c r="AF25" s="582"/>
      <c r="AG25" s="582"/>
      <c r="AH25" s="582"/>
      <c r="AI25" s="582"/>
      <c r="AJ25" s="582"/>
      <c r="AK25" s="582"/>
      <c r="AL25" s="572" t="s">
        <v>411</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525533</v>
      </c>
      <c r="CS25" s="575"/>
      <c r="CT25" s="575"/>
      <c r="CU25" s="575"/>
      <c r="CV25" s="575"/>
      <c r="CW25" s="575"/>
      <c r="CX25" s="575"/>
      <c r="CY25" s="576"/>
      <c r="CZ25" s="597">
        <v>12.9</v>
      </c>
      <c r="DA25" s="598"/>
      <c r="DB25" s="598"/>
      <c r="DC25" s="599"/>
      <c r="DD25" s="569">
        <v>409794</v>
      </c>
      <c r="DE25" s="575"/>
      <c r="DF25" s="575"/>
      <c r="DG25" s="575"/>
      <c r="DH25" s="575"/>
      <c r="DI25" s="575"/>
      <c r="DJ25" s="575"/>
      <c r="DK25" s="576"/>
      <c r="DL25" s="569">
        <v>401152</v>
      </c>
      <c r="DM25" s="575"/>
      <c r="DN25" s="575"/>
      <c r="DO25" s="575"/>
      <c r="DP25" s="575"/>
      <c r="DQ25" s="575"/>
      <c r="DR25" s="575"/>
      <c r="DS25" s="575"/>
      <c r="DT25" s="575"/>
      <c r="DU25" s="575"/>
      <c r="DV25" s="576"/>
      <c r="DW25" s="572">
        <v>15.9</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310105</v>
      </c>
      <c r="CS26" s="570"/>
      <c r="CT26" s="570"/>
      <c r="CU26" s="570"/>
      <c r="CV26" s="570"/>
      <c r="CW26" s="570"/>
      <c r="CX26" s="570"/>
      <c r="CY26" s="571"/>
      <c r="CZ26" s="597">
        <v>7.6</v>
      </c>
      <c r="DA26" s="598"/>
      <c r="DB26" s="598"/>
      <c r="DC26" s="599"/>
      <c r="DD26" s="569">
        <v>197273</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c r="B27" s="579" t="s">
        <v>351</v>
      </c>
      <c r="C27" s="580"/>
      <c r="D27" s="580"/>
      <c r="E27" s="580"/>
      <c r="F27" s="580"/>
      <c r="G27" s="580"/>
      <c r="H27" s="580"/>
      <c r="I27" s="580"/>
      <c r="J27" s="580"/>
      <c r="K27" s="580"/>
      <c r="L27" s="580"/>
      <c r="M27" s="580"/>
      <c r="N27" s="580"/>
      <c r="O27" s="580"/>
      <c r="P27" s="580"/>
      <c r="Q27" s="581"/>
      <c r="R27" s="577">
        <v>246358</v>
      </c>
      <c r="S27" s="570"/>
      <c r="T27" s="570"/>
      <c r="U27" s="570"/>
      <c r="V27" s="570"/>
      <c r="W27" s="570"/>
      <c r="X27" s="570"/>
      <c r="Y27" s="571"/>
      <c r="Z27" s="578">
        <v>5.3</v>
      </c>
      <c r="AA27" s="578"/>
      <c r="AB27" s="578"/>
      <c r="AC27" s="578"/>
      <c r="AD27" s="582" t="s">
        <v>410</v>
      </c>
      <c r="AE27" s="582"/>
      <c r="AF27" s="582"/>
      <c r="AG27" s="582"/>
      <c r="AH27" s="582"/>
      <c r="AI27" s="582"/>
      <c r="AJ27" s="582"/>
      <c r="AK27" s="582"/>
      <c r="AL27" s="572" t="s">
        <v>410</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599691</v>
      </c>
      <c r="BH27" s="570"/>
      <c r="BI27" s="570"/>
      <c r="BJ27" s="570"/>
      <c r="BK27" s="570"/>
      <c r="BL27" s="570"/>
      <c r="BM27" s="570"/>
      <c r="BN27" s="571"/>
      <c r="BO27" s="578">
        <v>100</v>
      </c>
      <c r="BP27" s="578"/>
      <c r="BQ27" s="578"/>
      <c r="BR27" s="578"/>
      <c r="BS27" s="569" t="s">
        <v>410</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354966</v>
      </c>
      <c r="CS27" s="575"/>
      <c r="CT27" s="575"/>
      <c r="CU27" s="575"/>
      <c r="CV27" s="575"/>
      <c r="CW27" s="575"/>
      <c r="CX27" s="575"/>
      <c r="CY27" s="576"/>
      <c r="CZ27" s="597">
        <v>8.6999999999999993</v>
      </c>
      <c r="DA27" s="598"/>
      <c r="DB27" s="598"/>
      <c r="DC27" s="599"/>
      <c r="DD27" s="569">
        <v>122409</v>
      </c>
      <c r="DE27" s="575"/>
      <c r="DF27" s="575"/>
      <c r="DG27" s="575"/>
      <c r="DH27" s="575"/>
      <c r="DI27" s="575"/>
      <c r="DJ27" s="575"/>
      <c r="DK27" s="576"/>
      <c r="DL27" s="569">
        <v>122016</v>
      </c>
      <c r="DM27" s="575"/>
      <c r="DN27" s="575"/>
      <c r="DO27" s="575"/>
      <c r="DP27" s="575"/>
      <c r="DQ27" s="575"/>
      <c r="DR27" s="575"/>
      <c r="DS27" s="575"/>
      <c r="DT27" s="575"/>
      <c r="DU27" s="575"/>
      <c r="DV27" s="576"/>
      <c r="DW27" s="572">
        <v>4.8</v>
      </c>
      <c r="DX27" s="573"/>
      <c r="DY27" s="573"/>
      <c r="DZ27" s="573"/>
      <c r="EA27" s="573"/>
      <c r="EB27" s="573"/>
      <c r="EC27" s="574"/>
    </row>
    <row r="28" spans="2:133" ht="11.25" customHeight="1">
      <c r="B28" s="579" t="s">
        <v>354</v>
      </c>
      <c r="C28" s="580"/>
      <c r="D28" s="580"/>
      <c r="E28" s="580"/>
      <c r="F28" s="580"/>
      <c r="G28" s="580"/>
      <c r="H28" s="580"/>
      <c r="I28" s="580"/>
      <c r="J28" s="580"/>
      <c r="K28" s="580"/>
      <c r="L28" s="580"/>
      <c r="M28" s="580"/>
      <c r="N28" s="580"/>
      <c r="O28" s="580"/>
      <c r="P28" s="580"/>
      <c r="Q28" s="581"/>
      <c r="R28" s="577">
        <v>14928</v>
      </c>
      <c r="S28" s="570"/>
      <c r="T28" s="570"/>
      <c r="U28" s="570"/>
      <c r="V28" s="570"/>
      <c r="W28" s="570"/>
      <c r="X28" s="570"/>
      <c r="Y28" s="571"/>
      <c r="Z28" s="578">
        <v>0.3</v>
      </c>
      <c r="AA28" s="578"/>
      <c r="AB28" s="578"/>
      <c r="AC28" s="578"/>
      <c r="AD28" s="582">
        <v>6813</v>
      </c>
      <c r="AE28" s="582"/>
      <c r="AF28" s="582"/>
      <c r="AG28" s="582"/>
      <c r="AH28" s="582"/>
      <c r="AI28" s="582"/>
      <c r="AJ28" s="582"/>
      <c r="AK28" s="582"/>
      <c r="AL28" s="572">
        <v>0.3</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354283</v>
      </c>
      <c r="CS28" s="570"/>
      <c r="CT28" s="570"/>
      <c r="CU28" s="570"/>
      <c r="CV28" s="570"/>
      <c r="CW28" s="570"/>
      <c r="CX28" s="570"/>
      <c r="CY28" s="571"/>
      <c r="CZ28" s="597">
        <v>8.6999999999999993</v>
      </c>
      <c r="DA28" s="598"/>
      <c r="DB28" s="598"/>
      <c r="DC28" s="599"/>
      <c r="DD28" s="569">
        <v>342141</v>
      </c>
      <c r="DE28" s="570"/>
      <c r="DF28" s="570"/>
      <c r="DG28" s="570"/>
      <c r="DH28" s="570"/>
      <c r="DI28" s="570"/>
      <c r="DJ28" s="570"/>
      <c r="DK28" s="571"/>
      <c r="DL28" s="569">
        <v>342141</v>
      </c>
      <c r="DM28" s="570"/>
      <c r="DN28" s="570"/>
      <c r="DO28" s="570"/>
      <c r="DP28" s="570"/>
      <c r="DQ28" s="570"/>
      <c r="DR28" s="570"/>
      <c r="DS28" s="570"/>
      <c r="DT28" s="570"/>
      <c r="DU28" s="570"/>
      <c r="DV28" s="571"/>
      <c r="DW28" s="572">
        <v>13.5</v>
      </c>
      <c r="DX28" s="573"/>
      <c r="DY28" s="573"/>
      <c r="DZ28" s="573"/>
      <c r="EA28" s="573"/>
      <c r="EB28" s="573"/>
      <c r="EC28" s="574"/>
    </row>
    <row r="29" spans="2:133" ht="11.25" customHeight="1">
      <c r="B29" s="579" t="s">
        <v>356</v>
      </c>
      <c r="C29" s="580"/>
      <c r="D29" s="580"/>
      <c r="E29" s="580"/>
      <c r="F29" s="580"/>
      <c r="G29" s="580"/>
      <c r="H29" s="580"/>
      <c r="I29" s="580"/>
      <c r="J29" s="580"/>
      <c r="K29" s="580"/>
      <c r="L29" s="580"/>
      <c r="M29" s="580"/>
      <c r="N29" s="580"/>
      <c r="O29" s="580"/>
      <c r="P29" s="580"/>
      <c r="Q29" s="581"/>
      <c r="R29" s="577">
        <v>12699</v>
      </c>
      <c r="S29" s="570"/>
      <c r="T29" s="570"/>
      <c r="U29" s="570"/>
      <c r="V29" s="570"/>
      <c r="W29" s="570"/>
      <c r="X29" s="570"/>
      <c r="Y29" s="571"/>
      <c r="Z29" s="578">
        <v>0.3</v>
      </c>
      <c r="AA29" s="578"/>
      <c r="AB29" s="578"/>
      <c r="AC29" s="578"/>
      <c r="AD29" s="582" t="s">
        <v>410</v>
      </c>
      <c r="AE29" s="582"/>
      <c r="AF29" s="582"/>
      <c r="AG29" s="582"/>
      <c r="AH29" s="582"/>
      <c r="AI29" s="582"/>
      <c r="AJ29" s="582"/>
      <c r="AK29" s="582"/>
      <c r="AL29" s="572" t="s">
        <v>410</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412</v>
      </c>
      <c r="CG29" s="595"/>
      <c r="CH29" s="595"/>
      <c r="CI29" s="595"/>
      <c r="CJ29" s="595"/>
      <c r="CK29" s="595"/>
      <c r="CL29" s="595"/>
      <c r="CM29" s="595"/>
      <c r="CN29" s="595"/>
      <c r="CO29" s="595"/>
      <c r="CP29" s="595"/>
      <c r="CQ29" s="596"/>
      <c r="CR29" s="577">
        <v>354283</v>
      </c>
      <c r="CS29" s="575"/>
      <c r="CT29" s="575"/>
      <c r="CU29" s="575"/>
      <c r="CV29" s="575"/>
      <c r="CW29" s="575"/>
      <c r="CX29" s="575"/>
      <c r="CY29" s="576"/>
      <c r="CZ29" s="597">
        <v>8.6999999999999993</v>
      </c>
      <c r="DA29" s="598"/>
      <c r="DB29" s="598"/>
      <c r="DC29" s="599"/>
      <c r="DD29" s="569">
        <v>342141</v>
      </c>
      <c r="DE29" s="575"/>
      <c r="DF29" s="575"/>
      <c r="DG29" s="575"/>
      <c r="DH29" s="575"/>
      <c r="DI29" s="575"/>
      <c r="DJ29" s="575"/>
      <c r="DK29" s="576"/>
      <c r="DL29" s="569">
        <v>342141</v>
      </c>
      <c r="DM29" s="575"/>
      <c r="DN29" s="575"/>
      <c r="DO29" s="575"/>
      <c r="DP29" s="575"/>
      <c r="DQ29" s="575"/>
      <c r="DR29" s="575"/>
      <c r="DS29" s="575"/>
      <c r="DT29" s="575"/>
      <c r="DU29" s="575"/>
      <c r="DV29" s="576"/>
      <c r="DW29" s="572">
        <v>13.5</v>
      </c>
      <c r="DX29" s="573"/>
      <c r="DY29" s="573"/>
      <c r="DZ29" s="573"/>
      <c r="EA29" s="573"/>
      <c r="EB29" s="573"/>
      <c r="EC29" s="574"/>
    </row>
    <row r="30" spans="2:133" ht="11.25" customHeight="1">
      <c r="B30" s="579" t="s">
        <v>360</v>
      </c>
      <c r="C30" s="580"/>
      <c r="D30" s="580"/>
      <c r="E30" s="580"/>
      <c r="F30" s="580"/>
      <c r="G30" s="580"/>
      <c r="H30" s="580"/>
      <c r="I30" s="580"/>
      <c r="J30" s="580"/>
      <c r="K30" s="580"/>
      <c r="L30" s="580"/>
      <c r="M30" s="580"/>
      <c r="N30" s="580"/>
      <c r="O30" s="580"/>
      <c r="P30" s="580"/>
      <c r="Q30" s="581"/>
      <c r="R30" s="577">
        <v>1341</v>
      </c>
      <c r="S30" s="570"/>
      <c r="T30" s="570"/>
      <c r="U30" s="570"/>
      <c r="V30" s="570"/>
      <c r="W30" s="570"/>
      <c r="X30" s="570"/>
      <c r="Y30" s="571"/>
      <c r="Z30" s="578">
        <v>0</v>
      </c>
      <c r="AA30" s="578"/>
      <c r="AB30" s="578"/>
      <c r="AC30" s="578"/>
      <c r="AD30" s="582" t="s">
        <v>413</v>
      </c>
      <c r="AE30" s="582"/>
      <c r="AF30" s="582"/>
      <c r="AG30" s="582"/>
      <c r="AH30" s="582"/>
      <c r="AI30" s="582"/>
      <c r="AJ30" s="582"/>
      <c r="AK30" s="582"/>
      <c r="AL30" s="572" t="s">
        <v>413</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99.3</v>
      </c>
      <c r="BH30" s="672"/>
      <c r="BI30" s="672"/>
      <c r="BJ30" s="672"/>
      <c r="BK30" s="672"/>
      <c r="BL30" s="672"/>
      <c r="BM30" s="676">
        <v>98.5</v>
      </c>
      <c r="BN30" s="672"/>
      <c r="BO30" s="672"/>
      <c r="BP30" s="672"/>
      <c r="BQ30" s="677"/>
      <c r="BR30" s="671">
        <v>99.3</v>
      </c>
      <c r="BS30" s="672"/>
      <c r="BT30" s="672"/>
      <c r="BU30" s="672"/>
      <c r="BV30" s="672"/>
      <c r="BW30" s="672"/>
      <c r="BX30" s="676">
        <v>98.7</v>
      </c>
      <c r="BY30" s="672"/>
      <c r="BZ30" s="672"/>
      <c r="CA30" s="672"/>
      <c r="CB30" s="677"/>
      <c r="CD30" s="602"/>
      <c r="CE30" s="603"/>
      <c r="CF30" s="594" t="s">
        <v>414</v>
      </c>
      <c r="CG30" s="595"/>
      <c r="CH30" s="595"/>
      <c r="CI30" s="595"/>
      <c r="CJ30" s="595"/>
      <c r="CK30" s="595"/>
      <c r="CL30" s="595"/>
      <c r="CM30" s="595"/>
      <c r="CN30" s="595"/>
      <c r="CO30" s="595"/>
      <c r="CP30" s="595"/>
      <c r="CQ30" s="596"/>
      <c r="CR30" s="577">
        <v>311108</v>
      </c>
      <c r="CS30" s="570"/>
      <c r="CT30" s="570"/>
      <c r="CU30" s="570"/>
      <c r="CV30" s="570"/>
      <c r="CW30" s="570"/>
      <c r="CX30" s="570"/>
      <c r="CY30" s="571"/>
      <c r="CZ30" s="597">
        <v>7.7</v>
      </c>
      <c r="DA30" s="598"/>
      <c r="DB30" s="598"/>
      <c r="DC30" s="599"/>
      <c r="DD30" s="569">
        <v>298988</v>
      </c>
      <c r="DE30" s="570"/>
      <c r="DF30" s="570"/>
      <c r="DG30" s="570"/>
      <c r="DH30" s="570"/>
      <c r="DI30" s="570"/>
      <c r="DJ30" s="570"/>
      <c r="DK30" s="571"/>
      <c r="DL30" s="569">
        <v>298988</v>
      </c>
      <c r="DM30" s="570"/>
      <c r="DN30" s="570"/>
      <c r="DO30" s="570"/>
      <c r="DP30" s="570"/>
      <c r="DQ30" s="570"/>
      <c r="DR30" s="570"/>
      <c r="DS30" s="570"/>
      <c r="DT30" s="570"/>
      <c r="DU30" s="570"/>
      <c r="DV30" s="571"/>
      <c r="DW30" s="572">
        <v>11.8</v>
      </c>
      <c r="DX30" s="573"/>
      <c r="DY30" s="573"/>
      <c r="DZ30" s="573"/>
      <c r="EA30" s="573"/>
      <c r="EB30" s="573"/>
      <c r="EC30" s="574"/>
    </row>
    <row r="31" spans="2:133" ht="11.25" customHeight="1">
      <c r="B31" s="579" t="s">
        <v>363</v>
      </c>
      <c r="C31" s="580"/>
      <c r="D31" s="580"/>
      <c r="E31" s="580"/>
      <c r="F31" s="580"/>
      <c r="G31" s="580"/>
      <c r="H31" s="580"/>
      <c r="I31" s="580"/>
      <c r="J31" s="580"/>
      <c r="K31" s="580"/>
      <c r="L31" s="580"/>
      <c r="M31" s="580"/>
      <c r="N31" s="580"/>
      <c r="O31" s="580"/>
      <c r="P31" s="580"/>
      <c r="Q31" s="581"/>
      <c r="R31" s="577">
        <v>683688</v>
      </c>
      <c r="S31" s="570"/>
      <c r="T31" s="570"/>
      <c r="U31" s="570"/>
      <c r="V31" s="570"/>
      <c r="W31" s="570"/>
      <c r="X31" s="570"/>
      <c r="Y31" s="571"/>
      <c r="Z31" s="578">
        <v>14.7</v>
      </c>
      <c r="AA31" s="578"/>
      <c r="AB31" s="578"/>
      <c r="AC31" s="578"/>
      <c r="AD31" s="582" t="s">
        <v>413</v>
      </c>
      <c r="AE31" s="582"/>
      <c r="AF31" s="582"/>
      <c r="AG31" s="582"/>
      <c r="AH31" s="582"/>
      <c r="AI31" s="582"/>
      <c r="AJ31" s="582"/>
      <c r="AK31" s="582"/>
      <c r="AL31" s="572" t="s">
        <v>413</v>
      </c>
      <c r="AM31" s="583"/>
      <c r="AN31" s="583"/>
      <c r="AO31" s="584"/>
      <c r="AP31" s="680"/>
      <c r="AQ31" s="681"/>
      <c r="AR31" s="681"/>
      <c r="AS31" s="681"/>
      <c r="AT31" s="667"/>
      <c r="AU31" s="179" t="s">
        <v>415</v>
      </c>
      <c r="AV31" s="179"/>
      <c r="AW31" s="179"/>
      <c r="AX31" s="579" t="s">
        <v>364</v>
      </c>
      <c r="AY31" s="580"/>
      <c r="AZ31" s="580"/>
      <c r="BA31" s="580"/>
      <c r="BB31" s="580"/>
      <c r="BC31" s="580"/>
      <c r="BD31" s="580"/>
      <c r="BE31" s="580"/>
      <c r="BF31" s="581"/>
      <c r="BG31" s="669">
        <v>99.5</v>
      </c>
      <c r="BH31" s="575"/>
      <c r="BI31" s="575"/>
      <c r="BJ31" s="575"/>
      <c r="BK31" s="575"/>
      <c r="BL31" s="575"/>
      <c r="BM31" s="583">
        <v>99.3</v>
      </c>
      <c r="BN31" s="670"/>
      <c r="BO31" s="670"/>
      <c r="BP31" s="670"/>
      <c r="BQ31" s="636"/>
      <c r="BR31" s="669">
        <v>99.8</v>
      </c>
      <c r="BS31" s="575"/>
      <c r="BT31" s="575"/>
      <c r="BU31" s="575"/>
      <c r="BV31" s="575"/>
      <c r="BW31" s="575"/>
      <c r="BX31" s="583">
        <v>99.7</v>
      </c>
      <c r="BY31" s="670"/>
      <c r="BZ31" s="670"/>
      <c r="CA31" s="670"/>
      <c r="CB31" s="636"/>
      <c r="CD31" s="602"/>
      <c r="CE31" s="603"/>
      <c r="CF31" s="594" t="s">
        <v>416</v>
      </c>
      <c r="CG31" s="595"/>
      <c r="CH31" s="595"/>
      <c r="CI31" s="595"/>
      <c r="CJ31" s="595"/>
      <c r="CK31" s="595"/>
      <c r="CL31" s="595"/>
      <c r="CM31" s="595"/>
      <c r="CN31" s="595"/>
      <c r="CO31" s="595"/>
      <c r="CP31" s="595"/>
      <c r="CQ31" s="596"/>
      <c r="CR31" s="577">
        <v>43175</v>
      </c>
      <c r="CS31" s="575"/>
      <c r="CT31" s="575"/>
      <c r="CU31" s="575"/>
      <c r="CV31" s="575"/>
      <c r="CW31" s="575"/>
      <c r="CX31" s="575"/>
      <c r="CY31" s="576"/>
      <c r="CZ31" s="597">
        <v>1.1000000000000001</v>
      </c>
      <c r="DA31" s="598"/>
      <c r="DB31" s="598"/>
      <c r="DC31" s="599"/>
      <c r="DD31" s="569">
        <v>43153</v>
      </c>
      <c r="DE31" s="575"/>
      <c r="DF31" s="575"/>
      <c r="DG31" s="575"/>
      <c r="DH31" s="575"/>
      <c r="DI31" s="575"/>
      <c r="DJ31" s="575"/>
      <c r="DK31" s="576"/>
      <c r="DL31" s="569">
        <v>43153</v>
      </c>
      <c r="DM31" s="575"/>
      <c r="DN31" s="575"/>
      <c r="DO31" s="575"/>
      <c r="DP31" s="575"/>
      <c r="DQ31" s="575"/>
      <c r="DR31" s="575"/>
      <c r="DS31" s="575"/>
      <c r="DT31" s="575"/>
      <c r="DU31" s="575"/>
      <c r="DV31" s="576"/>
      <c r="DW31" s="572">
        <v>1.7</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61635</v>
      </c>
      <c r="S32" s="570"/>
      <c r="T32" s="570"/>
      <c r="U32" s="570"/>
      <c r="V32" s="570"/>
      <c r="W32" s="570"/>
      <c r="X32" s="570"/>
      <c r="Y32" s="571"/>
      <c r="Z32" s="578">
        <v>1.3</v>
      </c>
      <c r="AA32" s="578"/>
      <c r="AB32" s="578"/>
      <c r="AC32" s="578"/>
      <c r="AD32" s="582">
        <v>11899</v>
      </c>
      <c r="AE32" s="582"/>
      <c r="AF32" s="582"/>
      <c r="AG32" s="582"/>
      <c r="AH32" s="582"/>
      <c r="AI32" s="582"/>
      <c r="AJ32" s="582"/>
      <c r="AK32" s="582"/>
      <c r="AL32" s="572">
        <v>0.5</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99</v>
      </c>
      <c r="BH32" s="634"/>
      <c r="BI32" s="634"/>
      <c r="BJ32" s="634"/>
      <c r="BK32" s="634"/>
      <c r="BL32" s="634"/>
      <c r="BM32" s="655">
        <v>97.6</v>
      </c>
      <c r="BN32" s="634"/>
      <c r="BO32" s="634"/>
      <c r="BP32" s="634"/>
      <c r="BQ32" s="635"/>
      <c r="BR32" s="673">
        <v>98.8</v>
      </c>
      <c r="BS32" s="634"/>
      <c r="BT32" s="634"/>
      <c r="BU32" s="634"/>
      <c r="BV32" s="634"/>
      <c r="BW32" s="634"/>
      <c r="BX32" s="655">
        <v>97.7</v>
      </c>
      <c r="BY32" s="634"/>
      <c r="BZ32" s="634"/>
      <c r="CA32" s="634"/>
      <c r="CB32" s="635"/>
      <c r="CD32" s="604"/>
      <c r="CE32" s="605"/>
      <c r="CF32" s="594" t="s">
        <v>367</v>
      </c>
      <c r="CG32" s="595"/>
      <c r="CH32" s="595"/>
      <c r="CI32" s="595"/>
      <c r="CJ32" s="595"/>
      <c r="CK32" s="595"/>
      <c r="CL32" s="595"/>
      <c r="CM32" s="595"/>
      <c r="CN32" s="595"/>
      <c r="CO32" s="595"/>
      <c r="CP32" s="595"/>
      <c r="CQ32" s="596"/>
      <c r="CR32" s="577" t="s">
        <v>417</v>
      </c>
      <c r="CS32" s="570"/>
      <c r="CT32" s="570"/>
      <c r="CU32" s="570"/>
      <c r="CV32" s="570"/>
      <c r="CW32" s="570"/>
      <c r="CX32" s="570"/>
      <c r="CY32" s="571"/>
      <c r="CZ32" s="597" t="s">
        <v>417</v>
      </c>
      <c r="DA32" s="598"/>
      <c r="DB32" s="598"/>
      <c r="DC32" s="599"/>
      <c r="DD32" s="569" t="s">
        <v>417</v>
      </c>
      <c r="DE32" s="570"/>
      <c r="DF32" s="570"/>
      <c r="DG32" s="570"/>
      <c r="DH32" s="570"/>
      <c r="DI32" s="570"/>
      <c r="DJ32" s="570"/>
      <c r="DK32" s="571"/>
      <c r="DL32" s="569" t="s">
        <v>417</v>
      </c>
      <c r="DM32" s="570"/>
      <c r="DN32" s="570"/>
      <c r="DO32" s="570"/>
      <c r="DP32" s="570"/>
      <c r="DQ32" s="570"/>
      <c r="DR32" s="570"/>
      <c r="DS32" s="570"/>
      <c r="DT32" s="570"/>
      <c r="DU32" s="570"/>
      <c r="DV32" s="571"/>
      <c r="DW32" s="572" t="s">
        <v>417</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636500</v>
      </c>
      <c r="S33" s="570"/>
      <c r="T33" s="570"/>
      <c r="U33" s="570"/>
      <c r="V33" s="570"/>
      <c r="W33" s="570"/>
      <c r="X33" s="570"/>
      <c r="Y33" s="571"/>
      <c r="Z33" s="578">
        <v>13.7</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1647817</v>
      </c>
      <c r="CS33" s="575"/>
      <c r="CT33" s="575"/>
      <c r="CU33" s="575"/>
      <c r="CV33" s="575"/>
      <c r="CW33" s="575"/>
      <c r="CX33" s="575"/>
      <c r="CY33" s="576"/>
      <c r="CZ33" s="597">
        <v>40.5</v>
      </c>
      <c r="DA33" s="598"/>
      <c r="DB33" s="598"/>
      <c r="DC33" s="599"/>
      <c r="DD33" s="569">
        <v>1508440</v>
      </c>
      <c r="DE33" s="575"/>
      <c r="DF33" s="575"/>
      <c r="DG33" s="575"/>
      <c r="DH33" s="575"/>
      <c r="DI33" s="575"/>
      <c r="DJ33" s="575"/>
      <c r="DK33" s="576"/>
      <c r="DL33" s="569">
        <v>985764</v>
      </c>
      <c r="DM33" s="575"/>
      <c r="DN33" s="575"/>
      <c r="DO33" s="575"/>
      <c r="DP33" s="575"/>
      <c r="DQ33" s="575"/>
      <c r="DR33" s="575"/>
      <c r="DS33" s="575"/>
      <c r="DT33" s="575"/>
      <c r="DU33" s="575"/>
      <c r="DV33" s="576"/>
      <c r="DW33" s="572">
        <v>39</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498245</v>
      </c>
      <c r="CS34" s="570"/>
      <c r="CT34" s="570"/>
      <c r="CU34" s="570"/>
      <c r="CV34" s="570"/>
      <c r="CW34" s="570"/>
      <c r="CX34" s="570"/>
      <c r="CY34" s="571"/>
      <c r="CZ34" s="597">
        <v>12.3</v>
      </c>
      <c r="DA34" s="598"/>
      <c r="DB34" s="598"/>
      <c r="DC34" s="599"/>
      <c r="DD34" s="569">
        <v>435715</v>
      </c>
      <c r="DE34" s="570"/>
      <c r="DF34" s="570"/>
      <c r="DG34" s="570"/>
      <c r="DH34" s="570"/>
      <c r="DI34" s="570"/>
      <c r="DJ34" s="570"/>
      <c r="DK34" s="571"/>
      <c r="DL34" s="569">
        <v>348282</v>
      </c>
      <c r="DM34" s="570"/>
      <c r="DN34" s="570"/>
      <c r="DO34" s="570"/>
      <c r="DP34" s="570"/>
      <c r="DQ34" s="570"/>
      <c r="DR34" s="570"/>
      <c r="DS34" s="570"/>
      <c r="DT34" s="570"/>
      <c r="DU34" s="570"/>
      <c r="DV34" s="571"/>
      <c r="DW34" s="572">
        <v>13.8</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156000</v>
      </c>
      <c r="S35" s="570"/>
      <c r="T35" s="570"/>
      <c r="U35" s="570"/>
      <c r="V35" s="570"/>
      <c r="W35" s="570"/>
      <c r="X35" s="570"/>
      <c r="Y35" s="571"/>
      <c r="Z35" s="578">
        <v>3.4</v>
      </c>
      <c r="AA35" s="578"/>
      <c r="AB35" s="578"/>
      <c r="AC35" s="578"/>
      <c r="AD35" s="582" t="s">
        <v>404</v>
      </c>
      <c r="AE35" s="582"/>
      <c r="AF35" s="582"/>
      <c r="AG35" s="582"/>
      <c r="AH35" s="582"/>
      <c r="AI35" s="582"/>
      <c r="AJ35" s="582"/>
      <c r="AK35" s="582"/>
      <c r="AL35" s="572" t="s">
        <v>404</v>
      </c>
      <c r="AM35" s="583"/>
      <c r="AN35" s="583"/>
      <c r="AO35" s="584"/>
      <c r="AP35" s="183"/>
      <c r="AQ35" s="588" t="s">
        <v>375</v>
      </c>
      <c r="AR35" s="589"/>
      <c r="AS35" s="589"/>
      <c r="AT35" s="589"/>
      <c r="AU35" s="589"/>
      <c r="AV35" s="589"/>
      <c r="AW35" s="589"/>
      <c r="AX35" s="589"/>
      <c r="AY35" s="590"/>
      <c r="AZ35" s="660">
        <v>486096</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24451</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66489</v>
      </c>
      <c r="CS35" s="575"/>
      <c r="CT35" s="575"/>
      <c r="CU35" s="575"/>
      <c r="CV35" s="575"/>
      <c r="CW35" s="575"/>
      <c r="CX35" s="575"/>
      <c r="CY35" s="576"/>
      <c r="CZ35" s="597">
        <v>1.6</v>
      </c>
      <c r="DA35" s="598"/>
      <c r="DB35" s="598"/>
      <c r="DC35" s="599"/>
      <c r="DD35" s="569">
        <v>62347</v>
      </c>
      <c r="DE35" s="575"/>
      <c r="DF35" s="575"/>
      <c r="DG35" s="575"/>
      <c r="DH35" s="575"/>
      <c r="DI35" s="575"/>
      <c r="DJ35" s="575"/>
      <c r="DK35" s="576"/>
      <c r="DL35" s="569">
        <v>33928</v>
      </c>
      <c r="DM35" s="575"/>
      <c r="DN35" s="575"/>
      <c r="DO35" s="575"/>
      <c r="DP35" s="575"/>
      <c r="DQ35" s="575"/>
      <c r="DR35" s="575"/>
      <c r="DS35" s="575"/>
      <c r="DT35" s="575"/>
      <c r="DU35" s="575"/>
      <c r="DV35" s="576"/>
      <c r="DW35" s="572">
        <v>1.3</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4642504</v>
      </c>
      <c r="S36" s="610"/>
      <c r="T36" s="610"/>
      <c r="U36" s="610"/>
      <c r="V36" s="610"/>
      <c r="W36" s="610"/>
      <c r="X36" s="610"/>
      <c r="Y36" s="657"/>
      <c r="Z36" s="658">
        <v>100</v>
      </c>
      <c r="AA36" s="658"/>
      <c r="AB36" s="658"/>
      <c r="AC36" s="658"/>
      <c r="AD36" s="659">
        <v>2369550</v>
      </c>
      <c r="AE36" s="659"/>
      <c r="AF36" s="659"/>
      <c r="AG36" s="659"/>
      <c r="AH36" s="659"/>
      <c r="AI36" s="659"/>
      <c r="AJ36" s="659"/>
      <c r="AK36" s="659"/>
      <c r="AL36" s="654">
        <v>100</v>
      </c>
      <c r="AM36" s="655"/>
      <c r="AN36" s="655"/>
      <c r="AO36" s="656"/>
      <c r="AQ36" s="591" t="s">
        <v>419</v>
      </c>
      <c r="AR36" s="592"/>
      <c r="AS36" s="592"/>
      <c r="AT36" s="592"/>
      <c r="AU36" s="592"/>
      <c r="AV36" s="592"/>
      <c r="AW36" s="592"/>
      <c r="AX36" s="592"/>
      <c r="AY36" s="593"/>
      <c r="AZ36" s="577">
        <v>211700</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22692</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383633</v>
      </c>
      <c r="CS36" s="570"/>
      <c r="CT36" s="570"/>
      <c r="CU36" s="570"/>
      <c r="CV36" s="570"/>
      <c r="CW36" s="570"/>
      <c r="CX36" s="570"/>
      <c r="CY36" s="571"/>
      <c r="CZ36" s="597">
        <v>9.4</v>
      </c>
      <c r="DA36" s="598"/>
      <c r="DB36" s="598"/>
      <c r="DC36" s="599"/>
      <c r="DD36" s="569">
        <v>358375</v>
      </c>
      <c r="DE36" s="570"/>
      <c r="DF36" s="570"/>
      <c r="DG36" s="570"/>
      <c r="DH36" s="570"/>
      <c r="DI36" s="570"/>
      <c r="DJ36" s="570"/>
      <c r="DK36" s="571"/>
      <c r="DL36" s="569">
        <v>275248</v>
      </c>
      <c r="DM36" s="570"/>
      <c r="DN36" s="570"/>
      <c r="DO36" s="570"/>
      <c r="DP36" s="570"/>
      <c r="DQ36" s="570"/>
      <c r="DR36" s="570"/>
      <c r="DS36" s="570"/>
      <c r="DT36" s="570"/>
      <c r="DU36" s="570"/>
      <c r="DV36" s="571"/>
      <c r="DW36" s="572">
        <v>10.9</v>
      </c>
      <c r="DX36" s="573"/>
      <c r="DY36" s="573"/>
      <c r="DZ36" s="573"/>
      <c r="EA36" s="573"/>
      <c r="EB36" s="573"/>
      <c r="EC36" s="574"/>
    </row>
    <row r="37" spans="2:133" ht="11.25" customHeight="1">
      <c r="AQ37" s="591" t="s">
        <v>420</v>
      </c>
      <c r="AR37" s="592"/>
      <c r="AS37" s="592"/>
      <c r="AT37" s="592"/>
      <c r="AU37" s="592"/>
      <c r="AV37" s="592"/>
      <c r="AW37" s="592"/>
      <c r="AX37" s="592"/>
      <c r="AY37" s="593"/>
      <c r="AZ37" s="577">
        <v>28559</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874</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149842</v>
      </c>
      <c r="CS37" s="575"/>
      <c r="CT37" s="575"/>
      <c r="CU37" s="575"/>
      <c r="CV37" s="575"/>
      <c r="CW37" s="575"/>
      <c r="CX37" s="575"/>
      <c r="CY37" s="576"/>
      <c r="CZ37" s="597">
        <v>3.7</v>
      </c>
      <c r="DA37" s="598"/>
      <c r="DB37" s="598"/>
      <c r="DC37" s="599"/>
      <c r="DD37" s="569">
        <v>149842</v>
      </c>
      <c r="DE37" s="575"/>
      <c r="DF37" s="575"/>
      <c r="DG37" s="575"/>
      <c r="DH37" s="575"/>
      <c r="DI37" s="575"/>
      <c r="DJ37" s="575"/>
      <c r="DK37" s="576"/>
      <c r="DL37" s="569">
        <v>146046</v>
      </c>
      <c r="DM37" s="575"/>
      <c r="DN37" s="575"/>
      <c r="DO37" s="575"/>
      <c r="DP37" s="575"/>
      <c r="DQ37" s="575"/>
      <c r="DR37" s="575"/>
      <c r="DS37" s="575"/>
      <c r="DT37" s="575"/>
      <c r="DU37" s="575"/>
      <c r="DV37" s="576"/>
      <c r="DW37" s="572">
        <v>5.8</v>
      </c>
      <c r="DX37" s="573"/>
      <c r="DY37" s="573"/>
      <c r="DZ37" s="573"/>
      <c r="EA37" s="573"/>
      <c r="EB37" s="573"/>
      <c r="EC37" s="574"/>
    </row>
    <row r="38" spans="2:133" ht="11.25" customHeight="1">
      <c r="AQ38" s="591" t="s">
        <v>421</v>
      </c>
      <c r="AR38" s="592"/>
      <c r="AS38" s="592"/>
      <c r="AT38" s="592"/>
      <c r="AU38" s="592"/>
      <c r="AV38" s="592"/>
      <c r="AW38" s="592"/>
      <c r="AX38" s="592"/>
      <c r="AY38" s="593"/>
      <c r="AZ38" s="577" t="s">
        <v>401</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1703</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486096</v>
      </c>
      <c r="CS38" s="570"/>
      <c r="CT38" s="570"/>
      <c r="CU38" s="570"/>
      <c r="CV38" s="570"/>
      <c r="CW38" s="570"/>
      <c r="CX38" s="570"/>
      <c r="CY38" s="571"/>
      <c r="CZ38" s="597">
        <v>12</v>
      </c>
      <c r="DA38" s="598"/>
      <c r="DB38" s="598"/>
      <c r="DC38" s="599"/>
      <c r="DD38" s="569">
        <v>446124</v>
      </c>
      <c r="DE38" s="570"/>
      <c r="DF38" s="570"/>
      <c r="DG38" s="570"/>
      <c r="DH38" s="570"/>
      <c r="DI38" s="570"/>
      <c r="DJ38" s="570"/>
      <c r="DK38" s="571"/>
      <c r="DL38" s="569">
        <v>328306</v>
      </c>
      <c r="DM38" s="570"/>
      <c r="DN38" s="570"/>
      <c r="DO38" s="570"/>
      <c r="DP38" s="570"/>
      <c r="DQ38" s="570"/>
      <c r="DR38" s="570"/>
      <c r="DS38" s="570"/>
      <c r="DT38" s="570"/>
      <c r="DU38" s="570"/>
      <c r="DV38" s="571"/>
      <c r="DW38" s="572">
        <v>13</v>
      </c>
      <c r="DX38" s="573"/>
      <c r="DY38" s="573"/>
      <c r="DZ38" s="573"/>
      <c r="EA38" s="573"/>
      <c r="EB38" s="573"/>
      <c r="EC38" s="574"/>
    </row>
    <row r="39" spans="2:133" ht="11.25" customHeight="1">
      <c r="AQ39" s="591" t="s">
        <v>422</v>
      </c>
      <c r="AR39" s="592"/>
      <c r="AS39" s="592"/>
      <c r="AT39" s="592"/>
      <c r="AU39" s="592"/>
      <c r="AV39" s="592"/>
      <c r="AW39" s="592"/>
      <c r="AX39" s="592"/>
      <c r="AY39" s="593"/>
      <c r="AZ39" s="577" t="s">
        <v>401</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74</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207474</v>
      </c>
      <c r="CS39" s="575"/>
      <c r="CT39" s="575"/>
      <c r="CU39" s="575"/>
      <c r="CV39" s="575"/>
      <c r="CW39" s="575"/>
      <c r="CX39" s="575"/>
      <c r="CY39" s="576"/>
      <c r="CZ39" s="597">
        <v>5.0999999999999996</v>
      </c>
      <c r="DA39" s="598"/>
      <c r="DB39" s="598"/>
      <c r="DC39" s="599"/>
      <c r="DD39" s="569">
        <v>199999</v>
      </c>
      <c r="DE39" s="575"/>
      <c r="DF39" s="575"/>
      <c r="DG39" s="575"/>
      <c r="DH39" s="575"/>
      <c r="DI39" s="575"/>
      <c r="DJ39" s="575"/>
      <c r="DK39" s="576"/>
      <c r="DL39" s="569" t="s">
        <v>401</v>
      </c>
      <c r="DM39" s="575"/>
      <c r="DN39" s="575"/>
      <c r="DO39" s="575"/>
      <c r="DP39" s="575"/>
      <c r="DQ39" s="575"/>
      <c r="DR39" s="575"/>
      <c r="DS39" s="575"/>
      <c r="DT39" s="575"/>
      <c r="DU39" s="575"/>
      <c r="DV39" s="576"/>
      <c r="DW39" s="572" t="s">
        <v>401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27565</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62</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5880</v>
      </c>
      <c r="CS40" s="570"/>
      <c r="CT40" s="570"/>
      <c r="CU40" s="570"/>
      <c r="CV40" s="570"/>
      <c r="CW40" s="570"/>
      <c r="CX40" s="570"/>
      <c r="CY40" s="571"/>
      <c r="CZ40" s="597">
        <v>0.1</v>
      </c>
      <c r="DA40" s="598"/>
      <c r="DB40" s="598"/>
      <c r="DC40" s="599"/>
      <c r="DD40" s="569">
        <v>5880</v>
      </c>
      <c r="DE40" s="570"/>
      <c r="DF40" s="570"/>
      <c r="DG40" s="570"/>
      <c r="DH40" s="570"/>
      <c r="DI40" s="570"/>
      <c r="DJ40" s="570"/>
      <c r="DK40" s="571"/>
      <c r="DL40" s="569" t="s">
        <v>401</v>
      </c>
      <c r="DM40" s="570"/>
      <c r="DN40" s="570"/>
      <c r="DO40" s="570"/>
      <c r="DP40" s="570"/>
      <c r="DQ40" s="570"/>
      <c r="DR40" s="570"/>
      <c r="DS40" s="570"/>
      <c r="DT40" s="570"/>
      <c r="DU40" s="570"/>
      <c r="DV40" s="571"/>
      <c r="DW40" s="572" t="s">
        <v>401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218272</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194</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401</v>
      </c>
      <c r="CS41" s="575"/>
      <c r="CT41" s="575"/>
      <c r="CU41" s="575"/>
      <c r="CV41" s="575"/>
      <c r="CW41" s="575"/>
      <c r="CX41" s="575"/>
      <c r="CY41" s="576"/>
      <c r="CZ41" s="597" t="s">
        <v>401</v>
      </c>
      <c r="DA41" s="598"/>
      <c r="DB41" s="598"/>
      <c r="DC41" s="599"/>
      <c r="DD41" s="569" t="s">
        <v>401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1181502</v>
      </c>
      <c r="CS42" s="570"/>
      <c r="CT42" s="570"/>
      <c r="CU42" s="570"/>
      <c r="CV42" s="570"/>
      <c r="CW42" s="570"/>
      <c r="CX42" s="570"/>
      <c r="CY42" s="571"/>
      <c r="CZ42" s="597">
        <v>29.1</v>
      </c>
      <c r="DA42" s="629"/>
      <c r="DB42" s="629"/>
      <c r="DC42" s="630"/>
      <c r="DD42" s="569">
        <v>477081</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10042</v>
      </c>
      <c r="CS43" s="575"/>
      <c r="CT43" s="575"/>
      <c r="CU43" s="575"/>
      <c r="CV43" s="575"/>
      <c r="CW43" s="575"/>
      <c r="CX43" s="575"/>
      <c r="CY43" s="576"/>
      <c r="CZ43" s="597">
        <v>0.2</v>
      </c>
      <c r="DA43" s="598"/>
      <c r="DB43" s="598"/>
      <c r="DC43" s="599"/>
      <c r="DD43" s="569">
        <v>10042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359</v>
      </c>
      <c r="CE44" s="617"/>
      <c r="CF44" s="579" t="s">
        <v>424</v>
      </c>
      <c r="CG44" s="580"/>
      <c r="CH44" s="580"/>
      <c r="CI44" s="580"/>
      <c r="CJ44" s="580"/>
      <c r="CK44" s="580"/>
      <c r="CL44" s="580"/>
      <c r="CM44" s="580"/>
      <c r="CN44" s="580"/>
      <c r="CO44" s="580"/>
      <c r="CP44" s="580"/>
      <c r="CQ44" s="581"/>
      <c r="CR44" s="577">
        <v>1168531</v>
      </c>
      <c r="CS44" s="570"/>
      <c r="CT44" s="570"/>
      <c r="CU44" s="570"/>
      <c r="CV44" s="570"/>
      <c r="CW44" s="570"/>
      <c r="CX44" s="570"/>
      <c r="CY44" s="571"/>
      <c r="CZ44" s="597">
        <v>28.8</v>
      </c>
      <c r="DA44" s="629"/>
      <c r="DB44" s="629"/>
      <c r="DC44" s="630"/>
      <c r="DD44" s="569">
        <v>475296</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425</v>
      </c>
      <c r="CG45" s="580"/>
      <c r="CH45" s="580"/>
      <c r="CI45" s="580"/>
      <c r="CJ45" s="580"/>
      <c r="CK45" s="580"/>
      <c r="CL45" s="580"/>
      <c r="CM45" s="580"/>
      <c r="CN45" s="580"/>
      <c r="CO45" s="580"/>
      <c r="CP45" s="580"/>
      <c r="CQ45" s="581"/>
      <c r="CR45" s="577">
        <v>770607</v>
      </c>
      <c r="CS45" s="575"/>
      <c r="CT45" s="575"/>
      <c r="CU45" s="575"/>
      <c r="CV45" s="575"/>
      <c r="CW45" s="575"/>
      <c r="CX45" s="575"/>
      <c r="CY45" s="576"/>
      <c r="CZ45" s="597">
        <v>19</v>
      </c>
      <c r="DA45" s="598"/>
      <c r="DB45" s="598"/>
      <c r="DC45" s="599"/>
      <c r="DD45" s="569">
        <v>152285</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397924</v>
      </c>
      <c r="CS46" s="570"/>
      <c r="CT46" s="570"/>
      <c r="CU46" s="570"/>
      <c r="CV46" s="570"/>
      <c r="CW46" s="570"/>
      <c r="CX46" s="570"/>
      <c r="CY46" s="571"/>
      <c r="CZ46" s="597">
        <v>9.8000000000000007</v>
      </c>
      <c r="DA46" s="629"/>
      <c r="DB46" s="629"/>
      <c r="DC46" s="630"/>
      <c r="DD46" s="569">
        <v>323011</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v>12971</v>
      </c>
      <c r="CS47" s="575"/>
      <c r="CT47" s="575"/>
      <c r="CU47" s="575"/>
      <c r="CV47" s="575"/>
      <c r="CW47" s="575"/>
      <c r="CX47" s="575"/>
      <c r="CY47" s="576"/>
      <c r="CZ47" s="597">
        <v>0.3</v>
      </c>
      <c r="DA47" s="598"/>
      <c r="DB47" s="598"/>
      <c r="DC47" s="599"/>
      <c r="DD47" s="569">
        <v>1785</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429</v>
      </c>
      <c r="CS48" s="570"/>
      <c r="CT48" s="570"/>
      <c r="CU48" s="570"/>
      <c r="CV48" s="570"/>
      <c r="CW48" s="570"/>
      <c r="CX48" s="570"/>
      <c r="CY48" s="571"/>
      <c r="CZ48" s="597" t="s">
        <v>429</v>
      </c>
      <c r="DA48" s="629"/>
      <c r="DB48" s="629"/>
      <c r="DC48" s="630"/>
      <c r="DD48" s="569" t="s">
        <v>429</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430</v>
      </c>
      <c r="CE49" s="586"/>
      <c r="CF49" s="586"/>
      <c r="CG49" s="586"/>
      <c r="CH49" s="586"/>
      <c r="CI49" s="586"/>
      <c r="CJ49" s="586"/>
      <c r="CK49" s="586"/>
      <c r="CL49" s="586"/>
      <c r="CM49" s="586"/>
      <c r="CN49" s="586"/>
      <c r="CO49" s="586"/>
      <c r="CP49" s="586"/>
      <c r="CQ49" s="587"/>
      <c r="CR49" s="609">
        <v>4064101</v>
      </c>
      <c r="CS49" s="634"/>
      <c r="CT49" s="634"/>
      <c r="CU49" s="634"/>
      <c r="CV49" s="634"/>
      <c r="CW49" s="634"/>
      <c r="CX49" s="634"/>
      <c r="CY49" s="646"/>
      <c r="CZ49" s="647">
        <v>100</v>
      </c>
      <c r="DA49" s="648"/>
      <c r="DB49" s="648"/>
      <c r="DC49" s="649"/>
      <c r="DD49" s="650">
        <v>2859865</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4:Y34"/>
    <mergeCell ref="AL34:AO34"/>
    <mergeCell ref="Z34:AC34"/>
    <mergeCell ref="AD34:AK34"/>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40:BF40"/>
    <mergeCell ref="R36:Y36"/>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L40:DV40"/>
    <mergeCell ref="CD39:CQ39"/>
    <mergeCell ref="CD40:CQ40"/>
    <mergeCell ref="CZ40:DC40"/>
    <mergeCell ref="DD40:DK40"/>
    <mergeCell ref="DW36:EC36"/>
    <mergeCell ref="DL36:DV36"/>
    <mergeCell ref="CZ36:DC36"/>
    <mergeCell ref="DD36:DK36"/>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9:CB39"/>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5"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431</v>
      </c>
      <c r="DK2" s="1096"/>
      <c r="DL2" s="1096"/>
      <c r="DM2" s="1096"/>
      <c r="DN2" s="1096"/>
      <c r="DO2" s="1097"/>
      <c r="DP2" s="197"/>
      <c r="DQ2" s="1095" t="s">
        <v>432</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437</v>
      </c>
      <c r="B5" s="986"/>
      <c r="C5" s="986"/>
      <c r="D5" s="986"/>
      <c r="E5" s="986"/>
      <c r="F5" s="986"/>
      <c r="G5" s="986"/>
      <c r="H5" s="986"/>
      <c r="I5" s="986"/>
      <c r="J5" s="986"/>
      <c r="K5" s="986"/>
      <c r="L5" s="986"/>
      <c r="M5" s="986"/>
      <c r="N5" s="986"/>
      <c r="O5" s="986"/>
      <c r="P5" s="987"/>
      <c r="Q5" s="991" t="s">
        <v>438</v>
      </c>
      <c r="R5" s="992"/>
      <c r="S5" s="992"/>
      <c r="T5" s="992"/>
      <c r="U5" s="993"/>
      <c r="V5" s="991" t="s">
        <v>439</v>
      </c>
      <c r="W5" s="992"/>
      <c r="X5" s="992"/>
      <c r="Y5" s="992"/>
      <c r="Z5" s="993"/>
      <c r="AA5" s="991" t="s">
        <v>440</v>
      </c>
      <c r="AB5" s="992"/>
      <c r="AC5" s="992"/>
      <c r="AD5" s="992"/>
      <c r="AE5" s="992"/>
      <c r="AF5" s="1098" t="s">
        <v>441</v>
      </c>
      <c r="AG5" s="992"/>
      <c r="AH5" s="992"/>
      <c r="AI5" s="992"/>
      <c r="AJ5" s="1015"/>
      <c r="AK5" s="992" t="s">
        <v>442</v>
      </c>
      <c r="AL5" s="992"/>
      <c r="AM5" s="992"/>
      <c r="AN5" s="992"/>
      <c r="AO5" s="993"/>
      <c r="AP5" s="991" t="s">
        <v>443</v>
      </c>
      <c r="AQ5" s="992"/>
      <c r="AR5" s="992"/>
      <c r="AS5" s="992"/>
      <c r="AT5" s="993"/>
      <c r="AU5" s="991" t="s">
        <v>444</v>
      </c>
      <c r="AV5" s="992"/>
      <c r="AW5" s="992"/>
      <c r="AX5" s="992"/>
      <c r="AY5" s="1015"/>
      <c r="AZ5" s="204"/>
      <c r="BA5" s="204"/>
      <c r="BB5" s="204"/>
      <c r="BC5" s="204"/>
      <c r="BD5" s="204"/>
      <c r="BE5" s="205"/>
      <c r="BF5" s="205"/>
      <c r="BG5" s="205"/>
      <c r="BH5" s="205"/>
      <c r="BI5" s="205"/>
      <c r="BJ5" s="205"/>
      <c r="BK5" s="205"/>
      <c r="BL5" s="205"/>
      <c r="BM5" s="205"/>
      <c r="BN5" s="205"/>
      <c r="BO5" s="205"/>
      <c r="BP5" s="205"/>
      <c r="BQ5" s="985" t="s">
        <v>445</v>
      </c>
      <c r="BR5" s="986"/>
      <c r="BS5" s="986"/>
      <c r="BT5" s="986"/>
      <c r="BU5" s="986"/>
      <c r="BV5" s="986"/>
      <c r="BW5" s="986"/>
      <c r="BX5" s="986"/>
      <c r="BY5" s="986"/>
      <c r="BZ5" s="986"/>
      <c r="CA5" s="986"/>
      <c r="CB5" s="986"/>
      <c r="CC5" s="986"/>
      <c r="CD5" s="986"/>
      <c r="CE5" s="986"/>
      <c r="CF5" s="986"/>
      <c r="CG5" s="987"/>
      <c r="CH5" s="991" t="s">
        <v>446</v>
      </c>
      <c r="CI5" s="992"/>
      <c r="CJ5" s="992"/>
      <c r="CK5" s="992"/>
      <c r="CL5" s="993"/>
      <c r="CM5" s="991" t="s">
        <v>447</v>
      </c>
      <c r="CN5" s="992"/>
      <c r="CO5" s="992"/>
      <c r="CP5" s="992"/>
      <c r="CQ5" s="993"/>
      <c r="CR5" s="991" t="s">
        <v>448</v>
      </c>
      <c r="CS5" s="992"/>
      <c r="CT5" s="992"/>
      <c r="CU5" s="992"/>
      <c r="CV5" s="993"/>
      <c r="CW5" s="991" t="s">
        <v>449</v>
      </c>
      <c r="CX5" s="992"/>
      <c r="CY5" s="992"/>
      <c r="CZ5" s="992"/>
      <c r="DA5" s="993"/>
      <c r="DB5" s="991" t="s">
        <v>450</v>
      </c>
      <c r="DC5" s="992"/>
      <c r="DD5" s="992"/>
      <c r="DE5" s="992"/>
      <c r="DF5" s="993"/>
      <c r="DG5" s="1105" t="s">
        <v>451</v>
      </c>
      <c r="DH5" s="1106"/>
      <c r="DI5" s="1106"/>
      <c r="DJ5" s="1106"/>
      <c r="DK5" s="1107"/>
      <c r="DL5" s="1105" t="s">
        <v>452</v>
      </c>
      <c r="DM5" s="1106"/>
      <c r="DN5" s="1106"/>
      <c r="DO5" s="1106"/>
      <c r="DP5" s="1107"/>
      <c r="DQ5" s="991" t="s">
        <v>453</v>
      </c>
      <c r="DR5" s="992"/>
      <c r="DS5" s="992"/>
      <c r="DT5" s="992"/>
      <c r="DU5" s="993"/>
      <c r="DV5" s="991" t="s">
        <v>444</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454</v>
      </c>
      <c r="C7" s="1043"/>
      <c r="D7" s="1043"/>
      <c r="E7" s="1043"/>
      <c r="F7" s="1043"/>
      <c r="G7" s="1043"/>
      <c r="H7" s="1043"/>
      <c r="I7" s="1043"/>
      <c r="J7" s="1043"/>
      <c r="K7" s="1043"/>
      <c r="L7" s="1043"/>
      <c r="M7" s="1043"/>
      <c r="N7" s="1043"/>
      <c r="O7" s="1043"/>
      <c r="P7" s="1044"/>
      <c r="Q7" s="1092">
        <v>4643</v>
      </c>
      <c r="R7" s="1093"/>
      <c r="S7" s="1093"/>
      <c r="T7" s="1093"/>
      <c r="U7" s="1093"/>
      <c r="V7" s="1093">
        <v>4064</v>
      </c>
      <c r="W7" s="1093"/>
      <c r="X7" s="1093"/>
      <c r="Y7" s="1093"/>
      <c r="Z7" s="1093"/>
      <c r="AA7" s="1093">
        <v>578</v>
      </c>
      <c r="AB7" s="1093"/>
      <c r="AC7" s="1093"/>
      <c r="AD7" s="1093"/>
      <c r="AE7" s="1094"/>
      <c r="AF7" s="1084">
        <v>526</v>
      </c>
      <c r="AG7" s="1085"/>
      <c r="AH7" s="1085"/>
      <c r="AI7" s="1085"/>
      <c r="AJ7" s="1086"/>
      <c r="AK7" s="1090" t="s">
        <v>595</v>
      </c>
      <c r="AL7" s="1091"/>
      <c r="AM7" s="1091"/>
      <c r="AN7" s="1091"/>
      <c r="AO7" s="1091"/>
      <c r="AP7" s="1091">
        <v>3648</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t="s">
        <v>575</v>
      </c>
      <c r="BS7" s="1087" t="s">
        <v>576</v>
      </c>
      <c r="BT7" s="1088"/>
      <c r="BU7" s="1088"/>
      <c r="BV7" s="1088"/>
      <c r="BW7" s="1088"/>
      <c r="BX7" s="1088"/>
      <c r="BY7" s="1088"/>
      <c r="BZ7" s="1088"/>
      <c r="CA7" s="1088"/>
      <c r="CB7" s="1088"/>
      <c r="CC7" s="1088"/>
      <c r="CD7" s="1088"/>
      <c r="CE7" s="1088"/>
      <c r="CF7" s="1088"/>
      <c r="CG7" s="1089"/>
      <c r="CH7" s="1102">
        <v>0</v>
      </c>
      <c r="CI7" s="1103"/>
      <c r="CJ7" s="1103"/>
      <c r="CK7" s="1103"/>
      <c r="CL7" s="1104"/>
      <c r="CM7" s="1102">
        <v>30</v>
      </c>
      <c r="CN7" s="1103"/>
      <c r="CO7" s="1103"/>
      <c r="CP7" s="1103"/>
      <c r="CQ7" s="1104"/>
      <c r="CR7" s="1102">
        <v>0</v>
      </c>
      <c r="CS7" s="1103"/>
      <c r="CT7" s="1103"/>
      <c r="CU7" s="1103"/>
      <c r="CV7" s="1104"/>
      <c r="CW7" s="1102">
        <v>0</v>
      </c>
      <c r="CX7" s="1103"/>
      <c r="CY7" s="1103"/>
      <c r="CZ7" s="1103"/>
      <c r="DA7" s="1104"/>
      <c r="DB7" s="1102">
        <v>0</v>
      </c>
      <c r="DC7" s="1103"/>
      <c r="DD7" s="1103"/>
      <c r="DE7" s="1103"/>
      <c r="DF7" s="1104"/>
      <c r="DG7" s="1102">
        <v>0</v>
      </c>
      <c r="DH7" s="1103"/>
      <c r="DI7" s="1103"/>
      <c r="DJ7" s="1103"/>
      <c r="DK7" s="1104"/>
      <c r="DL7" s="1102">
        <v>0</v>
      </c>
      <c r="DM7" s="1103"/>
      <c r="DN7" s="1103"/>
      <c r="DO7" s="1103"/>
      <c r="DP7" s="1104"/>
      <c r="DQ7" s="1102">
        <v>0</v>
      </c>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455</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456</v>
      </c>
      <c r="B23" s="938" t="s">
        <v>457</v>
      </c>
      <c r="C23" s="939"/>
      <c r="D23" s="939"/>
      <c r="E23" s="939"/>
      <c r="F23" s="939"/>
      <c r="G23" s="939"/>
      <c r="H23" s="939"/>
      <c r="I23" s="939"/>
      <c r="J23" s="939"/>
      <c r="K23" s="939"/>
      <c r="L23" s="939"/>
      <c r="M23" s="939"/>
      <c r="N23" s="939"/>
      <c r="O23" s="939"/>
      <c r="P23" s="940"/>
      <c r="Q23" s="1064">
        <v>4643</v>
      </c>
      <c r="R23" s="1065"/>
      <c r="S23" s="1065"/>
      <c r="T23" s="1065"/>
      <c r="U23" s="1065"/>
      <c r="V23" s="1065">
        <v>4064</v>
      </c>
      <c r="W23" s="1065"/>
      <c r="X23" s="1065"/>
      <c r="Y23" s="1065"/>
      <c r="Z23" s="1065"/>
      <c r="AA23" s="1065">
        <v>578</v>
      </c>
      <c r="AB23" s="1065"/>
      <c r="AC23" s="1065"/>
      <c r="AD23" s="1065"/>
      <c r="AE23" s="1066"/>
      <c r="AF23" s="1067">
        <v>526</v>
      </c>
      <c r="AG23" s="1065"/>
      <c r="AH23" s="1065"/>
      <c r="AI23" s="1065"/>
      <c r="AJ23" s="1068"/>
      <c r="AK23" s="1069"/>
      <c r="AL23" s="1070"/>
      <c r="AM23" s="1070"/>
      <c r="AN23" s="1070"/>
      <c r="AO23" s="1070"/>
      <c r="AP23" s="1065">
        <v>3648</v>
      </c>
      <c r="AQ23" s="1065"/>
      <c r="AR23" s="1065"/>
      <c r="AS23" s="1065"/>
      <c r="AT23" s="1065"/>
      <c r="AU23" s="1074"/>
      <c r="AV23" s="1074"/>
      <c r="AW23" s="1074"/>
      <c r="AX23" s="1074"/>
      <c r="AY23" s="1075"/>
      <c r="AZ23" s="1060" t="s">
        <v>458</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437</v>
      </c>
      <c r="B26" s="986"/>
      <c r="C26" s="986"/>
      <c r="D26" s="986"/>
      <c r="E26" s="986"/>
      <c r="F26" s="986"/>
      <c r="G26" s="986"/>
      <c r="H26" s="986"/>
      <c r="I26" s="986"/>
      <c r="J26" s="986"/>
      <c r="K26" s="986"/>
      <c r="L26" s="986"/>
      <c r="M26" s="986"/>
      <c r="N26" s="986"/>
      <c r="O26" s="986"/>
      <c r="P26" s="987"/>
      <c r="Q26" s="991" t="s">
        <v>461</v>
      </c>
      <c r="R26" s="992"/>
      <c r="S26" s="992"/>
      <c r="T26" s="992"/>
      <c r="U26" s="993"/>
      <c r="V26" s="991" t="s">
        <v>462</v>
      </c>
      <c r="W26" s="992"/>
      <c r="X26" s="992"/>
      <c r="Y26" s="992"/>
      <c r="Z26" s="993"/>
      <c r="AA26" s="991" t="s">
        <v>463</v>
      </c>
      <c r="AB26" s="992"/>
      <c r="AC26" s="992"/>
      <c r="AD26" s="992"/>
      <c r="AE26" s="992"/>
      <c r="AF26" s="1056" t="s">
        <v>464</v>
      </c>
      <c r="AG26" s="999"/>
      <c r="AH26" s="999"/>
      <c r="AI26" s="999"/>
      <c r="AJ26" s="1057"/>
      <c r="AK26" s="992" t="s">
        <v>465</v>
      </c>
      <c r="AL26" s="992"/>
      <c r="AM26" s="992"/>
      <c r="AN26" s="992"/>
      <c r="AO26" s="993"/>
      <c r="AP26" s="991" t="s">
        <v>466</v>
      </c>
      <c r="AQ26" s="992"/>
      <c r="AR26" s="992"/>
      <c r="AS26" s="992"/>
      <c r="AT26" s="993"/>
      <c r="AU26" s="991" t="s">
        <v>467</v>
      </c>
      <c r="AV26" s="992"/>
      <c r="AW26" s="992"/>
      <c r="AX26" s="992"/>
      <c r="AY26" s="993"/>
      <c r="AZ26" s="991" t="s">
        <v>468</v>
      </c>
      <c r="BA26" s="992"/>
      <c r="BB26" s="992"/>
      <c r="BC26" s="992"/>
      <c r="BD26" s="993"/>
      <c r="BE26" s="991" t="s">
        <v>444</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469</v>
      </c>
      <c r="C28" s="1043"/>
      <c r="D28" s="1043"/>
      <c r="E28" s="1043"/>
      <c r="F28" s="1043"/>
      <c r="G28" s="1043"/>
      <c r="H28" s="1043"/>
      <c r="I28" s="1043"/>
      <c r="J28" s="1043"/>
      <c r="K28" s="1043"/>
      <c r="L28" s="1043"/>
      <c r="M28" s="1043"/>
      <c r="N28" s="1043"/>
      <c r="O28" s="1043"/>
      <c r="P28" s="1044"/>
      <c r="Q28" s="1045">
        <v>541</v>
      </c>
      <c r="R28" s="1046"/>
      <c r="S28" s="1046"/>
      <c r="T28" s="1046"/>
      <c r="U28" s="1046"/>
      <c r="V28" s="1046">
        <v>517</v>
      </c>
      <c r="W28" s="1046"/>
      <c r="X28" s="1046"/>
      <c r="Y28" s="1046"/>
      <c r="Z28" s="1046"/>
      <c r="AA28" s="1046">
        <v>24</v>
      </c>
      <c r="AB28" s="1046"/>
      <c r="AC28" s="1046"/>
      <c r="AD28" s="1046"/>
      <c r="AE28" s="1047"/>
      <c r="AF28" s="1050">
        <v>24</v>
      </c>
      <c r="AG28" s="1046"/>
      <c r="AH28" s="1046"/>
      <c r="AI28" s="1046"/>
      <c r="AJ28" s="1051"/>
      <c r="AK28" s="1048">
        <v>27</v>
      </c>
      <c r="AL28" s="1049"/>
      <c r="AM28" s="1049"/>
      <c r="AN28" s="1049"/>
      <c r="AO28" s="1049"/>
      <c r="AP28" s="1049">
        <v>0</v>
      </c>
      <c r="AQ28" s="1049"/>
      <c r="AR28" s="1049"/>
      <c r="AS28" s="1049"/>
      <c r="AT28" s="1049"/>
      <c r="AU28" s="1049">
        <v>0</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470</v>
      </c>
      <c r="C29" s="1025"/>
      <c r="D29" s="1025"/>
      <c r="E29" s="1025"/>
      <c r="F29" s="1025"/>
      <c r="G29" s="1025"/>
      <c r="H29" s="1025"/>
      <c r="I29" s="1025"/>
      <c r="J29" s="1025"/>
      <c r="K29" s="1025"/>
      <c r="L29" s="1025"/>
      <c r="M29" s="1025"/>
      <c r="N29" s="1025"/>
      <c r="O29" s="1025"/>
      <c r="P29" s="1026"/>
      <c r="Q29" s="1039">
        <v>767</v>
      </c>
      <c r="R29" s="1040"/>
      <c r="S29" s="1040"/>
      <c r="T29" s="1040"/>
      <c r="U29" s="1040"/>
      <c r="V29" s="1040">
        <v>761</v>
      </c>
      <c r="W29" s="1040"/>
      <c r="X29" s="1040"/>
      <c r="Y29" s="1040"/>
      <c r="Z29" s="1040"/>
      <c r="AA29" s="1040">
        <v>6</v>
      </c>
      <c r="AB29" s="1040"/>
      <c r="AC29" s="1040"/>
      <c r="AD29" s="1040"/>
      <c r="AE29" s="1041"/>
      <c r="AF29" s="1029">
        <v>6</v>
      </c>
      <c r="AG29" s="1030"/>
      <c r="AH29" s="1030"/>
      <c r="AI29" s="1030"/>
      <c r="AJ29" s="1031"/>
      <c r="AK29" s="948">
        <v>116</v>
      </c>
      <c r="AL29" s="955"/>
      <c r="AM29" s="955"/>
      <c r="AN29" s="955"/>
      <c r="AO29" s="955"/>
      <c r="AP29" s="955">
        <v>8</v>
      </c>
      <c r="AQ29" s="955"/>
      <c r="AR29" s="955"/>
      <c r="AS29" s="955"/>
      <c r="AT29" s="955"/>
      <c r="AU29" s="955">
        <v>0</v>
      </c>
      <c r="AV29" s="955"/>
      <c r="AW29" s="955"/>
      <c r="AX29" s="955"/>
      <c r="AY29" s="955"/>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471</v>
      </c>
      <c r="C30" s="1025"/>
      <c r="D30" s="1025"/>
      <c r="E30" s="1025"/>
      <c r="F30" s="1025"/>
      <c r="G30" s="1025"/>
      <c r="H30" s="1025"/>
      <c r="I30" s="1025"/>
      <c r="J30" s="1025"/>
      <c r="K30" s="1025"/>
      <c r="L30" s="1025"/>
      <c r="M30" s="1025"/>
      <c r="N30" s="1025"/>
      <c r="O30" s="1025"/>
      <c r="P30" s="1026"/>
      <c r="Q30" s="1039">
        <v>65</v>
      </c>
      <c r="R30" s="1040"/>
      <c r="S30" s="1040"/>
      <c r="T30" s="1040"/>
      <c r="U30" s="1040"/>
      <c r="V30" s="1040">
        <v>65</v>
      </c>
      <c r="W30" s="1040"/>
      <c r="X30" s="1040"/>
      <c r="Y30" s="1040"/>
      <c r="Z30" s="1040"/>
      <c r="AA30" s="1040">
        <v>0</v>
      </c>
      <c r="AB30" s="1040"/>
      <c r="AC30" s="1040"/>
      <c r="AD30" s="1040"/>
      <c r="AE30" s="1041"/>
      <c r="AF30" s="1029">
        <v>0</v>
      </c>
      <c r="AG30" s="1030"/>
      <c r="AH30" s="1030"/>
      <c r="AI30" s="1030"/>
      <c r="AJ30" s="1031"/>
      <c r="AK30" s="948">
        <v>19</v>
      </c>
      <c r="AL30" s="955"/>
      <c r="AM30" s="955"/>
      <c r="AN30" s="955"/>
      <c r="AO30" s="955"/>
      <c r="AP30" s="955">
        <v>0</v>
      </c>
      <c r="AQ30" s="955"/>
      <c r="AR30" s="955"/>
      <c r="AS30" s="955"/>
      <c r="AT30" s="955"/>
      <c r="AU30" s="955">
        <v>0</v>
      </c>
      <c r="AV30" s="955"/>
      <c r="AW30" s="955"/>
      <c r="AX30" s="955"/>
      <c r="AY30" s="955"/>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472</v>
      </c>
      <c r="C31" s="1025"/>
      <c r="D31" s="1025"/>
      <c r="E31" s="1025"/>
      <c r="F31" s="1025"/>
      <c r="G31" s="1025"/>
      <c r="H31" s="1025"/>
      <c r="I31" s="1025"/>
      <c r="J31" s="1025"/>
      <c r="K31" s="1025"/>
      <c r="L31" s="1025"/>
      <c r="M31" s="1025"/>
      <c r="N31" s="1025"/>
      <c r="O31" s="1025"/>
      <c r="P31" s="1026"/>
      <c r="Q31" s="1039">
        <v>273</v>
      </c>
      <c r="R31" s="1040"/>
      <c r="S31" s="1040"/>
      <c r="T31" s="1040"/>
      <c r="U31" s="1040"/>
      <c r="V31" s="1040">
        <v>248</v>
      </c>
      <c r="W31" s="1040"/>
      <c r="X31" s="1040"/>
      <c r="Y31" s="1040"/>
      <c r="Z31" s="1040"/>
      <c r="AA31" s="1040">
        <v>25</v>
      </c>
      <c r="AB31" s="1040"/>
      <c r="AC31" s="1040"/>
      <c r="AD31" s="1040"/>
      <c r="AE31" s="1041"/>
      <c r="AF31" s="1029">
        <v>13</v>
      </c>
      <c r="AG31" s="1030"/>
      <c r="AH31" s="1030"/>
      <c r="AI31" s="1030"/>
      <c r="AJ31" s="1031"/>
      <c r="AK31" s="948">
        <v>29</v>
      </c>
      <c r="AL31" s="955"/>
      <c r="AM31" s="955"/>
      <c r="AN31" s="955"/>
      <c r="AO31" s="955"/>
      <c r="AP31" s="955">
        <v>424</v>
      </c>
      <c r="AQ31" s="955"/>
      <c r="AR31" s="955"/>
      <c r="AS31" s="955"/>
      <c r="AT31" s="955"/>
      <c r="AU31" s="955">
        <v>166</v>
      </c>
      <c r="AV31" s="955"/>
      <c r="AW31" s="955"/>
      <c r="AX31" s="955"/>
      <c r="AY31" s="955"/>
      <c r="AZ31" s="1038"/>
      <c r="BA31" s="1038"/>
      <c r="BB31" s="1038"/>
      <c r="BC31" s="1038"/>
      <c r="BD31" s="1038"/>
      <c r="BE31" s="1032" t="s">
        <v>473</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474</v>
      </c>
      <c r="C32" s="1025"/>
      <c r="D32" s="1025"/>
      <c r="E32" s="1025"/>
      <c r="F32" s="1025"/>
      <c r="G32" s="1025"/>
      <c r="H32" s="1025"/>
      <c r="I32" s="1025"/>
      <c r="J32" s="1025"/>
      <c r="K32" s="1025"/>
      <c r="L32" s="1025"/>
      <c r="M32" s="1025"/>
      <c r="N32" s="1025"/>
      <c r="O32" s="1025"/>
      <c r="P32" s="1026"/>
      <c r="Q32" s="1039">
        <v>369</v>
      </c>
      <c r="R32" s="1040"/>
      <c r="S32" s="1040"/>
      <c r="T32" s="1040"/>
      <c r="U32" s="1040"/>
      <c r="V32" s="1040">
        <v>358</v>
      </c>
      <c r="W32" s="1040"/>
      <c r="X32" s="1040"/>
      <c r="Y32" s="1040"/>
      <c r="Z32" s="1040"/>
      <c r="AA32" s="1040">
        <v>11</v>
      </c>
      <c r="AB32" s="1040"/>
      <c r="AC32" s="1040"/>
      <c r="AD32" s="1040"/>
      <c r="AE32" s="1041"/>
      <c r="AF32" s="1029">
        <v>7</v>
      </c>
      <c r="AG32" s="1030"/>
      <c r="AH32" s="1030"/>
      <c r="AI32" s="1030"/>
      <c r="AJ32" s="1031"/>
      <c r="AK32" s="948">
        <v>212</v>
      </c>
      <c r="AL32" s="955"/>
      <c r="AM32" s="955"/>
      <c r="AN32" s="955"/>
      <c r="AO32" s="955"/>
      <c r="AP32" s="955">
        <v>1845</v>
      </c>
      <c r="AQ32" s="955"/>
      <c r="AR32" s="955"/>
      <c r="AS32" s="955"/>
      <c r="AT32" s="955"/>
      <c r="AU32" s="955">
        <v>1531</v>
      </c>
      <c r="AV32" s="955"/>
      <c r="AW32" s="955"/>
      <c r="AX32" s="955"/>
      <c r="AY32" s="955"/>
      <c r="AZ32" s="1038"/>
      <c r="BA32" s="1038"/>
      <c r="BB32" s="1038"/>
      <c r="BC32" s="1038"/>
      <c r="BD32" s="1038"/>
      <c r="BE32" s="1032" t="s">
        <v>473</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48"/>
      <c r="AL33" s="955"/>
      <c r="AM33" s="955"/>
      <c r="AN33" s="955"/>
      <c r="AO33" s="955"/>
      <c r="AP33" s="955"/>
      <c r="AQ33" s="955"/>
      <c r="AR33" s="955"/>
      <c r="AS33" s="955"/>
      <c r="AT33" s="955"/>
      <c r="AU33" s="955"/>
      <c r="AV33" s="955"/>
      <c r="AW33" s="955"/>
      <c r="AX33" s="955"/>
      <c r="AY33" s="955"/>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48"/>
      <c r="AL34" s="955"/>
      <c r="AM34" s="955"/>
      <c r="AN34" s="955"/>
      <c r="AO34" s="955"/>
      <c r="AP34" s="955"/>
      <c r="AQ34" s="955"/>
      <c r="AR34" s="955"/>
      <c r="AS34" s="955"/>
      <c r="AT34" s="955"/>
      <c r="AU34" s="955"/>
      <c r="AV34" s="955"/>
      <c r="AW34" s="955"/>
      <c r="AX34" s="955"/>
      <c r="AY34" s="955"/>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48"/>
      <c r="AL35" s="955"/>
      <c r="AM35" s="955"/>
      <c r="AN35" s="955"/>
      <c r="AO35" s="955"/>
      <c r="AP35" s="955"/>
      <c r="AQ35" s="955"/>
      <c r="AR35" s="955"/>
      <c r="AS35" s="955"/>
      <c r="AT35" s="955"/>
      <c r="AU35" s="955"/>
      <c r="AV35" s="955"/>
      <c r="AW35" s="955"/>
      <c r="AX35" s="955"/>
      <c r="AY35" s="955"/>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48"/>
      <c r="AL36" s="955"/>
      <c r="AM36" s="955"/>
      <c r="AN36" s="955"/>
      <c r="AO36" s="955"/>
      <c r="AP36" s="955"/>
      <c r="AQ36" s="955"/>
      <c r="AR36" s="955"/>
      <c r="AS36" s="955"/>
      <c r="AT36" s="955"/>
      <c r="AU36" s="955"/>
      <c r="AV36" s="955"/>
      <c r="AW36" s="955"/>
      <c r="AX36" s="955"/>
      <c r="AY36" s="955"/>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48"/>
      <c r="AL37" s="955"/>
      <c r="AM37" s="955"/>
      <c r="AN37" s="955"/>
      <c r="AO37" s="955"/>
      <c r="AP37" s="955"/>
      <c r="AQ37" s="955"/>
      <c r="AR37" s="955"/>
      <c r="AS37" s="955"/>
      <c r="AT37" s="955"/>
      <c r="AU37" s="955"/>
      <c r="AV37" s="955"/>
      <c r="AW37" s="955"/>
      <c r="AX37" s="955"/>
      <c r="AY37" s="955"/>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48"/>
      <c r="AL38" s="955"/>
      <c r="AM38" s="955"/>
      <c r="AN38" s="955"/>
      <c r="AO38" s="955"/>
      <c r="AP38" s="955"/>
      <c r="AQ38" s="955"/>
      <c r="AR38" s="955"/>
      <c r="AS38" s="955"/>
      <c r="AT38" s="955"/>
      <c r="AU38" s="955"/>
      <c r="AV38" s="955"/>
      <c r="AW38" s="955"/>
      <c r="AX38" s="955"/>
      <c r="AY38" s="955"/>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48"/>
      <c r="AL39" s="955"/>
      <c r="AM39" s="955"/>
      <c r="AN39" s="955"/>
      <c r="AO39" s="955"/>
      <c r="AP39" s="955"/>
      <c r="AQ39" s="955"/>
      <c r="AR39" s="955"/>
      <c r="AS39" s="955"/>
      <c r="AT39" s="955"/>
      <c r="AU39" s="955"/>
      <c r="AV39" s="955"/>
      <c r="AW39" s="955"/>
      <c r="AX39" s="955"/>
      <c r="AY39" s="955"/>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48"/>
      <c r="AL40" s="955"/>
      <c r="AM40" s="955"/>
      <c r="AN40" s="955"/>
      <c r="AO40" s="955"/>
      <c r="AP40" s="955"/>
      <c r="AQ40" s="955"/>
      <c r="AR40" s="955"/>
      <c r="AS40" s="955"/>
      <c r="AT40" s="955"/>
      <c r="AU40" s="955"/>
      <c r="AV40" s="955"/>
      <c r="AW40" s="955"/>
      <c r="AX40" s="955"/>
      <c r="AY40" s="955"/>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48"/>
      <c r="AL41" s="955"/>
      <c r="AM41" s="955"/>
      <c r="AN41" s="955"/>
      <c r="AO41" s="955"/>
      <c r="AP41" s="955"/>
      <c r="AQ41" s="955"/>
      <c r="AR41" s="955"/>
      <c r="AS41" s="955"/>
      <c r="AT41" s="955"/>
      <c r="AU41" s="955"/>
      <c r="AV41" s="955"/>
      <c r="AW41" s="955"/>
      <c r="AX41" s="955"/>
      <c r="AY41" s="955"/>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48"/>
      <c r="AL42" s="955"/>
      <c r="AM42" s="955"/>
      <c r="AN42" s="955"/>
      <c r="AO42" s="955"/>
      <c r="AP42" s="955"/>
      <c r="AQ42" s="955"/>
      <c r="AR42" s="955"/>
      <c r="AS42" s="955"/>
      <c r="AT42" s="955"/>
      <c r="AU42" s="955"/>
      <c r="AV42" s="955"/>
      <c r="AW42" s="955"/>
      <c r="AX42" s="955"/>
      <c r="AY42" s="955"/>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48"/>
      <c r="AL43" s="955"/>
      <c r="AM43" s="955"/>
      <c r="AN43" s="955"/>
      <c r="AO43" s="955"/>
      <c r="AP43" s="955"/>
      <c r="AQ43" s="955"/>
      <c r="AR43" s="955"/>
      <c r="AS43" s="955"/>
      <c r="AT43" s="955"/>
      <c r="AU43" s="955"/>
      <c r="AV43" s="955"/>
      <c r="AW43" s="955"/>
      <c r="AX43" s="955"/>
      <c r="AY43" s="955"/>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48"/>
      <c r="AL44" s="955"/>
      <c r="AM44" s="955"/>
      <c r="AN44" s="955"/>
      <c r="AO44" s="955"/>
      <c r="AP44" s="955"/>
      <c r="AQ44" s="955"/>
      <c r="AR44" s="955"/>
      <c r="AS44" s="955"/>
      <c r="AT44" s="955"/>
      <c r="AU44" s="955"/>
      <c r="AV44" s="955"/>
      <c r="AW44" s="955"/>
      <c r="AX44" s="955"/>
      <c r="AY44" s="955"/>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48"/>
      <c r="AL45" s="955"/>
      <c r="AM45" s="955"/>
      <c r="AN45" s="955"/>
      <c r="AO45" s="955"/>
      <c r="AP45" s="955"/>
      <c r="AQ45" s="955"/>
      <c r="AR45" s="955"/>
      <c r="AS45" s="955"/>
      <c r="AT45" s="955"/>
      <c r="AU45" s="955"/>
      <c r="AV45" s="955"/>
      <c r="AW45" s="955"/>
      <c r="AX45" s="955"/>
      <c r="AY45" s="955"/>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48"/>
      <c r="AL46" s="955"/>
      <c r="AM46" s="955"/>
      <c r="AN46" s="955"/>
      <c r="AO46" s="955"/>
      <c r="AP46" s="955"/>
      <c r="AQ46" s="955"/>
      <c r="AR46" s="955"/>
      <c r="AS46" s="955"/>
      <c r="AT46" s="955"/>
      <c r="AU46" s="955"/>
      <c r="AV46" s="955"/>
      <c r="AW46" s="955"/>
      <c r="AX46" s="955"/>
      <c r="AY46" s="955"/>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48"/>
      <c r="AL47" s="955"/>
      <c r="AM47" s="955"/>
      <c r="AN47" s="955"/>
      <c r="AO47" s="955"/>
      <c r="AP47" s="955"/>
      <c r="AQ47" s="955"/>
      <c r="AR47" s="955"/>
      <c r="AS47" s="955"/>
      <c r="AT47" s="955"/>
      <c r="AU47" s="955"/>
      <c r="AV47" s="955"/>
      <c r="AW47" s="955"/>
      <c r="AX47" s="955"/>
      <c r="AY47" s="955"/>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48"/>
      <c r="AL48" s="955"/>
      <c r="AM48" s="955"/>
      <c r="AN48" s="955"/>
      <c r="AO48" s="955"/>
      <c r="AP48" s="955"/>
      <c r="AQ48" s="955"/>
      <c r="AR48" s="955"/>
      <c r="AS48" s="955"/>
      <c r="AT48" s="955"/>
      <c r="AU48" s="955"/>
      <c r="AV48" s="955"/>
      <c r="AW48" s="955"/>
      <c r="AX48" s="955"/>
      <c r="AY48" s="955"/>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48"/>
      <c r="AL49" s="955"/>
      <c r="AM49" s="955"/>
      <c r="AN49" s="955"/>
      <c r="AO49" s="955"/>
      <c r="AP49" s="955"/>
      <c r="AQ49" s="955"/>
      <c r="AR49" s="955"/>
      <c r="AS49" s="955"/>
      <c r="AT49" s="955"/>
      <c r="AU49" s="955"/>
      <c r="AV49" s="955"/>
      <c r="AW49" s="955"/>
      <c r="AX49" s="955"/>
      <c r="AY49" s="955"/>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456</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50</v>
      </c>
      <c r="AG63" s="932"/>
      <c r="AH63" s="932"/>
      <c r="AI63" s="932"/>
      <c r="AJ63" s="1037"/>
      <c r="AK63" s="997"/>
      <c r="AL63" s="942"/>
      <c r="AM63" s="942"/>
      <c r="AN63" s="942"/>
      <c r="AO63" s="942"/>
      <c r="AP63" s="932">
        <v>2277</v>
      </c>
      <c r="AQ63" s="932"/>
      <c r="AR63" s="932"/>
      <c r="AS63" s="932"/>
      <c r="AT63" s="932"/>
      <c r="AU63" s="932">
        <v>1697</v>
      </c>
      <c r="AV63" s="932"/>
      <c r="AW63" s="932"/>
      <c r="AX63" s="932"/>
      <c r="AY63" s="932"/>
      <c r="AZ63" s="1011"/>
      <c r="BA63" s="1011"/>
      <c r="BB63" s="1011"/>
      <c r="BC63" s="1011"/>
      <c r="BD63" s="1011"/>
      <c r="BE63" s="933"/>
      <c r="BF63" s="933"/>
      <c r="BG63" s="933"/>
      <c r="BH63" s="933"/>
      <c r="BI63" s="934"/>
      <c r="BJ63" s="1019" t="s">
        <v>477</v>
      </c>
      <c r="BK63" s="972"/>
      <c r="BL63" s="972"/>
      <c r="BM63" s="972"/>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444</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43" t="s">
        <v>577</v>
      </c>
      <c r="C68" s="944"/>
      <c r="D68" s="944"/>
      <c r="E68" s="944"/>
      <c r="F68" s="944"/>
      <c r="G68" s="944"/>
      <c r="H68" s="944"/>
      <c r="I68" s="944"/>
      <c r="J68" s="944"/>
      <c r="K68" s="944"/>
      <c r="L68" s="944"/>
      <c r="M68" s="944"/>
      <c r="N68" s="944"/>
      <c r="O68" s="944"/>
      <c r="P68" s="945"/>
      <c r="Q68" s="981"/>
      <c r="R68" s="982"/>
      <c r="S68" s="982"/>
      <c r="T68" s="982"/>
      <c r="U68" s="983"/>
      <c r="V68" s="984"/>
      <c r="W68" s="982"/>
      <c r="X68" s="982"/>
      <c r="Y68" s="982"/>
      <c r="Z68" s="983"/>
      <c r="AA68" s="984"/>
      <c r="AB68" s="982"/>
      <c r="AC68" s="982"/>
      <c r="AD68" s="982"/>
      <c r="AE68" s="983"/>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578</v>
      </c>
      <c r="C69" s="944"/>
      <c r="D69" s="944"/>
      <c r="E69" s="944"/>
      <c r="F69" s="944"/>
      <c r="G69" s="944"/>
      <c r="H69" s="944"/>
      <c r="I69" s="944"/>
      <c r="J69" s="944"/>
      <c r="K69" s="944"/>
      <c r="L69" s="944"/>
      <c r="M69" s="944"/>
      <c r="N69" s="944"/>
      <c r="O69" s="944"/>
      <c r="P69" s="945"/>
      <c r="Q69" s="946">
        <v>1559</v>
      </c>
      <c r="R69" s="947"/>
      <c r="S69" s="947"/>
      <c r="T69" s="947"/>
      <c r="U69" s="948"/>
      <c r="V69" s="952">
        <v>1487</v>
      </c>
      <c r="W69" s="947"/>
      <c r="X69" s="947"/>
      <c r="Y69" s="947"/>
      <c r="Z69" s="948"/>
      <c r="AA69" s="952">
        <v>72</v>
      </c>
      <c r="AB69" s="947"/>
      <c r="AC69" s="947"/>
      <c r="AD69" s="947"/>
      <c r="AE69" s="948"/>
      <c r="AF69" s="955">
        <v>51</v>
      </c>
      <c r="AG69" s="955"/>
      <c r="AH69" s="955"/>
      <c r="AI69" s="955"/>
      <c r="AJ69" s="955"/>
      <c r="AK69" s="955" t="s">
        <v>590</v>
      </c>
      <c r="AL69" s="955"/>
      <c r="AM69" s="955"/>
      <c r="AN69" s="955"/>
      <c r="AO69" s="955"/>
      <c r="AP69" s="955">
        <v>1786</v>
      </c>
      <c r="AQ69" s="955"/>
      <c r="AR69" s="955"/>
      <c r="AS69" s="955"/>
      <c r="AT69" s="955"/>
      <c r="AU69" s="955">
        <v>60</v>
      </c>
      <c r="AV69" s="955"/>
      <c r="AW69" s="955"/>
      <c r="AX69" s="955"/>
      <c r="AY69" s="955"/>
      <c r="AZ69" s="956"/>
      <c r="BA69" s="956"/>
      <c r="BB69" s="956"/>
      <c r="BC69" s="956"/>
      <c r="BD69" s="957"/>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579</v>
      </c>
      <c r="C70" s="944"/>
      <c r="D70" s="944"/>
      <c r="E70" s="944"/>
      <c r="F70" s="944"/>
      <c r="G70" s="944"/>
      <c r="H70" s="944"/>
      <c r="I70" s="944"/>
      <c r="J70" s="944"/>
      <c r="K70" s="944"/>
      <c r="L70" s="944"/>
      <c r="M70" s="944"/>
      <c r="N70" s="944"/>
      <c r="O70" s="944"/>
      <c r="P70" s="945"/>
      <c r="Q70" s="946">
        <v>19</v>
      </c>
      <c r="R70" s="947"/>
      <c r="S70" s="947"/>
      <c r="T70" s="947"/>
      <c r="U70" s="948"/>
      <c r="V70" s="952">
        <v>13</v>
      </c>
      <c r="W70" s="947"/>
      <c r="X70" s="947"/>
      <c r="Y70" s="947"/>
      <c r="Z70" s="948"/>
      <c r="AA70" s="952">
        <v>6</v>
      </c>
      <c r="AB70" s="947"/>
      <c r="AC70" s="947"/>
      <c r="AD70" s="947"/>
      <c r="AE70" s="948"/>
      <c r="AF70" s="955">
        <v>6</v>
      </c>
      <c r="AG70" s="955"/>
      <c r="AH70" s="955"/>
      <c r="AI70" s="955"/>
      <c r="AJ70" s="955"/>
      <c r="AK70" s="955" t="s">
        <v>590</v>
      </c>
      <c r="AL70" s="955"/>
      <c r="AM70" s="955"/>
      <c r="AN70" s="955"/>
      <c r="AO70" s="955"/>
      <c r="AP70" s="955" t="s">
        <v>590</v>
      </c>
      <c r="AQ70" s="955"/>
      <c r="AR70" s="955"/>
      <c r="AS70" s="955"/>
      <c r="AT70" s="955"/>
      <c r="AU70" s="955" t="s">
        <v>590</v>
      </c>
      <c r="AV70" s="955"/>
      <c r="AW70" s="955"/>
      <c r="AX70" s="955"/>
      <c r="AY70" s="955"/>
      <c r="AZ70" s="956"/>
      <c r="BA70" s="956"/>
      <c r="BB70" s="956"/>
      <c r="BC70" s="956"/>
      <c r="BD70" s="957"/>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580</v>
      </c>
      <c r="C71" s="944"/>
      <c r="D71" s="944"/>
      <c r="E71" s="944"/>
      <c r="F71" s="944"/>
      <c r="G71" s="944"/>
      <c r="H71" s="944"/>
      <c r="I71" s="944"/>
      <c r="J71" s="944"/>
      <c r="K71" s="944"/>
      <c r="L71" s="944"/>
      <c r="M71" s="944"/>
      <c r="N71" s="944"/>
      <c r="O71" s="944"/>
      <c r="P71" s="945"/>
      <c r="Q71" s="977">
        <v>2304</v>
      </c>
      <c r="R71" s="955"/>
      <c r="S71" s="955"/>
      <c r="T71" s="955"/>
      <c r="U71" s="955"/>
      <c r="V71" s="955">
        <v>2290</v>
      </c>
      <c r="W71" s="955"/>
      <c r="X71" s="955"/>
      <c r="Y71" s="955"/>
      <c r="Z71" s="955"/>
      <c r="AA71" s="955">
        <v>14</v>
      </c>
      <c r="AB71" s="955"/>
      <c r="AC71" s="955"/>
      <c r="AD71" s="955"/>
      <c r="AE71" s="955"/>
      <c r="AF71" s="955">
        <v>35</v>
      </c>
      <c r="AG71" s="955"/>
      <c r="AH71" s="955"/>
      <c r="AI71" s="955"/>
      <c r="AJ71" s="955"/>
      <c r="AK71" s="955" t="s">
        <v>590</v>
      </c>
      <c r="AL71" s="955"/>
      <c r="AM71" s="955"/>
      <c r="AN71" s="955"/>
      <c r="AO71" s="955"/>
      <c r="AP71" s="955">
        <v>291</v>
      </c>
      <c r="AQ71" s="955"/>
      <c r="AR71" s="955"/>
      <c r="AS71" s="955"/>
      <c r="AT71" s="955"/>
      <c r="AU71" s="955">
        <v>19</v>
      </c>
      <c r="AV71" s="955"/>
      <c r="AW71" s="955"/>
      <c r="AX71" s="955"/>
      <c r="AY71" s="955"/>
      <c r="AZ71" s="956"/>
      <c r="BA71" s="956"/>
      <c r="BB71" s="956"/>
      <c r="BC71" s="956"/>
      <c r="BD71" s="957"/>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581</v>
      </c>
      <c r="C72" s="944"/>
      <c r="D72" s="944"/>
      <c r="E72" s="944"/>
      <c r="F72" s="944"/>
      <c r="G72" s="944"/>
      <c r="H72" s="944"/>
      <c r="I72" s="944"/>
      <c r="J72" s="944"/>
      <c r="K72" s="944"/>
      <c r="L72" s="944"/>
      <c r="M72" s="944"/>
      <c r="N72" s="944"/>
      <c r="O72" s="944"/>
      <c r="P72" s="945"/>
      <c r="Q72" s="977"/>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6"/>
      <c r="BA72" s="956"/>
      <c r="BB72" s="956"/>
      <c r="BC72" s="956"/>
      <c r="BD72" s="957"/>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591</v>
      </c>
      <c r="C73" s="944"/>
      <c r="D73" s="944"/>
      <c r="E73" s="944"/>
      <c r="F73" s="944"/>
      <c r="G73" s="944"/>
      <c r="H73" s="944"/>
      <c r="I73" s="944"/>
      <c r="J73" s="944"/>
      <c r="K73" s="944"/>
      <c r="L73" s="944"/>
      <c r="M73" s="944"/>
      <c r="N73" s="944"/>
      <c r="O73" s="944"/>
      <c r="P73" s="945"/>
      <c r="Q73" s="977">
        <v>1786</v>
      </c>
      <c r="R73" s="955"/>
      <c r="S73" s="955"/>
      <c r="T73" s="955"/>
      <c r="U73" s="955"/>
      <c r="V73" s="955">
        <v>1618</v>
      </c>
      <c r="W73" s="955"/>
      <c r="X73" s="955"/>
      <c r="Y73" s="955"/>
      <c r="Z73" s="955"/>
      <c r="AA73" s="955">
        <v>167</v>
      </c>
      <c r="AB73" s="955"/>
      <c r="AC73" s="955"/>
      <c r="AD73" s="955"/>
      <c r="AE73" s="955"/>
      <c r="AF73" s="955">
        <v>167</v>
      </c>
      <c r="AG73" s="955"/>
      <c r="AH73" s="955"/>
      <c r="AI73" s="955"/>
      <c r="AJ73" s="955"/>
      <c r="AK73" s="955">
        <v>4</v>
      </c>
      <c r="AL73" s="955"/>
      <c r="AM73" s="955"/>
      <c r="AN73" s="955"/>
      <c r="AO73" s="955"/>
      <c r="AP73" s="955" t="s">
        <v>590</v>
      </c>
      <c r="AQ73" s="955"/>
      <c r="AR73" s="955"/>
      <c r="AS73" s="955"/>
      <c r="AT73" s="955"/>
      <c r="AU73" s="955" t="s">
        <v>590</v>
      </c>
      <c r="AV73" s="955"/>
      <c r="AW73" s="955"/>
      <c r="AX73" s="955"/>
      <c r="AY73" s="955"/>
      <c r="AZ73" s="956"/>
      <c r="BA73" s="956"/>
      <c r="BB73" s="956"/>
      <c r="BC73" s="956"/>
      <c r="BD73" s="957"/>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592</v>
      </c>
      <c r="C74" s="944"/>
      <c r="D74" s="944"/>
      <c r="E74" s="944"/>
      <c r="F74" s="944"/>
      <c r="G74" s="944"/>
      <c r="H74" s="944"/>
      <c r="I74" s="944"/>
      <c r="J74" s="944"/>
      <c r="K74" s="944"/>
      <c r="L74" s="944"/>
      <c r="M74" s="944"/>
      <c r="N74" s="944"/>
      <c r="O74" s="944"/>
      <c r="P74" s="945"/>
      <c r="Q74" s="977">
        <v>247371</v>
      </c>
      <c r="R74" s="955"/>
      <c r="S74" s="955"/>
      <c r="T74" s="955"/>
      <c r="U74" s="955"/>
      <c r="V74" s="955">
        <v>238319</v>
      </c>
      <c r="W74" s="955"/>
      <c r="X74" s="955"/>
      <c r="Y74" s="955"/>
      <c r="Z74" s="955"/>
      <c r="AA74" s="955">
        <v>9052</v>
      </c>
      <c r="AB74" s="955"/>
      <c r="AC74" s="955"/>
      <c r="AD74" s="955"/>
      <c r="AE74" s="955"/>
      <c r="AF74" s="955">
        <v>9052</v>
      </c>
      <c r="AG74" s="955"/>
      <c r="AH74" s="955"/>
      <c r="AI74" s="955"/>
      <c r="AJ74" s="955"/>
      <c r="AK74" s="955">
        <v>2941</v>
      </c>
      <c r="AL74" s="955"/>
      <c r="AM74" s="955"/>
      <c r="AN74" s="955"/>
      <c r="AO74" s="955"/>
      <c r="AP74" s="955" t="s">
        <v>590</v>
      </c>
      <c r="AQ74" s="955"/>
      <c r="AR74" s="955"/>
      <c r="AS74" s="955"/>
      <c r="AT74" s="955"/>
      <c r="AU74" s="955" t="s">
        <v>590</v>
      </c>
      <c r="AV74" s="955"/>
      <c r="AW74" s="955"/>
      <c r="AX74" s="955"/>
      <c r="AY74" s="955"/>
      <c r="AZ74" s="956"/>
      <c r="BA74" s="956"/>
      <c r="BB74" s="956"/>
      <c r="BC74" s="956"/>
      <c r="BD74" s="957"/>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582</v>
      </c>
      <c r="C75" s="944"/>
      <c r="D75" s="944"/>
      <c r="E75" s="944"/>
      <c r="F75" s="944"/>
      <c r="G75" s="944"/>
      <c r="H75" s="944"/>
      <c r="I75" s="944"/>
      <c r="J75" s="944"/>
      <c r="K75" s="944"/>
      <c r="L75" s="944"/>
      <c r="M75" s="944"/>
      <c r="N75" s="944"/>
      <c r="O75" s="944"/>
      <c r="P75" s="945"/>
      <c r="Q75" s="946">
        <v>199</v>
      </c>
      <c r="R75" s="947"/>
      <c r="S75" s="947"/>
      <c r="T75" s="947"/>
      <c r="U75" s="948"/>
      <c r="V75" s="952">
        <v>194</v>
      </c>
      <c r="W75" s="947"/>
      <c r="X75" s="947"/>
      <c r="Y75" s="947"/>
      <c r="Z75" s="948"/>
      <c r="AA75" s="952">
        <v>5</v>
      </c>
      <c r="AB75" s="947"/>
      <c r="AC75" s="947"/>
      <c r="AD75" s="947"/>
      <c r="AE75" s="948"/>
      <c r="AF75" s="952">
        <v>5</v>
      </c>
      <c r="AG75" s="947"/>
      <c r="AH75" s="947"/>
      <c r="AI75" s="947"/>
      <c r="AJ75" s="948"/>
      <c r="AK75" s="952" t="s">
        <v>595</v>
      </c>
      <c r="AL75" s="947"/>
      <c r="AM75" s="947"/>
      <c r="AN75" s="947"/>
      <c r="AO75" s="948"/>
      <c r="AP75" s="952" t="s">
        <v>590</v>
      </c>
      <c r="AQ75" s="947"/>
      <c r="AR75" s="947"/>
      <c r="AS75" s="947"/>
      <c r="AT75" s="948"/>
      <c r="AU75" s="952" t="s">
        <v>590</v>
      </c>
      <c r="AV75" s="947"/>
      <c r="AW75" s="947"/>
      <c r="AX75" s="947"/>
      <c r="AY75" s="948"/>
      <c r="AZ75" s="956"/>
      <c r="BA75" s="956"/>
      <c r="BB75" s="956"/>
      <c r="BC75" s="956"/>
      <c r="BD75" s="957"/>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583</v>
      </c>
      <c r="C76" s="944"/>
      <c r="D76" s="944"/>
      <c r="E76" s="944"/>
      <c r="F76" s="944"/>
      <c r="G76" s="944"/>
      <c r="H76" s="944"/>
      <c r="I76" s="944"/>
      <c r="J76" s="944"/>
      <c r="K76" s="944"/>
      <c r="L76" s="944"/>
      <c r="M76" s="944"/>
      <c r="N76" s="944"/>
      <c r="O76" s="944"/>
      <c r="P76" s="945"/>
      <c r="Q76" s="946"/>
      <c r="R76" s="947"/>
      <c r="S76" s="947"/>
      <c r="T76" s="947"/>
      <c r="U76" s="948"/>
      <c r="V76" s="952"/>
      <c r="W76" s="947"/>
      <c r="X76" s="947"/>
      <c r="Y76" s="947"/>
      <c r="Z76" s="948"/>
      <c r="AA76" s="952"/>
      <c r="AB76" s="947"/>
      <c r="AC76" s="947"/>
      <c r="AD76" s="947"/>
      <c r="AE76" s="948"/>
      <c r="AF76" s="952"/>
      <c r="AG76" s="947"/>
      <c r="AH76" s="947"/>
      <c r="AI76" s="947"/>
      <c r="AJ76" s="948"/>
      <c r="AK76" s="952"/>
      <c r="AL76" s="947"/>
      <c r="AM76" s="947"/>
      <c r="AN76" s="947"/>
      <c r="AO76" s="948"/>
      <c r="AP76" s="952"/>
      <c r="AQ76" s="947"/>
      <c r="AR76" s="947"/>
      <c r="AS76" s="947"/>
      <c r="AT76" s="948"/>
      <c r="AU76" s="952"/>
      <c r="AV76" s="947"/>
      <c r="AW76" s="947"/>
      <c r="AX76" s="947"/>
      <c r="AY76" s="948"/>
      <c r="AZ76" s="956"/>
      <c r="BA76" s="956"/>
      <c r="BB76" s="956"/>
      <c r="BC76" s="956"/>
      <c r="BD76" s="957"/>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578</v>
      </c>
      <c r="C77" s="944"/>
      <c r="D77" s="944"/>
      <c r="E77" s="944"/>
      <c r="F77" s="944"/>
      <c r="G77" s="944"/>
      <c r="H77" s="944"/>
      <c r="I77" s="944"/>
      <c r="J77" s="944"/>
      <c r="K77" s="944"/>
      <c r="L77" s="944"/>
      <c r="M77" s="944"/>
      <c r="N77" s="944"/>
      <c r="O77" s="944"/>
      <c r="P77" s="945"/>
      <c r="Q77" s="946">
        <v>7604</v>
      </c>
      <c r="R77" s="947"/>
      <c r="S77" s="947"/>
      <c r="T77" s="947"/>
      <c r="U77" s="948"/>
      <c r="V77" s="952">
        <v>7507</v>
      </c>
      <c r="W77" s="947"/>
      <c r="X77" s="947"/>
      <c r="Y77" s="947"/>
      <c r="Z77" s="948"/>
      <c r="AA77" s="952">
        <v>97</v>
      </c>
      <c r="AB77" s="947"/>
      <c r="AC77" s="947"/>
      <c r="AD77" s="947"/>
      <c r="AE77" s="948"/>
      <c r="AF77" s="952">
        <v>97</v>
      </c>
      <c r="AG77" s="947"/>
      <c r="AH77" s="947"/>
      <c r="AI77" s="947"/>
      <c r="AJ77" s="948"/>
      <c r="AK77" s="952">
        <v>975</v>
      </c>
      <c r="AL77" s="947"/>
      <c r="AM77" s="947"/>
      <c r="AN77" s="947"/>
      <c r="AO77" s="948"/>
      <c r="AP77" s="952" t="s">
        <v>590</v>
      </c>
      <c r="AQ77" s="947"/>
      <c r="AR77" s="947"/>
      <c r="AS77" s="947"/>
      <c r="AT77" s="948"/>
      <c r="AU77" s="952" t="s">
        <v>590</v>
      </c>
      <c r="AV77" s="947"/>
      <c r="AW77" s="947"/>
      <c r="AX77" s="947"/>
      <c r="AY77" s="948"/>
      <c r="AZ77" s="956"/>
      <c r="BA77" s="956"/>
      <c r="BB77" s="956"/>
      <c r="BC77" s="956"/>
      <c r="BD77" s="957"/>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593</v>
      </c>
      <c r="C78" s="944"/>
      <c r="D78" s="944"/>
      <c r="E78" s="944"/>
      <c r="F78" s="944"/>
      <c r="G78" s="944"/>
      <c r="H78" s="944"/>
      <c r="I78" s="944"/>
      <c r="J78" s="944"/>
      <c r="K78" s="944"/>
      <c r="L78" s="944"/>
      <c r="M78" s="944"/>
      <c r="N78" s="944"/>
      <c r="O78" s="944"/>
      <c r="P78" s="945"/>
      <c r="Q78" s="946">
        <v>20</v>
      </c>
      <c r="R78" s="947"/>
      <c r="S78" s="947"/>
      <c r="T78" s="947"/>
      <c r="U78" s="948"/>
      <c r="V78" s="952">
        <v>19</v>
      </c>
      <c r="W78" s="947"/>
      <c r="X78" s="947"/>
      <c r="Y78" s="947"/>
      <c r="Z78" s="948"/>
      <c r="AA78" s="952">
        <v>2</v>
      </c>
      <c r="AB78" s="947"/>
      <c r="AC78" s="947"/>
      <c r="AD78" s="947"/>
      <c r="AE78" s="948"/>
      <c r="AF78" s="952">
        <v>2</v>
      </c>
      <c r="AG78" s="947"/>
      <c r="AH78" s="947"/>
      <c r="AI78" s="947"/>
      <c r="AJ78" s="948"/>
      <c r="AK78" s="952">
        <v>13</v>
      </c>
      <c r="AL78" s="947"/>
      <c r="AM78" s="947"/>
      <c r="AN78" s="947"/>
      <c r="AO78" s="948"/>
      <c r="AP78" s="955" t="s">
        <v>590</v>
      </c>
      <c r="AQ78" s="955"/>
      <c r="AR78" s="955"/>
      <c r="AS78" s="955"/>
      <c r="AT78" s="955"/>
      <c r="AU78" s="955" t="s">
        <v>590</v>
      </c>
      <c r="AV78" s="955"/>
      <c r="AW78" s="955"/>
      <c r="AX78" s="955"/>
      <c r="AY78" s="955"/>
      <c r="AZ78" s="956"/>
      <c r="BA78" s="956"/>
      <c r="BB78" s="956"/>
      <c r="BC78" s="956"/>
      <c r="BD78" s="957"/>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584</v>
      </c>
      <c r="C79" s="944"/>
      <c r="D79" s="944"/>
      <c r="E79" s="944"/>
      <c r="F79" s="944"/>
      <c r="G79" s="944"/>
      <c r="H79" s="944"/>
      <c r="I79" s="944"/>
      <c r="J79" s="944"/>
      <c r="K79" s="944"/>
      <c r="L79" s="944"/>
      <c r="M79" s="944"/>
      <c r="N79" s="944"/>
      <c r="O79" s="944"/>
      <c r="P79" s="945"/>
      <c r="Q79" s="946">
        <v>33</v>
      </c>
      <c r="R79" s="947"/>
      <c r="S79" s="947"/>
      <c r="T79" s="947"/>
      <c r="U79" s="948"/>
      <c r="V79" s="952">
        <v>33</v>
      </c>
      <c r="W79" s="947"/>
      <c r="X79" s="947"/>
      <c r="Y79" s="947"/>
      <c r="Z79" s="948"/>
      <c r="AA79" s="952">
        <v>0</v>
      </c>
      <c r="AB79" s="947"/>
      <c r="AC79" s="947"/>
      <c r="AD79" s="947"/>
      <c r="AE79" s="948"/>
      <c r="AF79" s="952" t="s">
        <v>590</v>
      </c>
      <c r="AG79" s="947"/>
      <c r="AH79" s="947"/>
      <c r="AI79" s="947"/>
      <c r="AJ79" s="948"/>
      <c r="AK79" s="952" t="s">
        <v>590</v>
      </c>
      <c r="AL79" s="947"/>
      <c r="AM79" s="947"/>
      <c r="AN79" s="947"/>
      <c r="AO79" s="948"/>
      <c r="AP79" s="955" t="s">
        <v>590</v>
      </c>
      <c r="AQ79" s="955"/>
      <c r="AR79" s="955"/>
      <c r="AS79" s="955"/>
      <c r="AT79" s="955"/>
      <c r="AU79" s="955" t="s">
        <v>590</v>
      </c>
      <c r="AV79" s="955"/>
      <c r="AW79" s="955"/>
      <c r="AX79" s="955"/>
      <c r="AY79" s="955"/>
      <c r="AZ79" s="956"/>
      <c r="BA79" s="956"/>
      <c r="BB79" s="956"/>
      <c r="BC79" s="956"/>
      <c r="BD79" s="957"/>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585</v>
      </c>
      <c r="C80" s="944"/>
      <c r="D80" s="944"/>
      <c r="E80" s="944"/>
      <c r="F80" s="944"/>
      <c r="G80" s="944"/>
      <c r="H80" s="944"/>
      <c r="I80" s="944"/>
      <c r="J80" s="944"/>
      <c r="K80" s="944"/>
      <c r="L80" s="944"/>
      <c r="M80" s="944"/>
      <c r="N80" s="944"/>
      <c r="O80" s="944"/>
      <c r="P80" s="945"/>
      <c r="Q80" s="946">
        <v>64</v>
      </c>
      <c r="R80" s="947"/>
      <c r="S80" s="947"/>
      <c r="T80" s="947"/>
      <c r="U80" s="948"/>
      <c r="V80" s="952">
        <v>59</v>
      </c>
      <c r="W80" s="947"/>
      <c r="X80" s="947"/>
      <c r="Y80" s="947"/>
      <c r="Z80" s="948"/>
      <c r="AA80" s="952">
        <v>5</v>
      </c>
      <c r="AB80" s="947"/>
      <c r="AC80" s="947"/>
      <c r="AD80" s="947"/>
      <c r="AE80" s="948"/>
      <c r="AF80" s="952">
        <v>5</v>
      </c>
      <c r="AG80" s="947"/>
      <c r="AH80" s="947"/>
      <c r="AI80" s="947"/>
      <c r="AJ80" s="948"/>
      <c r="AK80" s="952" t="s">
        <v>590</v>
      </c>
      <c r="AL80" s="947"/>
      <c r="AM80" s="947"/>
      <c r="AN80" s="947"/>
      <c r="AO80" s="948"/>
      <c r="AP80" s="955" t="s">
        <v>590</v>
      </c>
      <c r="AQ80" s="955"/>
      <c r="AR80" s="955"/>
      <c r="AS80" s="955"/>
      <c r="AT80" s="955"/>
      <c r="AU80" s="955" t="s">
        <v>590</v>
      </c>
      <c r="AV80" s="955"/>
      <c r="AW80" s="955"/>
      <c r="AX80" s="955"/>
      <c r="AY80" s="955"/>
      <c r="AZ80" s="956"/>
      <c r="BA80" s="956"/>
      <c r="BB80" s="956"/>
      <c r="BC80" s="956"/>
      <c r="BD80" s="957"/>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586</v>
      </c>
      <c r="C81" s="944"/>
      <c r="D81" s="944"/>
      <c r="E81" s="944"/>
      <c r="F81" s="944"/>
      <c r="G81" s="944"/>
      <c r="H81" s="944"/>
      <c r="I81" s="944"/>
      <c r="J81" s="944"/>
      <c r="K81" s="944"/>
      <c r="L81" s="944"/>
      <c r="M81" s="944"/>
      <c r="N81" s="944"/>
      <c r="O81" s="944"/>
      <c r="P81" s="945"/>
      <c r="Q81" s="946">
        <v>2</v>
      </c>
      <c r="R81" s="947"/>
      <c r="S81" s="947"/>
      <c r="T81" s="947"/>
      <c r="U81" s="948"/>
      <c r="V81" s="952">
        <v>2</v>
      </c>
      <c r="W81" s="947"/>
      <c r="X81" s="947"/>
      <c r="Y81" s="947"/>
      <c r="Z81" s="948"/>
      <c r="AA81" s="952" t="s">
        <v>590</v>
      </c>
      <c r="AB81" s="947"/>
      <c r="AC81" s="947"/>
      <c r="AD81" s="947"/>
      <c r="AE81" s="948"/>
      <c r="AF81" s="952" t="s">
        <v>590</v>
      </c>
      <c r="AG81" s="947"/>
      <c r="AH81" s="947"/>
      <c r="AI81" s="947"/>
      <c r="AJ81" s="948"/>
      <c r="AK81" s="952" t="s">
        <v>590</v>
      </c>
      <c r="AL81" s="947"/>
      <c r="AM81" s="947"/>
      <c r="AN81" s="947"/>
      <c r="AO81" s="948"/>
      <c r="AP81" s="955" t="s">
        <v>590</v>
      </c>
      <c r="AQ81" s="955"/>
      <c r="AR81" s="955"/>
      <c r="AS81" s="955"/>
      <c r="AT81" s="955"/>
      <c r="AU81" s="955" t="s">
        <v>590</v>
      </c>
      <c r="AV81" s="955"/>
      <c r="AW81" s="955"/>
      <c r="AX81" s="955"/>
      <c r="AY81" s="955"/>
      <c r="AZ81" s="956"/>
      <c r="BA81" s="956"/>
      <c r="BB81" s="956"/>
      <c r="BC81" s="956"/>
      <c r="BD81" s="957"/>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587</v>
      </c>
      <c r="C82" s="944"/>
      <c r="D82" s="944"/>
      <c r="E82" s="944"/>
      <c r="F82" s="944"/>
      <c r="G82" s="944"/>
      <c r="H82" s="944"/>
      <c r="I82" s="944"/>
      <c r="J82" s="944"/>
      <c r="K82" s="944"/>
      <c r="L82" s="944"/>
      <c r="M82" s="944"/>
      <c r="N82" s="944"/>
      <c r="O82" s="944"/>
      <c r="P82" s="945"/>
      <c r="Q82" s="946" t="s">
        <v>590</v>
      </c>
      <c r="R82" s="947"/>
      <c r="S82" s="947"/>
      <c r="T82" s="947"/>
      <c r="U82" s="948"/>
      <c r="V82" s="952" t="s">
        <v>590</v>
      </c>
      <c r="W82" s="947"/>
      <c r="X82" s="947"/>
      <c r="Y82" s="947"/>
      <c r="Z82" s="948"/>
      <c r="AA82" s="952" t="s">
        <v>590</v>
      </c>
      <c r="AB82" s="947"/>
      <c r="AC82" s="947"/>
      <c r="AD82" s="947"/>
      <c r="AE82" s="948"/>
      <c r="AF82" s="952">
        <v>7</v>
      </c>
      <c r="AG82" s="947"/>
      <c r="AH82" s="947"/>
      <c r="AI82" s="947"/>
      <c r="AJ82" s="948"/>
      <c r="AK82" s="952" t="s">
        <v>590</v>
      </c>
      <c r="AL82" s="947"/>
      <c r="AM82" s="947"/>
      <c r="AN82" s="947"/>
      <c r="AO82" s="948"/>
      <c r="AP82" s="955" t="s">
        <v>590</v>
      </c>
      <c r="AQ82" s="955"/>
      <c r="AR82" s="955"/>
      <c r="AS82" s="955"/>
      <c r="AT82" s="955"/>
      <c r="AU82" s="955" t="s">
        <v>590</v>
      </c>
      <c r="AV82" s="955"/>
      <c r="AW82" s="955"/>
      <c r="AX82" s="955"/>
      <c r="AY82" s="955"/>
      <c r="AZ82" s="956"/>
      <c r="BA82" s="956"/>
      <c r="BB82" s="956"/>
      <c r="BC82" s="956"/>
      <c r="BD82" s="957"/>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588</v>
      </c>
      <c r="C83" s="944"/>
      <c r="D83" s="944"/>
      <c r="E83" s="944"/>
      <c r="F83" s="944"/>
      <c r="G83" s="944"/>
      <c r="H83" s="944"/>
      <c r="I83" s="944"/>
      <c r="J83" s="944"/>
      <c r="K83" s="944"/>
      <c r="L83" s="944"/>
      <c r="M83" s="944"/>
      <c r="N83" s="944"/>
      <c r="O83" s="944"/>
      <c r="P83" s="945"/>
      <c r="Q83" s="946"/>
      <c r="R83" s="947"/>
      <c r="S83" s="947"/>
      <c r="T83" s="947"/>
      <c r="U83" s="948"/>
      <c r="V83" s="952"/>
      <c r="W83" s="947"/>
      <c r="X83" s="947"/>
      <c r="Y83" s="947"/>
      <c r="Z83" s="948"/>
      <c r="AA83" s="952"/>
      <c r="AB83" s="947"/>
      <c r="AC83" s="947"/>
      <c r="AD83" s="947"/>
      <c r="AE83" s="948"/>
      <c r="AF83" s="952"/>
      <c r="AG83" s="947"/>
      <c r="AH83" s="947"/>
      <c r="AI83" s="947"/>
      <c r="AJ83" s="948"/>
      <c r="AK83" s="952"/>
      <c r="AL83" s="947"/>
      <c r="AM83" s="947"/>
      <c r="AN83" s="947"/>
      <c r="AO83" s="948"/>
      <c r="AP83" s="955"/>
      <c r="AQ83" s="955"/>
      <c r="AR83" s="955"/>
      <c r="AS83" s="955"/>
      <c r="AT83" s="955"/>
      <c r="AU83" s="955"/>
      <c r="AV83" s="955"/>
      <c r="AW83" s="955"/>
      <c r="AX83" s="955"/>
      <c r="AY83" s="955"/>
      <c r="AZ83" s="956"/>
      <c r="BA83" s="956"/>
      <c r="BB83" s="956"/>
      <c r="BC83" s="956"/>
      <c r="BD83" s="957"/>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t="s">
        <v>578</v>
      </c>
      <c r="C84" s="944"/>
      <c r="D84" s="944"/>
      <c r="E84" s="944"/>
      <c r="F84" s="944"/>
      <c r="G84" s="944"/>
      <c r="H84" s="944"/>
      <c r="I84" s="944"/>
      <c r="J84" s="944"/>
      <c r="K84" s="944"/>
      <c r="L84" s="944"/>
      <c r="M84" s="944"/>
      <c r="N84" s="944"/>
      <c r="O84" s="944"/>
      <c r="P84" s="945"/>
      <c r="Q84" s="946">
        <v>62</v>
      </c>
      <c r="R84" s="947"/>
      <c r="S84" s="947"/>
      <c r="T84" s="947"/>
      <c r="U84" s="948"/>
      <c r="V84" s="952">
        <v>53</v>
      </c>
      <c r="W84" s="947"/>
      <c r="X84" s="947"/>
      <c r="Y84" s="947"/>
      <c r="Z84" s="948"/>
      <c r="AA84" s="952">
        <v>9</v>
      </c>
      <c r="AB84" s="947"/>
      <c r="AC84" s="947"/>
      <c r="AD84" s="947"/>
      <c r="AE84" s="948"/>
      <c r="AF84" s="952">
        <v>2</v>
      </c>
      <c r="AG84" s="947"/>
      <c r="AH84" s="947"/>
      <c r="AI84" s="947"/>
      <c r="AJ84" s="948"/>
      <c r="AK84" s="952" t="s">
        <v>590</v>
      </c>
      <c r="AL84" s="947"/>
      <c r="AM84" s="947"/>
      <c r="AN84" s="947"/>
      <c r="AO84" s="948"/>
      <c r="AP84" s="955" t="s">
        <v>590</v>
      </c>
      <c r="AQ84" s="955"/>
      <c r="AR84" s="955"/>
      <c r="AS84" s="955"/>
      <c r="AT84" s="955"/>
      <c r="AU84" s="955" t="s">
        <v>590</v>
      </c>
      <c r="AV84" s="955"/>
      <c r="AW84" s="955"/>
      <c r="AX84" s="955"/>
      <c r="AY84" s="955"/>
      <c r="AZ84" s="956"/>
      <c r="BA84" s="956"/>
      <c r="BB84" s="956"/>
      <c r="BC84" s="956"/>
      <c r="BD84" s="957"/>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t="s">
        <v>589</v>
      </c>
      <c r="C85" s="944"/>
      <c r="D85" s="944"/>
      <c r="E85" s="944"/>
      <c r="F85" s="944"/>
      <c r="G85" s="944"/>
      <c r="H85" s="944"/>
      <c r="I85" s="944"/>
      <c r="J85" s="944"/>
      <c r="K85" s="944"/>
      <c r="L85" s="944"/>
      <c r="M85" s="944"/>
      <c r="N85" s="944"/>
      <c r="O85" s="944"/>
      <c r="P85" s="945"/>
      <c r="Q85" s="946">
        <v>1</v>
      </c>
      <c r="R85" s="947"/>
      <c r="S85" s="947"/>
      <c r="T85" s="947"/>
      <c r="U85" s="948"/>
      <c r="V85" s="952">
        <v>0</v>
      </c>
      <c r="W85" s="947"/>
      <c r="X85" s="947"/>
      <c r="Y85" s="947"/>
      <c r="Z85" s="948"/>
      <c r="AA85" s="952">
        <v>1</v>
      </c>
      <c r="AB85" s="947"/>
      <c r="AC85" s="947"/>
      <c r="AD85" s="947"/>
      <c r="AE85" s="948"/>
      <c r="AF85" s="952" t="s">
        <v>590</v>
      </c>
      <c r="AG85" s="947"/>
      <c r="AH85" s="947"/>
      <c r="AI85" s="947"/>
      <c r="AJ85" s="948"/>
      <c r="AK85" s="952" t="s">
        <v>590</v>
      </c>
      <c r="AL85" s="947"/>
      <c r="AM85" s="947"/>
      <c r="AN85" s="947"/>
      <c r="AO85" s="948"/>
      <c r="AP85" s="955" t="s">
        <v>590</v>
      </c>
      <c r="AQ85" s="955"/>
      <c r="AR85" s="955"/>
      <c r="AS85" s="955"/>
      <c r="AT85" s="955"/>
      <c r="AU85" s="955" t="s">
        <v>590</v>
      </c>
      <c r="AV85" s="955"/>
      <c r="AW85" s="955"/>
      <c r="AX85" s="955"/>
      <c r="AY85" s="955"/>
      <c r="AZ85" s="956"/>
      <c r="BA85" s="956"/>
      <c r="BB85" s="956"/>
      <c r="BC85" s="956"/>
      <c r="BD85" s="957"/>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t="s">
        <v>594</v>
      </c>
      <c r="C86" s="944"/>
      <c r="D86" s="944"/>
      <c r="E86" s="944"/>
      <c r="F86" s="944"/>
      <c r="G86" s="944"/>
      <c r="H86" s="944"/>
      <c r="I86" s="944"/>
      <c r="J86" s="944"/>
      <c r="K86" s="944"/>
      <c r="L86" s="944"/>
      <c r="M86" s="944"/>
      <c r="N86" s="944"/>
      <c r="O86" s="944"/>
      <c r="P86" s="945"/>
      <c r="Q86" s="946">
        <v>201</v>
      </c>
      <c r="R86" s="947"/>
      <c r="S86" s="947"/>
      <c r="T86" s="947"/>
      <c r="U86" s="948"/>
      <c r="V86" s="952">
        <v>173</v>
      </c>
      <c r="W86" s="947"/>
      <c r="X86" s="947"/>
      <c r="Y86" s="947"/>
      <c r="Z86" s="948"/>
      <c r="AA86" s="952">
        <v>28</v>
      </c>
      <c r="AB86" s="947"/>
      <c r="AC86" s="947"/>
      <c r="AD86" s="947"/>
      <c r="AE86" s="948"/>
      <c r="AF86" s="952">
        <v>28</v>
      </c>
      <c r="AG86" s="947"/>
      <c r="AH86" s="947"/>
      <c r="AI86" s="947"/>
      <c r="AJ86" s="948"/>
      <c r="AK86" s="952" t="s">
        <v>595</v>
      </c>
      <c r="AL86" s="947"/>
      <c r="AM86" s="947"/>
      <c r="AN86" s="947"/>
      <c r="AO86" s="948"/>
      <c r="AP86" s="955" t="s">
        <v>590</v>
      </c>
      <c r="AQ86" s="955"/>
      <c r="AR86" s="955"/>
      <c r="AS86" s="955"/>
      <c r="AT86" s="955"/>
      <c r="AU86" s="955" t="s">
        <v>590</v>
      </c>
      <c r="AV86" s="955"/>
      <c r="AW86" s="955"/>
      <c r="AX86" s="955"/>
      <c r="AY86" s="955"/>
      <c r="AZ86" s="956"/>
      <c r="BA86" s="956"/>
      <c r="BB86" s="956"/>
      <c r="BC86" s="956"/>
      <c r="BD86" s="957"/>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8"/>
      <c r="C87" s="959"/>
      <c r="D87" s="959"/>
      <c r="E87" s="959"/>
      <c r="F87" s="959"/>
      <c r="G87" s="959"/>
      <c r="H87" s="959"/>
      <c r="I87" s="959"/>
      <c r="J87" s="959"/>
      <c r="K87" s="959"/>
      <c r="L87" s="959"/>
      <c r="M87" s="959"/>
      <c r="N87" s="959"/>
      <c r="O87" s="959"/>
      <c r="P87" s="960"/>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3"/>
      <c r="BA87" s="953"/>
      <c r="BB87" s="953"/>
      <c r="BC87" s="953"/>
      <c r="BD87" s="954"/>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456</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9457</v>
      </c>
      <c r="AG88" s="932"/>
      <c r="AH88" s="932"/>
      <c r="AI88" s="932"/>
      <c r="AJ88" s="932"/>
      <c r="AK88" s="942"/>
      <c r="AL88" s="942"/>
      <c r="AM88" s="942"/>
      <c r="AN88" s="942"/>
      <c r="AO88" s="942"/>
      <c r="AP88" s="932">
        <v>2077</v>
      </c>
      <c r="AQ88" s="932"/>
      <c r="AR88" s="932"/>
      <c r="AS88" s="932"/>
      <c r="AT88" s="932"/>
      <c r="AU88" s="932">
        <v>79</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8" t="s">
        <v>488</v>
      </c>
      <c r="BS102" s="939"/>
      <c r="BT102" s="939"/>
      <c r="BU102" s="939"/>
      <c r="BV102" s="939"/>
      <c r="BW102" s="939"/>
      <c r="BX102" s="939"/>
      <c r="BY102" s="939"/>
      <c r="BZ102" s="939"/>
      <c r="CA102" s="939"/>
      <c r="CB102" s="939"/>
      <c r="CC102" s="939"/>
      <c r="CD102" s="939"/>
      <c r="CE102" s="939"/>
      <c r="CF102" s="939"/>
      <c r="CG102" s="940"/>
      <c r="CH102" s="974"/>
      <c r="CI102" s="975"/>
      <c r="CJ102" s="975"/>
      <c r="CK102" s="975"/>
      <c r="CL102" s="976"/>
      <c r="CM102" s="974"/>
      <c r="CN102" s="975"/>
      <c r="CO102" s="975"/>
      <c r="CP102" s="975"/>
      <c r="CQ102" s="976"/>
      <c r="CR102" s="971" t="s">
        <v>595</v>
      </c>
      <c r="CS102" s="972"/>
      <c r="CT102" s="972"/>
      <c r="CU102" s="972"/>
      <c r="CV102" s="973"/>
      <c r="CW102" s="971" t="s">
        <v>595</v>
      </c>
      <c r="CX102" s="972"/>
      <c r="CY102" s="972"/>
      <c r="CZ102" s="972"/>
      <c r="DA102" s="973"/>
      <c r="DB102" s="971" t="s">
        <v>595</v>
      </c>
      <c r="DC102" s="972"/>
      <c r="DD102" s="972"/>
      <c r="DE102" s="972"/>
      <c r="DF102" s="973"/>
      <c r="DG102" s="971" t="s">
        <v>596</v>
      </c>
      <c r="DH102" s="972"/>
      <c r="DI102" s="972"/>
      <c r="DJ102" s="972"/>
      <c r="DK102" s="973"/>
      <c r="DL102" s="971" t="s">
        <v>595</v>
      </c>
      <c r="DM102" s="972"/>
      <c r="DN102" s="972"/>
      <c r="DO102" s="972"/>
      <c r="DP102" s="973"/>
      <c r="DQ102" s="971" t="s">
        <v>596</v>
      </c>
      <c r="DR102" s="972"/>
      <c r="DS102" s="972"/>
      <c r="DT102" s="972"/>
      <c r="DU102" s="973"/>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1" t="s">
        <v>490</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493</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494</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358</v>
      </c>
      <c r="AG109" s="885"/>
      <c r="AH109" s="885"/>
      <c r="AI109" s="885"/>
      <c r="AJ109" s="886"/>
      <c r="AK109" s="884" t="s">
        <v>357</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358</v>
      </c>
      <c r="BW109" s="885"/>
      <c r="BX109" s="885"/>
      <c r="BY109" s="885"/>
      <c r="BZ109" s="886"/>
      <c r="CA109" s="884" t="s">
        <v>357</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358</v>
      </c>
      <c r="DM109" s="885"/>
      <c r="DN109" s="885"/>
      <c r="DO109" s="885"/>
      <c r="DP109" s="886"/>
      <c r="DQ109" s="884" t="s">
        <v>357</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400143</v>
      </c>
      <c r="AB110" s="791"/>
      <c r="AC110" s="791"/>
      <c r="AD110" s="791"/>
      <c r="AE110" s="792"/>
      <c r="AF110" s="793">
        <v>390886</v>
      </c>
      <c r="AG110" s="791"/>
      <c r="AH110" s="791"/>
      <c r="AI110" s="791"/>
      <c r="AJ110" s="792"/>
      <c r="AK110" s="793">
        <v>354283</v>
      </c>
      <c r="AL110" s="791"/>
      <c r="AM110" s="791"/>
      <c r="AN110" s="791"/>
      <c r="AO110" s="792"/>
      <c r="AP110" s="800">
        <v>16.8</v>
      </c>
      <c r="AQ110" s="801"/>
      <c r="AR110" s="801"/>
      <c r="AS110" s="801"/>
      <c r="AT110" s="802"/>
      <c r="AU110" s="915" t="s">
        <v>128</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3530139</v>
      </c>
      <c r="BR110" s="831"/>
      <c r="BS110" s="831"/>
      <c r="BT110" s="831"/>
      <c r="BU110" s="831"/>
      <c r="BV110" s="831">
        <v>3322290</v>
      </c>
      <c r="BW110" s="831"/>
      <c r="BX110" s="831"/>
      <c r="BY110" s="831"/>
      <c r="BZ110" s="831"/>
      <c r="CA110" s="831">
        <v>3647682</v>
      </c>
      <c r="CB110" s="831"/>
      <c r="CC110" s="831"/>
      <c r="CD110" s="831"/>
      <c r="CE110" s="831"/>
      <c r="CF110" s="850">
        <v>173.3</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v>20921</v>
      </c>
      <c r="BR111" s="829"/>
      <c r="BS111" s="829"/>
      <c r="BT111" s="829"/>
      <c r="BU111" s="829"/>
      <c r="BV111" s="829" t="s">
        <v>507</v>
      </c>
      <c r="BW111" s="829"/>
      <c r="BX111" s="829"/>
      <c r="BY111" s="829"/>
      <c r="BZ111" s="829"/>
      <c r="CA111" s="829" t="s">
        <v>507</v>
      </c>
      <c r="CB111" s="829"/>
      <c r="CC111" s="829"/>
      <c r="CD111" s="829"/>
      <c r="CE111" s="829"/>
      <c r="CF111" s="852" t="s">
        <v>507</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1884722</v>
      </c>
      <c r="BR112" s="829"/>
      <c r="BS112" s="829"/>
      <c r="BT112" s="829"/>
      <c r="BU112" s="829"/>
      <c r="BV112" s="829">
        <v>1841844</v>
      </c>
      <c r="BW112" s="829"/>
      <c r="BX112" s="829"/>
      <c r="BY112" s="829"/>
      <c r="BZ112" s="829"/>
      <c r="CA112" s="829">
        <v>1696739</v>
      </c>
      <c r="CB112" s="829"/>
      <c r="CC112" s="829"/>
      <c r="CD112" s="829"/>
      <c r="CE112" s="829"/>
      <c r="CF112" s="852">
        <v>80.599999999999994</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163391</v>
      </c>
      <c r="AB113" s="902"/>
      <c r="AC113" s="902"/>
      <c r="AD113" s="902"/>
      <c r="AE113" s="903"/>
      <c r="AF113" s="904">
        <v>158834</v>
      </c>
      <c r="AG113" s="902"/>
      <c r="AH113" s="902"/>
      <c r="AI113" s="902"/>
      <c r="AJ113" s="903"/>
      <c r="AK113" s="904">
        <v>159156</v>
      </c>
      <c r="AL113" s="902"/>
      <c r="AM113" s="902"/>
      <c r="AN113" s="902"/>
      <c r="AO113" s="903"/>
      <c r="AP113" s="912">
        <v>7.6</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83934</v>
      </c>
      <c r="BR113" s="829"/>
      <c r="BS113" s="829"/>
      <c r="BT113" s="829"/>
      <c r="BU113" s="829"/>
      <c r="BV113" s="829">
        <v>73479</v>
      </c>
      <c r="BW113" s="829"/>
      <c r="BX113" s="829"/>
      <c r="BY113" s="829"/>
      <c r="BZ113" s="829"/>
      <c r="CA113" s="829">
        <v>78275</v>
      </c>
      <c r="CB113" s="829"/>
      <c r="CC113" s="829"/>
      <c r="CD113" s="829"/>
      <c r="CE113" s="829"/>
      <c r="CF113" s="852">
        <v>3.7</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7563</v>
      </c>
      <c r="AB114" s="716"/>
      <c r="AC114" s="716"/>
      <c r="AD114" s="716"/>
      <c r="AE114" s="717"/>
      <c r="AF114" s="715">
        <v>7092</v>
      </c>
      <c r="AG114" s="716"/>
      <c r="AH114" s="716"/>
      <c r="AI114" s="716"/>
      <c r="AJ114" s="717"/>
      <c r="AK114" s="715">
        <v>6495</v>
      </c>
      <c r="AL114" s="716"/>
      <c r="AM114" s="716"/>
      <c r="AN114" s="716"/>
      <c r="AO114" s="717"/>
      <c r="AP114" s="774">
        <v>0.3</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721557</v>
      </c>
      <c r="BR114" s="829"/>
      <c r="BS114" s="829"/>
      <c r="BT114" s="829"/>
      <c r="BU114" s="829"/>
      <c r="BV114" s="829">
        <v>754582</v>
      </c>
      <c r="BW114" s="829"/>
      <c r="BX114" s="829"/>
      <c r="BY114" s="829"/>
      <c r="BZ114" s="829"/>
      <c r="CA114" s="829">
        <v>757363</v>
      </c>
      <c r="CB114" s="829"/>
      <c r="CC114" s="829"/>
      <c r="CD114" s="829"/>
      <c r="CE114" s="829"/>
      <c r="CF114" s="852">
        <v>36</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5672</v>
      </c>
      <c r="AB115" s="902"/>
      <c r="AC115" s="902"/>
      <c r="AD115" s="902"/>
      <c r="AE115" s="903"/>
      <c r="AF115" s="904" t="s">
        <v>507</v>
      </c>
      <c r="AG115" s="902"/>
      <c r="AH115" s="902"/>
      <c r="AI115" s="902"/>
      <c r="AJ115" s="903"/>
      <c r="AK115" s="904" t="s">
        <v>507</v>
      </c>
      <c r="AL115" s="902"/>
      <c r="AM115" s="902"/>
      <c r="AN115" s="902"/>
      <c r="AO115" s="903"/>
      <c r="AP115" s="912" t="s">
        <v>507</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530</v>
      </c>
      <c r="AB116" s="716"/>
      <c r="AC116" s="716"/>
      <c r="AD116" s="716"/>
      <c r="AE116" s="717"/>
      <c r="AF116" s="715" t="s">
        <v>530</v>
      </c>
      <c r="AG116" s="716"/>
      <c r="AH116" s="716"/>
      <c r="AI116" s="716"/>
      <c r="AJ116" s="717"/>
      <c r="AK116" s="715" t="s">
        <v>530</v>
      </c>
      <c r="AL116" s="716"/>
      <c r="AM116" s="716"/>
      <c r="AN116" s="716"/>
      <c r="AO116" s="717"/>
      <c r="AP116" s="774" t="s">
        <v>530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52" t="s">
        <v>532</v>
      </c>
      <c r="CG116" s="853"/>
      <c r="CH116" s="853"/>
      <c r="CI116" s="853"/>
      <c r="CJ116" s="853"/>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532</v>
      </c>
      <c r="DH116" s="716"/>
      <c r="DI116" s="716"/>
      <c r="DJ116" s="716"/>
      <c r="DK116" s="717"/>
      <c r="DL116" s="715" t="s">
        <v>532</v>
      </c>
      <c r="DM116" s="716"/>
      <c r="DN116" s="716"/>
      <c r="DO116" s="716"/>
      <c r="DP116" s="717"/>
      <c r="DQ116" s="715" t="s">
        <v>532</v>
      </c>
      <c r="DR116" s="716"/>
      <c r="DS116" s="716"/>
      <c r="DT116" s="716"/>
      <c r="DU116" s="717"/>
      <c r="DV116" s="774" t="s">
        <v>532</v>
      </c>
      <c r="DW116" s="775"/>
      <c r="DX116" s="775"/>
      <c r="DY116" s="775"/>
      <c r="DZ116" s="776"/>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576769</v>
      </c>
      <c r="AB117" s="892"/>
      <c r="AC117" s="892"/>
      <c r="AD117" s="892"/>
      <c r="AE117" s="893"/>
      <c r="AF117" s="897">
        <v>556812</v>
      </c>
      <c r="AG117" s="892"/>
      <c r="AH117" s="892"/>
      <c r="AI117" s="892"/>
      <c r="AJ117" s="893"/>
      <c r="AK117" s="897">
        <v>519934</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7" t="s">
        <v>530</v>
      </c>
      <c r="BR117" s="854"/>
      <c r="BS117" s="854"/>
      <c r="BT117" s="854"/>
      <c r="BU117" s="854"/>
      <c r="BV117" s="854" t="s">
        <v>530</v>
      </c>
      <c r="BW117" s="854"/>
      <c r="BX117" s="854"/>
      <c r="BY117" s="854"/>
      <c r="BZ117" s="854"/>
      <c r="CA117" s="854" t="s">
        <v>530</v>
      </c>
      <c r="CB117" s="854"/>
      <c r="CC117" s="854"/>
      <c r="CD117" s="854"/>
      <c r="CE117" s="854"/>
      <c r="CF117" s="852" t="s">
        <v>530</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358</v>
      </c>
      <c r="AG118" s="885"/>
      <c r="AH118" s="885"/>
      <c r="AI118" s="885"/>
      <c r="AJ118" s="886"/>
      <c r="AK118" s="884" t="s">
        <v>357</v>
      </c>
      <c r="AL118" s="885"/>
      <c r="AM118" s="885"/>
      <c r="AN118" s="885"/>
      <c r="AO118" s="886"/>
      <c r="AP118" s="894" t="s">
        <v>497</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537</v>
      </c>
      <c r="BP118" s="879"/>
      <c r="BQ118" s="857">
        <v>6241273</v>
      </c>
      <c r="BR118" s="854"/>
      <c r="BS118" s="854"/>
      <c r="BT118" s="854"/>
      <c r="BU118" s="854"/>
      <c r="BV118" s="854">
        <v>5992195</v>
      </c>
      <c r="BW118" s="854"/>
      <c r="BX118" s="854"/>
      <c r="BY118" s="854"/>
      <c r="BZ118" s="854"/>
      <c r="CA118" s="854">
        <v>6180059</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507</v>
      </c>
      <c r="DH118" s="716"/>
      <c r="DI118" s="716"/>
      <c r="DJ118" s="716"/>
      <c r="DK118" s="717"/>
      <c r="DL118" s="715" t="s">
        <v>507</v>
      </c>
      <c r="DM118" s="716"/>
      <c r="DN118" s="716"/>
      <c r="DO118" s="716"/>
      <c r="DP118" s="717"/>
      <c r="DQ118" s="715" t="s">
        <v>507</v>
      </c>
      <c r="DR118" s="716"/>
      <c r="DS118" s="716"/>
      <c r="DT118" s="716"/>
      <c r="DU118" s="717"/>
      <c r="DV118" s="774" t="s">
        <v>507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2525416</v>
      </c>
      <c r="BR119" s="831"/>
      <c r="BS119" s="831"/>
      <c r="BT119" s="831"/>
      <c r="BU119" s="831"/>
      <c r="BV119" s="831">
        <v>2614241</v>
      </c>
      <c r="BW119" s="831"/>
      <c r="BX119" s="831"/>
      <c r="BY119" s="831"/>
      <c r="BZ119" s="831"/>
      <c r="CA119" s="831">
        <v>2823652</v>
      </c>
      <c r="CB119" s="831"/>
      <c r="CC119" s="831"/>
      <c r="CD119" s="831"/>
      <c r="CE119" s="831"/>
      <c r="CF119" s="850">
        <v>134.1</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20921</v>
      </c>
      <c r="DH119" s="712"/>
      <c r="DI119" s="712"/>
      <c r="DJ119" s="712"/>
      <c r="DK119" s="713"/>
      <c r="DL119" s="714" t="s">
        <v>542</v>
      </c>
      <c r="DM119" s="712"/>
      <c r="DN119" s="712"/>
      <c r="DO119" s="712"/>
      <c r="DP119" s="713"/>
      <c r="DQ119" s="714" t="s">
        <v>542</v>
      </c>
      <c r="DR119" s="712"/>
      <c r="DS119" s="712"/>
      <c r="DT119" s="712"/>
      <c r="DU119" s="713"/>
      <c r="DV119" s="841" t="s">
        <v>542</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103219</v>
      </c>
      <c r="BR120" s="829"/>
      <c r="BS120" s="829"/>
      <c r="BT120" s="829"/>
      <c r="BU120" s="829"/>
      <c r="BV120" s="829">
        <v>85006</v>
      </c>
      <c r="BW120" s="829"/>
      <c r="BX120" s="829"/>
      <c r="BY120" s="829"/>
      <c r="BZ120" s="829"/>
      <c r="CA120" s="829">
        <v>72864</v>
      </c>
      <c r="CB120" s="829"/>
      <c r="CC120" s="829"/>
      <c r="CD120" s="829"/>
      <c r="CE120" s="829"/>
      <c r="CF120" s="852">
        <v>3.5</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1762499</v>
      </c>
      <c r="DH120" s="831"/>
      <c r="DI120" s="831"/>
      <c r="DJ120" s="831"/>
      <c r="DK120" s="831"/>
      <c r="DL120" s="831">
        <v>1698295</v>
      </c>
      <c r="DM120" s="831"/>
      <c r="DN120" s="831"/>
      <c r="DO120" s="831"/>
      <c r="DP120" s="831"/>
      <c r="DQ120" s="831">
        <v>1530991</v>
      </c>
      <c r="DR120" s="831"/>
      <c r="DS120" s="831"/>
      <c r="DT120" s="831"/>
      <c r="DU120" s="831"/>
      <c r="DV120" s="816">
        <v>72.7</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4037743</v>
      </c>
      <c r="BR121" s="854"/>
      <c r="BS121" s="854"/>
      <c r="BT121" s="854"/>
      <c r="BU121" s="854"/>
      <c r="BV121" s="854">
        <v>3960368</v>
      </c>
      <c r="BW121" s="854"/>
      <c r="BX121" s="854"/>
      <c r="BY121" s="854"/>
      <c r="BZ121" s="854"/>
      <c r="CA121" s="854">
        <v>4025963</v>
      </c>
      <c r="CB121" s="854"/>
      <c r="CC121" s="854"/>
      <c r="CD121" s="854"/>
      <c r="CE121" s="854"/>
      <c r="CF121" s="855">
        <v>191.3</v>
      </c>
      <c r="CG121" s="856"/>
      <c r="CH121" s="856"/>
      <c r="CI121" s="856"/>
      <c r="CJ121" s="856"/>
      <c r="CK121" s="859"/>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122223</v>
      </c>
      <c r="DH121" s="829"/>
      <c r="DI121" s="829"/>
      <c r="DJ121" s="829"/>
      <c r="DK121" s="829"/>
      <c r="DL121" s="829">
        <v>143549</v>
      </c>
      <c r="DM121" s="829"/>
      <c r="DN121" s="829"/>
      <c r="DO121" s="829"/>
      <c r="DP121" s="829"/>
      <c r="DQ121" s="829">
        <v>165748</v>
      </c>
      <c r="DR121" s="829"/>
      <c r="DS121" s="829"/>
      <c r="DT121" s="829"/>
      <c r="DU121" s="829"/>
      <c r="DV121" s="844">
        <v>7.9</v>
      </c>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549</v>
      </c>
      <c r="BP122" s="879"/>
      <c r="BQ122" s="880">
        <v>6666378</v>
      </c>
      <c r="BR122" s="847"/>
      <c r="BS122" s="847"/>
      <c r="BT122" s="847"/>
      <c r="BU122" s="847"/>
      <c r="BV122" s="847">
        <v>6659615</v>
      </c>
      <c r="BW122" s="847"/>
      <c r="BX122" s="847"/>
      <c r="BY122" s="847"/>
      <c r="BZ122" s="847"/>
      <c r="CA122" s="847">
        <v>6922479</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532</v>
      </c>
      <c r="AB123" s="716"/>
      <c r="AC123" s="716"/>
      <c r="AD123" s="716"/>
      <c r="AE123" s="717"/>
      <c r="AF123" s="715" t="s">
        <v>532</v>
      </c>
      <c r="AG123" s="716"/>
      <c r="AH123" s="716"/>
      <c r="AI123" s="716"/>
      <c r="AJ123" s="717"/>
      <c r="AK123" s="715" t="s">
        <v>532</v>
      </c>
      <c r="AL123" s="716"/>
      <c r="AM123" s="716"/>
      <c r="AN123" s="716"/>
      <c r="AO123" s="717"/>
      <c r="AP123" s="774" t="s">
        <v>532</v>
      </c>
      <c r="AQ123" s="775"/>
      <c r="AR123" s="775"/>
      <c r="AS123" s="775"/>
      <c r="AT123" s="776"/>
      <c r="AU123" s="865" t="s">
        <v>550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551</v>
      </c>
      <c r="BR123" s="869"/>
      <c r="BS123" s="869"/>
      <c r="BT123" s="869"/>
      <c r="BU123" s="869"/>
      <c r="BV123" s="869" t="s">
        <v>551</v>
      </c>
      <c r="BW123" s="869"/>
      <c r="BX123" s="869"/>
      <c r="BY123" s="869"/>
      <c r="BZ123" s="869"/>
      <c r="CA123" s="869" t="s">
        <v>551</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507</v>
      </c>
      <c r="AB125" s="716"/>
      <c r="AC125" s="716"/>
      <c r="AD125" s="716"/>
      <c r="AE125" s="717"/>
      <c r="AF125" s="715" t="s">
        <v>507</v>
      </c>
      <c r="AG125" s="716"/>
      <c r="AH125" s="716"/>
      <c r="AI125" s="716"/>
      <c r="AJ125" s="717"/>
      <c r="AK125" s="715" t="s">
        <v>507</v>
      </c>
      <c r="AL125" s="716"/>
      <c r="AM125" s="716"/>
      <c r="AN125" s="716"/>
      <c r="AO125" s="717"/>
      <c r="AP125" s="774" t="s">
        <v>507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507</v>
      </c>
      <c r="DH125" s="831"/>
      <c r="DI125" s="831"/>
      <c r="DJ125" s="831"/>
      <c r="DK125" s="831"/>
      <c r="DL125" s="831" t="s">
        <v>507</v>
      </c>
      <c r="DM125" s="831"/>
      <c r="DN125" s="831"/>
      <c r="DO125" s="831"/>
      <c r="DP125" s="831"/>
      <c r="DQ125" s="831" t="s">
        <v>507</v>
      </c>
      <c r="DR125" s="831"/>
      <c r="DS125" s="831"/>
      <c r="DT125" s="831"/>
      <c r="DU125" s="831"/>
      <c r="DV125" s="816" t="s">
        <v>507</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5672</v>
      </c>
      <c r="AB126" s="716"/>
      <c r="AC126" s="716"/>
      <c r="AD126" s="716"/>
      <c r="AE126" s="717"/>
      <c r="AF126" s="715" t="s">
        <v>542</v>
      </c>
      <c r="AG126" s="716"/>
      <c r="AH126" s="716"/>
      <c r="AI126" s="716"/>
      <c r="AJ126" s="717"/>
      <c r="AK126" s="715" t="s">
        <v>542</v>
      </c>
      <c r="AL126" s="716"/>
      <c r="AM126" s="716"/>
      <c r="AN126" s="716"/>
      <c r="AO126" s="717"/>
      <c r="AP126" s="774" t="s">
        <v>542</v>
      </c>
      <c r="AQ126" s="775"/>
      <c r="AR126" s="775"/>
      <c r="AS126" s="775"/>
      <c r="AT126" s="776"/>
      <c r="AU126" s="230"/>
      <c r="AV126" s="230"/>
      <c r="AW126" s="230"/>
      <c r="AX126" s="827" t="s">
        <v>555</v>
      </c>
      <c r="AY126" s="765"/>
      <c r="AZ126" s="765"/>
      <c r="BA126" s="765"/>
      <c r="BB126" s="765"/>
      <c r="BC126" s="765"/>
      <c r="BD126" s="765"/>
      <c r="BE126" s="766"/>
      <c r="BF126" s="764" t="s">
        <v>556</v>
      </c>
      <c r="BG126" s="765"/>
      <c r="BH126" s="765"/>
      <c r="BI126" s="765"/>
      <c r="BJ126" s="765"/>
      <c r="BK126" s="765"/>
      <c r="BL126" s="766"/>
      <c r="BM126" s="764" t="s">
        <v>557</v>
      </c>
      <c r="BN126" s="765"/>
      <c r="BO126" s="765"/>
      <c r="BP126" s="765"/>
      <c r="BQ126" s="765"/>
      <c r="BR126" s="765"/>
      <c r="BS126" s="766"/>
      <c r="BT126" s="764" t="s">
        <v>558</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559</v>
      </c>
      <c r="CQ126" s="772"/>
      <c r="CR126" s="772"/>
      <c r="CS126" s="772"/>
      <c r="CT126" s="772"/>
      <c r="CU126" s="772"/>
      <c r="CV126" s="772"/>
      <c r="CW126" s="772"/>
      <c r="CX126" s="772"/>
      <c r="CY126" s="772"/>
      <c r="CZ126" s="772"/>
      <c r="DA126" s="772"/>
      <c r="DB126" s="772"/>
      <c r="DC126" s="772"/>
      <c r="DD126" s="772"/>
      <c r="DE126" s="772"/>
      <c r="DF126" s="773"/>
      <c r="DG126" s="830" t="s">
        <v>507</v>
      </c>
      <c r="DH126" s="829"/>
      <c r="DI126" s="829"/>
      <c r="DJ126" s="829"/>
      <c r="DK126" s="829"/>
      <c r="DL126" s="829" t="s">
        <v>507</v>
      </c>
      <c r="DM126" s="829"/>
      <c r="DN126" s="829"/>
      <c r="DO126" s="829"/>
      <c r="DP126" s="829"/>
      <c r="DQ126" s="829" t="s">
        <v>507</v>
      </c>
      <c r="DR126" s="829"/>
      <c r="DS126" s="829"/>
      <c r="DT126" s="829"/>
      <c r="DU126" s="829"/>
      <c r="DV126" s="844" t="s">
        <v>507</v>
      </c>
      <c r="DW126" s="844"/>
      <c r="DX126" s="844"/>
      <c r="DY126" s="844"/>
      <c r="DZ126" s="845"/>
    </row>
    <row r="127" spans="1:130" s="194" customFormat="1" ht="26.25" customHeight="1" thickBot="1">
      <c r="A127" s="785"/>
      <c r="B127" s="786"/>
      <c r="C127" s="794" t="s">
        <v>433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507</v>
      </c>
      <c r="AB127" s="716"/>
      <c r="AC127" s="716"/>
      <c r="AD127" s="716"/>
      <c r="AE127" s="717"/>
      <c r="AF127" s="715" t="s">
        <v>507</v>
      </c>
      <c r="AG127" s="716"/>
      <c r="AH127" s="716"/>
      <c r="AI127" s="716"/>
      <c r="AJ127" s="717"/>
      <c r="AK127" s="715" t="s">
        <v>507</v>
      </c>
      <c r="AL127" s="716"/>
      <c r="AM127" s="716"/>
      <c r="AN127" s="716"/>
      <c r="AO127" s="717"/>
      <c r="AP127" s="774" t="s">
        <v>507</v>
      </c>
      <c r="AQ127" s="775"/>
      <c r="AR127" s="775"/>
      <c r="AS127" s="775"/>
      <c r="AT127" s="776"/>
      <c r="AU127" s="230"/>
      <c r="AV127" s="230"/>
      <c r="AW127" s="230"/>
      <c r="AX127" s="780" t="s">
        <v>560</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t="s">
        <v>562</v>
      </c>
      <c r="DH127" s="828"/>
      <c r="DI127" s="828"/>
      <c r="DJ127" s="828"/>
      <c r="DK127" s="828"/>
      <c r="DL127" s="828" t="s">
        <v>562</v>
      </c>
      <c r="DM127" s="828"/>
      <c r="DN127" s="828"/>
      <c r="DO127" s="828"/>
      <c r="DP127" s="828"/>
      <c r="DQ127" s="828" t="s">
        <v>562</v>
      </c>
      <c r="DR127" s="828"/>
      <c r="DS127" s="828"/>
      <c r="DT127" s="828"/>
      <c r="DU127" s="828"/>
      <c r="DV127" s="833" t="s">
        <v>562</v>
      </c>
      <c r="DW127" s="833"/>
      <c r="DX127" s="833"/>
      <c r="DY127" s="833"/>
      <c r="DZ127" s="834"/>
    </row>
    <row r="128" spans="1:130" s="194" customFormat="1" ht="26.25" customHeight="1">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v>12142</v>
      </c>
      <c r="AB128" s="813"/>
      <c r="AC128" s="813"/>
      <c r="AD128" s="813"/>
      <c r="AE128" s="814"/>
      <c r="AF128" s="815">
        <v>12142</v>
      </c>
      <c r="AG128" s="813"/>
      <c r="AH128" s="813"/>
      <c r="AI128" s="813"/>
      <c r="AJ128" s="814"/>
      <c r="AK128" s="815">
        <v>12142</v>
      </c>
      <c r="AL128" s="813"/>
      <c r="AM128" s="813"/>
      <c r="AN128" s="813"/>
      <c r="AO128" s="814"/>
      <c r="AP128" s="777"/>
      <c r="AQ128" s="778"/>
      <c r="AR128" s="778"/>
      <c r="AS128" s="778"/>
      <c r="AT128" s="779"/>
      <c r="AU128" s="232"/>
      <c r="AV128" s="232"/>
      <c r="AW128" s="232"/>
      <c r="AX128" s="771" t="s">
        <v>565</v>
      </c>
      <c r="AY128" s="772"/>
      <c r="AZ128" s="772"/>
      <c r="BA128" s="772"/>
      <c r="BB128" s="772"/>
      <c r="BC128" s="772"/>
      <c r="BD128" s="772"/>
      <c r="BE128" s="773"/>
      <c r="BF128" s="751" t="s">
        <v>532</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566</v>
      </c>
      <c r="X129" s="748"/>
      <c r="Y129" s="748"/>
      <c r="Z129" s="749"/>
      <c r="AA129" s="750">
        <v>2575886</v>
      </c>
      <c r="AB129" s="716"/>
      <c r="AC129" s="716"/>
      <c r="AD129" s="716"/>
      <c r="AE129" s="717"/>
      <c r="AF129" s="715">
        <v>2539973</v>
      </c>
      <c r="AG129" s="716"/>
      <c r="AH129" s="716"/>
      <c r="AI129" s="716"/>
      <c r="AJ129" s="717"/>
      <c r="AK129" s="715">
        <v>2503740</v>
      </c>
      <c r="AL129" s="716"/>
      <c r="AM129" s="716"/>
      <c r="AN129" s="716"/>
      <c r="AO129" s="717"/>
      <c r="AP129" s="768"/>
      <c r="AQ129" s="769"/>
      <c r="AR129" s="769"/>
      <c r="AS129" s="769"/>
      <c r="AT129" s="770"/>
      <c r="AU129" s="232"/>
      <c r="AV129" s="232"/>
      <c r="AW129" s="232"/>
      <c r="AX129" s="771" t="s">
        <v>567</v>
      </c>
      <c r="AY129" s="772"/>
      <c r="AZ129" s="772"/>
      <c r="BA129" s="772"/>
      <c r="BB129" s="772"/>
      <c r="BC129" s="772"/>
      <c r="BD129" s="772"/>
      <c r="BE129" s="773"/>
      <c r="BF129" s="759">
        <v>6.7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569</v>
      </c>
      <c r="X130" s="748"/>
      <c r="Y130" s="748"/>
      <c r="Z130" s="749"/>
      <c r="AA130" s="750">
        <v>388276</v>
      </c>
      <c r="AB130" s="716"/>
      <c r="AC130" s="716"/>
      <c r="AD130" s="716"/>
      <c r="AE130" s="717"/>
      <c r="AF130" s="715">
        <v>395548</v>
      </c>
      <c r="AG130" s="716"/>
      <c r="AH130" s="716"/>
      <c r="AI130" s="716"/>
      <c r="AJ130" s="717"/>
      <c r="AK130" s="715">
        <v>398830</v>
      </c>
      <c r="AL130" s="716"/>
      <c r="AM130" s="716"/>
      <c r="AN130" s="716"/>
      <c r="AO130" s="717"/>
      <c r="AP130" s="768"/>
      <c r="AQ130" s="769"/>
      <c r="AR130" s="769"/>
      <c r="AS130" s="769"/>
      <c r="AT130" s="770"/>
      <c r="AU130" s="232"/>
      <c r="AV130" s="232"/>
      <c r="AW130" s="232"/>
      <c r="AX130" s="721" t="s">
        <v>570</v>
      </c>
      <c r="AY130" s="722"/>
      <c r="AZ130" s="722"/>
      <c r="BA130" s="722"/>
      <c r="BB130" s="722"/>
      <c r="BC130" s="722"/>
      <c r="BD130" s="722"/>
      <c r="BE130" s="723"/>
      <c r="BF130" s="724" t="s">
        <v>551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571</v>
      </c>
      <c r="X131" s="806"/>
      <c r="Y131" s="806"/>
      <c r="Z131" s="807"/>
      <c r="AA131" s="711">
        <v>2187610</v>
      </c>
      <c r="AB131" s="712"/>
      <c r="AC131" s="712"/>
      <c r="AD131" s="712"/>
      <c r="AE131" s="713"/>
      <c r="AF131" s="714">
        <v>2144425</v>
      </c>
      <c r="AG131" s="712"/>
      <c r="AH131" s="712"/>
      <c r="AI131" s="712"/>
      <c r="AJ131" s="713"/>
      <c r="AK131" s="714">
        <v>2104910</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573</v>
      </c>
      <c r="W132" s="734"/>
      <c r="X132" s="734"/>
      <c r="Y132" s="734"/>
      <c r="Z132" s="735"/>
      <c r="AA132" s="736">
        <v>8.0613546290000002</v>
      </c>
      <c r="AB132" s="709"/>
      <c r="AC132" s="709"/>
      <c r="AD132" s="709"/>
      <c r="AE132" s="710"/>
      <c r="AF132" s="708">
        <v>6.9539387020000003</v>
      </c>
      <c r="AG132" s="709"/>
      <c r="AH132" s="709"/>
      <c r="AI132" s="709"/>
      <c r="AJ132" s="710"/>
      <c r="AK132" s="708">
        <v>5.1765633690000001</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574</v>
      </c>
      <c r="W133" s="740"/>
      <c r="X133" s="740"/>
      <c r="Y133" s="740"/>
      <c r="Z133" s="741"/>
      <c r="AA133" s="742">
        <v>9.5</v>
      </c>
      <c r="AB133" s="743"/>
      <c r="AC133" s="743"/>
      <c r="AD133" s="743"/>
      <c r="AE133" s="744"/>
      <c r="AF133" s="742">
        <v>8.1999999999999993</v>
      </c>
      <c r="AG133" s="743"/>
      <c r="AH133" s="743"/>
      <c r="AI133" s="743"/>
      <c r="AJ133" s="744"/>
      <c r="AK133" s="742">
        <v>6.7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L76" zoomScaleNormal="85" zoomScaleSheetLayoutView="55" workbookViewId="0">
      <selection activeCell="AD28" sqref="AD2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J8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9"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525533</v>
      </c>
      <c r="L9" s="263">
        <v>74958</v>
      </c>
      <c r="M9" s="264">
        <v>133934</v>
      </c>
      <c r="N9" s="265">
        <v>-44</v>
      </c>
    </row>
    <row r="10" spans="1:16">
      <c r="A10" s="247"/>
      <c r="B10" s="243"/>
      <c r="C10" s="243"/>
      <c r="D10" s="243"/>
      <c r="E10" s="243"/>
      <c r="F10" s="243"/>
      <c r="G10" s="1130" t="s">
        <v>19</v>
      </c>
      <c r="H10" s="1131"/>
      <c r="I10" s="1131"/>
      <c r="J10" s="1132"/>
      <c r="K10" s="266">
        <v>122264</v>
      </c>
      <c r="L10" s="267">
        <v>17439</v>
      </c>
      <c r="M10" s="268">
        <v>14689</v>
      </c>
      <c r="N10" s="269">
        <v>18.7</v>
      </c>
    </row>
    <row r="11" spans="1:16" ht="13.5" customHeight="1">
      <c r="A11" s="247"/>
      <c r="B11" s="243"/>
      <c r="C11" s="243"/>
      <c r="D11" s="243"/>
      <c r="E11" s="243"/>
      <c r="F11" s="243"/>
      <c r="G11" s="1130" t="s">
        <v>20</v>
      </c>
      <c r="H11" s="1131"/>
      <c r="I11" s="1131"/>
      <c r="J11" s="1132"/>
      <c r="K11" s="266">
        <v>89733</v>
      </c>
      <c r="L11" s="267">
        <v>12799</v>
      </c>
      <c r="M11" s="268">
        <v>21722</v>
      </c>
      <c r="N11" s="269">
        <v>-41.1</v>
      </c>
    </row>
    <row r="12" spans="1:16" ht="13.5" customHeight="1">
      <c r="A12" s="247"/>
      <c r="B12" s="243"/>
      <c r="C12" s="243"/>
      <c r="D12" s="243"/>
      <c r="E12" s="243"/>
      <c r="F12" s="243"/>
      <c r="G12" s="1130" t="s">
        <v>21</v>
      </c>
      <c r="H12" s="1131"/>
      <c r="I12" s="1131"/>
      <c r="J12" s="1132"/>
      <c r="K12" s="266" t="s">
        <v>0</v>
      </c>
      <c r="L12" s="267" t="s">
        <v>0</v>
      </c>
      <c r="M12" s="268">
        <v>2847</v>
      </c>
      <c r="N12" s="269" t="s">
        <v>0</v>
      </c>
    </row>
    <row r="13" spans="1:16" ht="13.5" customHeight="1">
      <c r="A13" s="247"/>
      <c r="B13" s="243"/>
      <c r="C13" s="243"/>
      <c r="D13" s="243"/>
      <c r="E13" s="243"/>
      <c r="F13" s="243"/>
      <c r="G13" s="1130" t="s">
        <v>22</v>
      </c>
      <c r="H13" s="1131"/>
      <c r="I13" s="1131"/>
      <c r="J13" s="1132"/>
      <c r="K13" s="266" t="s">
        <v>0</v>
      </c>
      <c r="L13" s="267" t="s">
        <v>0</v>
      </c>
      <c r="M13" s="268">
        <v>2</v>
      </c>
      <c r="N13" s="269" t="s">
        <v>0</v>
      </c>
    </row>
    <row r="14" spans="1:16" ht="13.5" customHeight="1">
      <c r="A14" s="247"/>
      <c r="B14" s="243"/>
      <c r="C14" s="243"/>
      <c r="D14" s="243"/>
      <c r="E14" s="243"/>
      <c r="F14" s="243"/>
      <c r="G14" s="1130" t="s">
        <v>23</v>
      </c>
      <c r="H14" s="1131"/>
      <c r="I14" s="1131"/>
      <c r="J14" s="1132"/>
      <c r="K14" s="266">
        <v>7677</v>
      </c>
      <c r="L14" s="267">
        <v>1095</v>
      </c>
      <c r="M14" s="268">
        <v>5691</v>
      </c>
      <c r="N14" s="269">
        <v>-80.8</v>
      </c>
    </row>
    <row r="15" spans="1:16" ht="13.5" customHeight="1">
      <c r="A15" s="247"/>
      <c r="B15" s="243"/>
      <c r="C15" s="243"/>
      <c r="D15" s="243"/>
      <c r="E15" s="243"/>
      <c r="F15" s="243"/>
      <c r="G15" s="1130" t="s">
        <v>24</v>
      </c>
      <c r="H15" s="1131"/>
      <c r="I15" s="1131"/>
      <c r="J15" s="1132"/>
      <c r="K15" s="266">
        <v>10042</v>
      </c>
      <c r="L15" s="267">
        <v>1432</v>
      </c>
      <c r="M15" s="268">
        <v>2908</v>
      </c>
      <c r="N15" s="269">
        <v>-50.8</v>
      </c>
    </row>
    <row r="16" spans="1:16">
      <c r="A16" s="247"/>
      <c r="B16" s="243"/>
      <c r="C16" s="243"/>
      <c r="D16" s="243"/>
      <c r="E16" s="243"/>
      <c r="F16" s="243"/>
      <c r="G16" s="1133" t="s">
        <v>25</v>
      </c>
      <c r="H16" s="1134"/>
      <c r="I16" s="1134"/>
      <c r="J16" s="1135"/>
      <c r="K16" s="267">
        <v>-41499</v>
      </c>
      <c r="L16" s="267">
        <v>-5919</v>
      </c>
      <c r="M16" s="268">
        <v>-15380</v>
      </c>
      <c r="N16" s="269">
        <v>-61.5</v>
      </c>
    </row>
    <row r="17" spans="1:16">
      <c r="A17" s="247"/>
      <c r="B17" s="243"/>
      <c r="C17" s="243"/>
      <c r="D17" s="243"/>
      <c r="E17" s="243"/>
      <c r="F17" s="243"/>
      <c r="G17" s="1133" t="s">
        <v>248</v>
      </c>
      <c r="H17" s="1134"/>
      <c r="I17" s="1134"/>
      <c r="J17" s="1135"/>
      <c r="K17" s="267">
        <v>713750</v>
      </c>
      <c r="L17" s="267">
        <v>101804</v>
      </c>
      <c r="M17" s="268">
        <v>166414</v>
      </c>
      <c r="N17" s="269">
        <v>-38.799999999999997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8.56</v>
      </c>
      <c r="L21" s="280">
        <v>14.92</v>
      </c>
      <c r="M21" s="281">
        <v>-6.36</v>
      </c>
      <c r="N21" s="248"/>
      <c r="O21" s="282"/>
      <c r="P21" s="278"/>
    </row>
    <row r="22" spans="1:16" s="283" customFormat="1">
      <c r="A22" s="278"/>
      <c r="B22" s="248"/>
      <c r="C22" s="248"/>
      <c r="D22" s="248"/>
      <c r="E22" s="248"/>
      <c r="F22" s="248"/>
      <c r="G22" s="1136" t="s">
        <v>31</v>
      </c>
      <c r="H22" s="1137"/>
      <c r="I22" s="1137"/>
      <c r="J22" s="1138"/>
      <c r="K22" s="284">
        <v>104.8</v>
      </c>
      <c r="L22" s="285">
        <v>103.3</v>
      </c>
      <c r="M22" s="286">
        <v>1.5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354283</v>
      </c>
      <c r="L32" s="293">
        <v>50532</v>
      </c>
      <c r="M32" s="294">
        <v>106402</v>
      </c>
      <c r="N32" s="295">
        <v>-52.5</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403</v>
      </c>
      <c r="N34" s="295" t="s">
        <v>0</v>
      </c>
    </row>
    <row r="35" spans="1:16" ht="27" customHeight="1">
      <c r="A35" s="247"/>
      <c r="B35" s="243"/>
      <c r="C35" s="243"/>
      <c r="D35" s="243"/>
      <c r="E35" s="243"/>
      <c r="F35" s="243"/>
      <c r="G35" s="1119" t="s">
        <v>37</v>
      </c>
      <c r="H35" s="1120"/>
      <c r="I35" s="1120"/>
      <c r="J35" s="1121"/>
      <c r="K35" s="293">
        <v>159156</v>
      </c>
      <c r="L35" s="293">
        <v>22701</v>
      </c>
      <c r="M35" s="294">
        <v>24039</v>
      </c>
      <c r="N35" s="295">
        <v>-5.6</v>
      </c>
    </row>
    <row r="36" spans="1:16" ht="27" customHeight="1">
      <c r="A36" s="247"/>
      <c r="B36" s="243"/>
      <c r="C36" s="243"/>
      <c r="D36" s="243"/>
      <c r="E36" s="243"/>
      <c r="F36" s="243"/>
      <c r="G36" s="1119" t="s">
        <v>38</v>
      </c>
      <c r="H36" s="1120"/>
      <c r="I36" s="1120"/>
      <c r="J36" s="1121"/>
      <c r="K36" s="293">
        <v>6495</v>
      </c>
      <c r="L36" s="293">
        <v>926</v>
      </c>
      <c r="M36" s="294">
        <v>5562</v>
      </c>
      <c r="N36" s="295">
        <v>-83.4</v>
      </c>
    </row>
    <row r="37" spans="1:16" ht="13.5" customHeight="1">
      <c r="A37" s="247"/>
      <c r="B37" s="243"/>
      <c r="C37" s="243"/>
      <c r="D37" s="243"/>
      <c r="E37" s="243"/>
      <c r="F37" s="243"/>
      <c r="G37" s="1119" t="s">
        <v>39</v>
      </c>
      <c r="H37" s="1120"/>
      <c r="I37" s="1120"/>
      <c r="J37" s="1121"/>
      <c r="K37" s="293" t="s">
        <v>0</v>
      </c>
      <c r="L37" s="293" t="s">
        <v>0</v>
      </c>
      <c r="M37" s="294">
        <v>2590</v>
      </c>
      <c r="N37" s="295" t="s">
        <v>0</v>
      </c>
    </row>
    <row r="38" spans="1:16" ht="27" customHeight="1">
      <c r="A38" s="247"/>
      <c r="B38" s="243"/>
      <c r="C38" s="243"/>
      <c r="D38" s="243"/>
      <c r="E38" s="243"/>
      <c r="F38" s="243"/>
      <c r="G38" s="1122" t="s">
        <v>2</v>
      </c>
      <c r="H38" s="1123"/>
      <c r="I38" s="1123"/>
      <c r="J38" s="1124"/>
      <c r="K38" s="296" t="s">
        <v>0</v>
      </c>
      <c r="L38" s="296" t="s">
        <v>0</v>
      </c>
      <c r="M38" s="297">
        <v>28</v>
      </c>
      <c r="N38" s="298" t="s">
        <v>0</v>
      </c>
      <c r="O38" s="292"/>
    </row>
    <row r="39" spans="1:16">
      <c r="A39" s="247"/>
      <c r="B39" s="243"/>
      <c r="C39" s="243"/>
      <c r="D39" s="243"/>
      <c r="E39" s="243"/>
      <c r="F39" s="243"/>
      <c r="G39" s="1122" t="s">
        <v>3</v>
      </c>
      <c r="H39" s="1123"/>
      <c r="I39" s="1123"/>
      <c r="J39" s="1124"/>
      <c r="K39" s="299">
        <v>-12142</v>
      </c>
      <c r="L39" s="299">
        <v>-1732</v>
      </c>
      <c r="M39" s="300">
        <v>-5016</v>
      </c>
      <c r="N39" s="301">
        <v>-65.5</v>
      </c>
      <c r="O39" s="292"/>
    </row>
    <row r="40" spans="1:16" ht="27" customHeight="1">
      <c r="A40" s="247"/>
      <c r="B40" s="243"/>
      <c r="C40" s="243"/>
      <c r="D40" s="243"/>
      <c r="E40" s="243"/>
      <c r="F40" s="243"/>
      <c r="G40" s="1119" t="s">
        <v>4</v>
      </c>
      <c r="H40" s="1120"/>
      <c r="I40" s="1120"/>
      <c r="J40" s="1121"/>
      <c r="K40" s="299">
        <v>-398830</v>
      </c>
      <c r="L40" s="299">
        <v>-56886</v>
      </c>
      <c r="M40" s="300">
        <v>-91062</v>
      </c>
      <c r="N40" s="301">
        <v>-37.5</v>
      </c>
      <c r="O40" s="292"/>
    </row>
    <row r="41" spans="1:16">
      <c r="A41" s="247"/>
      <c r="B41" s="243"/>
      <c r="C41" s="243"/>
      <c r="D41" s="243"/>
      <c r="E41" s="243"/>
      <c r="F41" s="243"/>
      <c r="G41" s="1125" t="s">
        <v>352</v>
      </c>
      <c r="H41" s="1126"/>
      <c r="I41" s="1126"/>
      <c r="J41" s="1127"/>
      <c r="K41" s="293">
        <v>108962</v>
      </c>
      <c r="L41" s="299">
        <v>15542</v>
      </c>
      <c r="M41" s="300">
        <v>42947</v>
      </c>
      <c r="N41" s="301">
        <v>-63.8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722712</v>
      </c>
      <c r="J51" s="319">
        <v>102035</v>
      </c>
      <c r="K51" s="320">
        <v>9.6999999999999993</v>
      </c>
      <c r="L51" s="321">
        <v>114677</v>
      </c>
      <c r="M51" s="322">
        <v>3.9</v>
      </c>
      <c r="N51" s="323">
        <v>5.8</v>
      </c>
    </row>
    <row r="52" spans="1:14">
      <c r="A52" s="247"/>
      <c r="B52" s="243"/>
      <c r="C52" s="243"/>
      <c r="D52" s="243"/>
      <c r="E52" s="243"/>
      <c r="F52" s="243"/>
      <c r="G52" s="324"/>
      <c r="H52" s="325" t="s">
        <v>48</v>
      </c>
      <c r="I52" s="326">
        <v>436042</v>
      </c>
      <c r="J52" s="327">
        <v>61562</v>
      </c>
      <c r="K52" s="328">
        <v>10.8</v>
      </c>
      <c r="L52" s="329">
        <v>55912</v>
      </c>
      <c r="M52" s="330">
        <v>0.4</v>
      </c>
      <c r="N52" s="331">
        <v>10.4</v>
      </c>
    </row>
    <row r="53" spans="1:14">
      <c r="A53" s="247"/>
      <c r="B53" s="243"/>
      <c r="C53" s="243"/>
      <c r="D53" s="243"/>
      <c r="E53" s="243"/>
      <c r="F53" s="243"/>
      <c r="G53" s="309" t="s">
        <v>7</v>
      </c>
      <c r="H53" s="310"/>
      <c r="I53" s="318">
        <v>898318</v>
      </c>
      <c r="J53" s="319">
        <v>127729</v>
      </c>
      <c r="K53" s="320">
        <v>25.2</v>
      </c>
      <c r="L53" s="321">
        <v>174443</v>
      </c>
      <c r="M53" s="322">
        <v>52.1</v>
      </c>
      <c r="N53" s="323">
        <v>-26.9</v>
      </c>
    </row>
    <row r="54" spans="1:14">
      <c r="A54" s="247"/>
      <c r="B54" s="243"/>
      <c r="C54" s="243"/>
      <c r="D54" s="243"/>
      <c r="E54" s="243"/>
      <c r="F54" s="243"/>
      <c r="G54" s="324"/>
      <c r="H54" s="325" t="s">
        <v>48</v>
      </c>
      <c r="I54" s="326">
        <v>535700</v>
      </c>
      <c r="J54" s="327">
        <v>76169</v>
      </c>
      <c r="K54" s="328">
        <v>23.7</v>
      </c>
      <c r="L54" s="329">
        <v>89518</v>
      </c>
      <c r="M54" s="330">
        <v>60.1</v>
      </c>
      <c r="N54" s="331">
        <v>-36.4</v>
      </c>
    </row>
    <row r="55" spans="1:14">
      <c r="A55" s="247"/>
      <c r="B55" s="243"/>
      <c r="C55" s="243"/>
      <c r="D55" s="243"/>
      <c r="E55" s="243"/>
      <c r="F55" s="243"/>
      <c r="G55" s="309" t="s">
        <v>8</v>
      </c>
      <c r="H55" s="310"/>
      <c r="I55" s="318">
        <v>1084159</v>
      </c>
      <c r="J55" s="319">
        <v>155770</v>
      </c>
      <c r="K55" s="320">
        <v>22</v>
      </c>
      <c r="L55" s="321">
        <v>192544</v>
      </c>
      <c r="M55" s="322">
        <v>10.4</v>
      </c>
      <c r="N55" s="323">
        <v>11.6</v>
      </c>
    </row>
    <row r="56" spans="1:14">
      <c r="A56" s="247"/>
      <c r="B56" s="243"/>
      <c r="C56" s="243"/>
      <c r="D56" s="243"/>
      <c r="E56" s="243"/>
      <c r="F56" s="243"/>
      <c r="G56" s="324"/>
      <c r="H56" s="325" t="s">
        <v>48</v>
      </c>
      <c r="I56" s="326">
        <v>570390</v>
      </c>
      <c r="J56" s="327">
        <v>81953</v>
      </c>
      <c r="K56" s="328">
        <v>7.6</v>
      </c>
      <c r="L56" s="329">
        <v>82235</v>
      </c>
      <c r="M56" s="330">
        <v>-8.1</v>
      </c>
      <c r="N56" s="331">
        <v>15.7</v>
      </c>
    </row>
    <row r="57" spans="1:14">
      <c r="A57" s="247"/>
      <c r="B57" s="243"/>
      <c r="C57" s="243"/>
      <c r="D57" s="243"/>
      <c r="E57" s="243"/>
      <c r="F57" s="243"/>
      <c r="G57" s="309" t="s">
        <v>9</v>
      </c>
      <c r="H57" s="310"/>
      <c r="I57" s="318">
        <v>566730</v>
      </c>
      <c r="J57" s="319">
        <v>81497</v>
      </c>
      <c r="K57" s="320">
        <v>-47.7</v>
      </c>
      <c r="L57" s="321">
        <v>146140</v>
      </c>
      <c r="M57" s="322">
        <v>-24.1</v>
      </c>
      <c r="N57" s="323">
        <v>-23.6</v>
      </c>
    </row>
    <row r="58" spans="1:14">
      <c r="A58" s="247"/>
      <c r="B58" s="243"/>
      <c r="C58" s="243"/>
      <c r="D58" s="243"/>
      <c r="E58" s="243"/>
      <c r="F58" s="243"/>
      <c r="G58" s="324"/>
      <c r="H58" s="325" t="s">
        <v>48</v>
      </c>
      <c r="I58" s="326">
        <v>457928</v>
      </c>
      <c r="J58" s="327">
        <v>65851</v>
      </c>
      <c r="K58" s="328">
        <v>-19.600000000000001</v>
      </c>
      <c r="L58" s="329">
        <v>75451</v>
      </c>
      <c r="M58" s="330">
        <v>-8.1999999999999993</v>
      </c>
      <c r="N58" s="331">
        <v>-11.4</v>
      </c>
    </row>
    <row r="59" spans="1:14">
      <c r="A59" s="247"/>
      <c r="B59" s="243"/>
      <c r="C59" s="243"/>
      <c r="D59" s="243"/>
      <c r="E59" s="243"/>
      <c r="F59" s="243"/>
      <c r="G59" s="309" t="s">
        <v>10</v>
      </c>
      <c r="H59" s="310"/>
      <c r="I59" s="318">
        <v>1168531</v>
      </c>
      <c r="J59" s="319">
        <v>166671</v>
      </c>
      <c r="K59" s="320">
        <v>104.5</v>
      </c>
      <c r="L59" s="321">
        <v>146641</v>
      </c>
      <c r="M59" s="322">
        <v>0.3</v>
      </c>
      <c r="N59" s="323">
        <v>104.2</v>
      </c>
    </row>
    <row r="60" spans="1:14">
      <c r="A60" s="247"/>
      <c r="B60" s="243"/>
      <c r="C60" s="243"/>
      <c r="D60" s="243"/>
      <c r="E60" s="243"/>
      <c r="F60" s="243"/>
      <c r="G60" s="324"/>
      <c r="H60" s="325" t="s">
        <v>48</v>
      </c>
      <c r="I60" s="332">
        <v>397924</v>
      </c>
      <c r="J60" s="327">
        <v>56757</v>
      </c>
      <c r="K60" s="328">
        <v>-13.8</v>
      </c>
      <c r="L60" s="329">
        <v>68142</v>
      </c>
      <c r="M60" s="330">
        <v>-9.6999999999999993</v>
      </c>
      <c r="N60" s="331">
        <v>-4.0999999999999996</v>
      </c>
    </row>
    <row r="61" spans="1:14">
      <c r="A61" s="247"/>
      <c r="B61" s="243"/>
      <c r="C61" s="243"/>
      <c r="D61" s="243"/>
      <c r="E61" s="243"/>
      <c r="F61" s="243"/>
      <c r="G61" s="309" t="s">
        <v>49</v>
      </c>
      <c r="H61" s="333"/>
      <c r="I61" s="334">
        <v>888090</v>
      </c>
      <c r="J61" s="335">
        <v>126740</v>
      </c>
      <c r="K61" s="336">
        <v>22.7</v>
      </c>
      <c r="L61" s="337">
        <v>154889</v>
      </c>
      <c r="M61" s="338">
        <v>8.5</v>
      </c>
      <c r="N61" s="323">
        <v>14.2</v>
      </c>
    </row>
    <row r="62" spans="1:14">
      <c r="A62" s="247"/>
      <c r="B62" s="243"/>
      <c r="C62" s="243"/>
      <c r="D62" s="243"/>
      <c r="E62" s="243"/>
      <c r="F62" s="243"/>
      <c r="G62" s="324"/>
      <c r="H62" s="325" t="s">
        <v>48</v>
      </c>
      <c r="I62" s="326">
        <v>479597</v>
      </c>
      <c r="J62" s="327">
        <v>68458</v>
      </c>
      <c r="K62" s="328">
        <v>1.7</v>
      </c>
      <c r="L62" s="329">
        <v>74252</v>
      </c>
      <c r="M62" s="330">
        <v>6.9</v>
      </c>
      <c r="N62" s="331">
        <v>-5.2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3" zoomScaleNormal="100"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43.76</v>
      </c>
      <c r="G47" s="12">
        <v>46.3</v>
      </c>
      <c r="H47" s="12">
        <v>45.09</v>
      </c>
      <c r="I47" s="12">
        <v>45.78</v>
      </c>
      <c r="J47" s="13">
        <v>46.64</v>
      </c>
    </row>
    <row r="48" spans="2:10" ht="57.75" customHeight="1">
      <c r="B48" s="14"/>
      <c r="C48" s="1143" t="s">
        <v>91</v>
      </c>
      <c r="D48" s="1143"/>
      <c r="E48" s="1144"/>
      <c r="F48" s="15">
        <v>17.59</v>
      </c>
      <c r="G48" s="16">
        <v>19.45</v>
      </c>
      <c r="H48" s="16">
        <v>26.29</v>
      </c>
      <c r="I48" s="16">
        <v>25.07</v>
      </c>
      <c r="J48" s="17">
        <v>21</v>
      </c>
    </row>
    <row r="49" spans="2:10" ht="57.75" customHeight="1" thickBot="1">
      <c r="B49" s="18"/>
      <c r="C49" s="1141" t="s">
        <v>92</v>
      </c>
      <c r="D49" s="1141"/>
      <c r="E49" s="1142"/>
      <c r="F49" s="19">
        <v>10.7</v>
      </c>
      <c r="G49" s="20">
        <v>6.77</v>
      </c>
      <c r="H49" s="20">
        <v>7.58</v>
      </c>
      <c r="I49" s="20">
        <v>2.52</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Normal="10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17.59</v>
      </c>
      <c r="G34" s="33">
        <v>19.45</v>
      </c>
      <c r="H34" s="33">
        <v>26.29</v>
      </c>
      <c r="I34" s="33">
        <v>25.07</v>
      </c>
      <c r="J34" s="34">
        <v>21</v>
      </c>
      <c r="K34" s="22"/>
      <c r="L34" s="22"/>
      <c r="M34" s="22"/>
      <c r="N34" s="22"/>
      <c r="O34" s="22"/>
      <c r="P34" s="22"/>
    </row>
    <row r="35" spans="1:16" ht="39" customHeight="1">
      <c r="A35" s="22"/>
      <c r="B35" s="35"/>
      <c r="C35" s="1147" t="s">
        <v>58</v>
      </c>
      <c r="D35" s="1148"/>
      <c r="E35" s="1149"/>
      <c r="F35" s="36">
        <v>1.1200000000000001</v>
      </c>
      <c r="G35" s="37">
        <v>0.89</v>
      </c>
      <c r="H35" s="37">
        <v>0.49</v>
      </c>
      <c r="I35" s="37">
        <v>1.01</v>
      </c>
      <c r="J35" s="38">
        <v>0.98</v>
      </c>
      <c r="K35" s="22"/>
      <c r="L35" s="22"/>
      <c r="M35" s="22"/>
      <c r="N35" s="22"/>
      <c r="O35" s="22"/>
      <c r="P35" s="22"/>
    </row>
    <row r="36" spans="1:16" ht="39" customHeight="1">
      <c r="A36" s="22"/>
      <c r="B36" s="35"/>
      <c r="C36" s="1147" t="s">
        <v>59</v>
      </c>
      <c r="D36" s="1148"/>
      <c r="E36" s="1149"/>
      <c r="F36" s="36">
        <v>1.44</v>
      </c>
      <c r="G36" s="37">
        <v>1.42</v>
      </c>
      <c r="H36" s="37">
        <v>1.24</v>
      </c>
      <c r="I36" s="37">
        <v>0.52</v>
      </c>
      <c r="J36" s="38">
        <v>0.51</v>
      </c>
      <c r="K36" s="22"/>
      <c r="L36" s="22"/>
      <c r="M36" s="22"/>
      <c r="N36" s="22"/>
      <c r="O36" s="22"/>
      <c r="P36" s="22"/>
    </row>
    <row r="37" spans="1:16" ht="39" customHeight="1">
      <c r="A37" s="22"/>
      <c r="B37" s="35"/>
      <c r="C37" s="1147" t="s">
        <v>60</v>
      </c>
      <c r="D37" s="1148"/>
      <c r="E37" s="1149"/>
      <c r="F37" s="36">
        <v>2.04</v>
      </c>
      <c r="G37" s="37">
        <v>0.81</v>
      </c>
      <c r="H37" s="37">
        <v>0.5</v>
      </c>
      <c r="I37" s="37">
        <v>0.23</v>
      </c>
      <c r="J37" s="38">
        <v>0.27</v>
      </c>
      <c r="K37" s="22"/>
      <c r="L37" s="22"/>
      <c r="M37" s="22"/>
      <c r="N37" s="22"/>
      <c r="O37" s="22"/>
      <c r="P37" s="22"/>
    </row>
    <row r="38" spans="1:16" ht="39" customHeight="1">
      <c r="A38" s="22"/>
      <c r="B38" s="35"/>
      <c r="C38" s="1147" t="s">
        <v>61</v>
      </c>
      <c r="D38" s="1148"/>
      <c r="E38" s="1149"/>
      <c r="F38" s="36">
        <v>0.61</v>
      </c>
      <c r="G38" s="37">
        <v>0.68</v>
      </c>
      <c r="H38" s="37">
        <v>0.05</v>
      </c>
      <c r="I38" s="37">
        <v>0.36</v>
      </c>
      <c r="J38" s="38">
        <v>0.25</v>
      </c>
      <c r="K38" s="22"/>
      <c r="L38" s="22"/>
      <c r="M38" s="22"/>
      <c r="N38" s="22"/>
      <c r="O38" s="22"/>
      <c r="P38" s="22"/>
    </row>
    <row r="39" spans="1:16" ht="39" customHeight="1">
      <c r="A39" s="22"/>
      <c r="B39" s="35"/>
      <c r="C39" s="1147" t="s">
        <v>62</v>
      </c>
      <c r="D39" s="1148"/>
      <c r="E39" s="1149"/>
      <c r="F39" s="36">
        <v>0</v>
      </c>
      <c r="G39" s="37">
        <v>0</v>
      </c>
      <c r="H39" s="37">
        <v>0</v>
      </c>
      <c r="I39" s="37">
        <v>0</v>
      </c>
      <c r="J39" s="38">
        <v>0</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0.06</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0" zoomScaleNormal="100" zoomScaleSheetLayoutView="55" workbookViewId="0">
      <selection activeCell="N47" sqref="N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406</v>
      </c>
      <c r="L45" s="60">
        <v>414</v>
      </c>
      <c r="M45" s="60">
        <v>400</v>
      </c>
      <c r="N45" s="60">
        <v>391</v>
      </c>
      <c r="O45" s="61">
        <v>354</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173</v>
      </c>
      <c r="L48" s="64">
        <v>146</v>
      </c>
      <c r="M48" s="64">
        <v>163</v>
      </c>
      <c r="N48" s="64">
        <v>159</v>
      </c>
      <c r="O48" s="65">
        <v>159</v>
      </c>
      <c r="P48" s="48"/>
      <c r="Q48" s="48"/>
      <c r="R48" s="48"/>
      <c r="S48" s="48"/>
      <c r="T48" s="48"/>
      <c r="U48" s="48"/>
    </row>
    <row r="49" spans="1:21" ht="30.75" customHeight="1">
      <c r="A49" s="48"/>
      <c r="B49" s="1159"/>
      <c r="C49" s="1160"/>
      <c r="D49" s="62"/>
      <c r="E49" s="1153" t="s">
        <v>67</v>
      </c>
      <c r="F49" s="1153"/>
      <c r="G49" s="1153"/>
      <c r="H49" s="1153"/>
      <c r="I49" s="1153"/>
      <c r="J49" s="1154"/>
      <c r="K49" s="63">
        <v>10</v>
      </c>
      <c r="L49" s="64">
        <v>9</v>
      </c>
      <c r="M49" s="64">
        <v>8</v>
      </c>
      <c r="N49" s="64">
        <v>7</v>
      </c>
      <c r="O49" s="65">
        <v>6</v>
      </c>
      <c r="P49" s="48"/>
      <c r="Q49" s="48"/>
      <c r="R49" s="48"/>
      <c r="S49" s="48"/>
      <c r="T49" s="48"/>
      <c r="U49" s="48"/>
    </row>
    <row r="50" spans="1:21" ht="30.75" customHeight="1">
      <c r="A50" s="48"/>
      <c r="B50" s="1159"/>
      <c r="C50" s="1160"/>
      <c r="D50" s="62"/>
      <c r="E50" s="1153" t="s">
        <v>68</v>
      </c>
      <c r="F50" s="1153"/>
      <c r="G50" s="1153"/>
      <c r="H50" s="1153"/>
      <c r="I50" s="1153"/>
      <c r="J50" s="1154"/>
      <c r="K50" s="63">
        <v>15</v>
      </c>
      <c r="L50" s="64">
        <v>37</v>
      </c>
      <c r="M50" s="64">
        <v>6</v>
      </c>
      <c r="N50" s="64" t="s">
        <v>0</v>
      </c>
      <c r="O50" s="65" t="s">
        <v>0</v>
      </c>
      <c r="P50" s="48"/>
      <c r="Q50" s="48"/>
      <c r="R50" s="48"/>
      <c r="S50" s="48"/>
      <c r="T50" s="48"/>
      <c r="U50" s="48"/>
    </row>
    <row r="51" spans="1:21" ht="30.75" customHeight="1">
      <c r="A51" s="48"/>
      <c r="B51" s="1161"/>
      <c r="C51" s="1162"/>
      <c r="D51" s="66"/>
      <c r="E51" s="1153" t="s">
        <v>102</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381</v>
      </c>
      <c r="L52" s="64">
        <v>401</v>
      </c>
      <c r="M52" s="64">
        <v>401</v>
      </c>
      <c r="N52" s="64">
        <v>408</v>
      </c>
      <c r="O52" s="65">
        <v>412</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223</v>
      </c>
      <c r="L53" s="69">
        <v>205</v>
      </c>
      <c r="M53" s="69">
        <v>176</v>
      </c>
      <c r="N53" s="69">
        <v>149</v>
      </c>
      <c r="O53" s="70">
        <v>107</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2014-04-16T05:54:16Z</cp:lastPrinted>
  <dcterms:created xsi:type="dcterms:W3CDTF">2014-03-27T02:18:16Z</dcterms:created>
  <dcterms:modified xsi:type="dcterms:W3CDTF">2014-05-08T08:10:22Z</dcterms:modified>
</cp:coreProperties>
</file>