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int-fs-001.vdi.pref.nagano.lg.jp\shares\課共有\市町村課\財政係\一般財政\R5\小林個人用\★財政状況資料集\R4財政状況資料集（R6.12up）\05南信州\"/>
    </mc:Choice>
  </mc:AlternateContent>
  <xr:revisionPtr revIDLastSave="0" documentId="13_ncr:1_{855DF176-94DB-4090-BF18-12E325F62A49}" xr6:coauthVersionLast="47" xr6:coauthVersionMax="47" xr10:uidLastSave="{00000000-0000-0000-0000-000000000000}"/>
  <bookViews>
    <workbookView xWindow="-120" yWindow="-120" windowWidth="25440" windowHeight="153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5" i="10"/>
  <c r="CO34" i="10"/>
  <c r="BE34" i="10"/>
  <c r="C34" i="10"/>
  <c r="U34" i="10" s="1"/>
  <c r="U35" i="10" s="1"/>
  <c r="U36" i="10" s="1"/>
  <c r="U37"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<sst xmlns="http://schemas.openxmlformats.org/spreadsheetml/2006/main" count="1197" uniqueCount="622">
  <si>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</si>
  <si>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</si>
  <si>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</si>
  <si>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</si>
  <si>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</si>
  <si>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</si>
  <si>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</si>
  <si>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</si>
  <si>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</si>
  <si>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</si>
  <si>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</si>
  <si>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</si>
  <si>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</si>
  <si>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</si>
  <si>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</si>
  <si>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</si>
  <si>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</si>
  <si>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</si>
  <si>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</si>
  <si>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</si>
  <si>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</si>
  <si>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</si>
  <si>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</si>
  <si>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</si>
  <si>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</si>
  <si>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</si>
  <si>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</si>
  <si>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</si>
  <si>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</si>
  <si>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</si>
  <si>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</si>
  <si>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</si>
  <si>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</si>
  <si>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</si>
  <si>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</si>
  <si>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</si>
  <si>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</si>
  <si>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</si>
  <si>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</si>
  <si>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</si>
  <si>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</si>
  <si>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</si>
  <si>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</si>
  <si>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</si>
  <si>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</si>
  <si>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</si>
  <si>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</si>
  <si>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</si>
  <si>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</si>
  <si>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</si>
  <si>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</si>
  <si>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</si>
  <si>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</si>
  <si>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</si>
  <si>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</si>
  <si>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</si>
  <si>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</si>
  <si>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</si>
  <si>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</si>
  <si>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</si>
  <si>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</si>
  <si>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</si>
  <si>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</si>
  <si>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</si>
  <si>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</si>
  <si>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</si>
  <si>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</si>
  <si>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</si>
  <si>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</si>
  <si>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</si>
  <si>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</si>
  <si>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</si>
  <si>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</si>
  <si>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</si>
  <si>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</si>
  <si>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</si>
  <si>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</si>
  <si>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</si>
  <si>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</si>
  <si>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</si>
  <si>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</si>
  <si>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</si>
  <si>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</si>
  <si>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</si>
  <si>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</si>
  <si>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</si>
  <si>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</si>
  <si>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</si>
  <si>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</si>
  <si>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</si>
  <si>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</si>
  <si>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</si>
  <si>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</si>
  <si>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</si>
  <si>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</si>
  <si>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</si>
  <si>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</si>
  <si>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</si>
  <si>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</si>
  <si>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</si>
  <si>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喬木村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</si>
  <si>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</si>
  <si>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</si>
  <si>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</si>
  <si>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</si>
  <si>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</si>
  <si>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</si>
  <si>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</si>
  <si>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</si>
  <si>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</si>
  <si>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</si>
  <si>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</si>
  <si>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</si>
  <si>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</si>
  <si>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</si>
  <si>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</si>
  <si>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</si>
  <si>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</si>
  <si>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</si>
  <si>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</si>
  <si>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</si>
  <si>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</si>
  <si>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</si>
  <si>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</si>
  <si>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</si>
  <si>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</si>
  <si>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</si>
  <si>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</si>
  <si>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</si>
  <si>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</si>
  <si>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</si>
  <si>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</si>
  <si>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</si>
  <si>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</si>
  <si>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</si>
  <si>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</si>
  <si>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</si>
  <si>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</si>
  <si>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</si>
  <si>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</si>
  <si>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</si>
  <si>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</si>
  <si>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</si>
  <si>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</si>
  <si>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</si>
  <si>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</si>
  <si>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</si>
  <si>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</si>
  <si>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</si>
  <si>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</si>
  <si>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</si>
  <si>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</si>
  <si>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</si>
  <si>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</si>
  <si>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</si>
  <si>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</si>
  <si>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</si>
  <si>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</si>
  <si>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</si>
  <si>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</si>
  <si>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</si>
  <si>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</si>
  <si>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</si>
  <si>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</si>
  <si>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</si>
  <si>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</si>
  <si>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</si>
  <si>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</si>
  <si>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</si>
  <si>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</si>
  <si>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</si>
  <si>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</si>
  <si>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</si>
  <si>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</si>
  <si>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</si>
  <si>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</si>
  <si>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</si>
  <si>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</si>
  <si>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</si>
  <si>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</si>
  <si>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</si>
  <si>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</si>
  <si>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</si>
  <si>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</si>
  <si>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</si>
  <si>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</si>
  <si>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</si>
  <si>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</si>
  <si>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</si>
  <si>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</si>
  <si>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</si>
  <si>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</si>
  <si>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</si>
  <si>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</si>
  <si>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</si>
  <si>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</si>
  <si>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</si>
  <si>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</si>
  <si>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</si>
  <si>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</si>
  <si>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</si>
  <si>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</si>
  <si>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</si>
  <si>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</si>
  <si>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</si>
  <si>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</si>
  <si>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</si>
  <si>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</si>
  <si>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</si>
  <si>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</si>
  <si>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</si>
  <si>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</si>
  <si>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</si>
  <si>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</si>
  <si>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</si>
  <si>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</si>
  <si>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</si>
  <si>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</si>
  <si>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長野県喬木村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</si>
  <si>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</si>
  <si>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</si>
  <si>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</si>
  <si>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</si>
  <si>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</si>
  <si>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</si>
  <si>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</si>
  <si>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</si>
  <si>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</si>
  <si>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</si>
  <si>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</si>
  <si>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</si>
  <si>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</si>
  <si>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</si>
  <si>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</si>
  <si>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</si>
  <si>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</si>
  <si>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</si>
  <si>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</si>
  <si>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</si>
  <si>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</si>
  <si>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</si>
  <si>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</si>
  <si>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</si>
  <si>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</si>
  <si>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</si>
  <si>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</si>
  <si>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</si>
  <si>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</si>
  <si>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</si>
  <si>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</si>
  <si>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</si>
  <si>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</si>
  <si>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</si>
  <si>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</si>
  <si>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</si>
  <si>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</si>
  <si>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</si>
  <si>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</si>
  <si>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</si>
  <si>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</si>
  <si>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</si>
  <si>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</si>
  <si>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</si>
  <si>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</si>
  <si>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</si>
  <si>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</si>
  <si>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</si>
  <si>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</si>
  <si>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</si>
  <si>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</si>
  <si>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</si>
  <si>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</si>
  <si>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</si>
  <si>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</si>
  <si>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</si>
  <si>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</si>
  <si>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</si>
  <si>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</si>
  <si>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</si>
  <si>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</si>
  <si>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</si>
  <si>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</si>
  <si>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</si>
  <si>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</si>
  <si>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</si>
  <si>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</si>
  <si>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</si>
  <si>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</si>
  <si>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</si>
  <si>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</si>
  <si>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</si>
  <si>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</si>
  <si>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</si>
  <si>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</si>
  <si>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</si>
  <si>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</si>
  <si>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</si>
  <si>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</si>
  <si>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</si>
  <si>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</si>
  <si>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</si>
  <si>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</si>
  <si>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</si>
  <si>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</si>
  <si>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</si>
  <si>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</si>
  <si>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</si>
  <si>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</si>
  <si>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</si>
  <si>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</si>
  <si>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</si>
  <si>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</si>
  <si>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</si>
  <si>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</si>
  <si>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</si>
  <si>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</si>
  <si>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</si>
  <si>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</si>
  <si>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</si>
  <si>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</si>
  <si>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</si>
  <si>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</si>
  <si>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</si>
  <si>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</si>
  <si>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</si>
  <si>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</si>
  <si>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</si>
  <si>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</si>
  <si>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</si>
  <si>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</si>
  <si>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</si>
  <si>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</si>
  <si>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</si>
  <si>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</si>
  <si>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</si>
  <si>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</si>
  <si>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</si>
  <si>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</si>
  <si>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</si>
  <si>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</si>
  <si>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</si>
  <si>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</si>
  <si>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</si>
  <si>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</si>
  <si>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</si>
  <si>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</si>
  <si>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</si>
  <si>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</si>
  <si>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</si>
  <si>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</si>
  <si>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</si>
  <si>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</si>
  <si>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</si>
  <si>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</si>
  <si>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</si>
  <si>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</si>
  <si>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</si>
  <si>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</si>
  <si>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</si>
  <si>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</si>
  <si>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</si>
  <si>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</si>
  <si>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</si>
  <si>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</si>
  <si>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</si>
  <si>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</si>
  <si>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</si>
  <si>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</si>
  <si>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</si>
  <si>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</si>
  <si>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</si>
  <si>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</si>
  <si>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長野県喬木村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</si>
  <si>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</si>
  <si>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</si>
  <si>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</si>
  <si>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</si>
  <si>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</si>
  <si>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</si>
  <si>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</si>
  <si>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</si>
  <si>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</si>
  <si>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</si>
  <si>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</si>
  <si>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</si>
  <si>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</si>
  <si>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</si>
  <si>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</si>
  <si>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</si>
  <si>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</si>
  <si>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</si>
  <si>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</si>
  <si>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</si>
  <si>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</si>
  <si>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</si>
  <si>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</si>
  <si>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</si>
  <si>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</si>
  <si>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</si>
  <si>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</si>
  <si>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</si>
  <si>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</si>
  <si>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</si>
  <si>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</si>
  <si>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</si>
  <si>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</si>
  <si>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</si>
  <si>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喬木村国民健康保険特別会計</t>
    <phoneticPr fontId="5"/>
  </si>
  <si>
    <t>喬木村後期高齢者医療特別会計</t>
    <phoneticPr fontId="5"/>
  </si>
  <si>
    <t>喬木村介護保険特別会計</t>
    <phoneticPr fontId="5"/>
  </si>
  <si>
    <t>喬木村介護サービス事業会計</t>
    <phoneticPr fontId="5"/>
  </si>
  <si>
    <t>-</t>
    <phoneticPr fontId="5"/>
  </si>
  <si>
    <t>喬木村水道事業会計</t>
    <phoneticPr fontId="5"/>
  </si>
  <si>
    <t>法適用企業</t>
    <phoneticPr fontId="5"/>
  </si>
  <si>
    <t>喬木村特定環境保全公共下水道事業会計</t>
    <phoneticPr fontId="5"/>
  </si>
  <si>
    <t>法適用企業</t>
    <phoneticPr fontId="5"/>
  </si>
  <si>
    <t>喬木村農業集落排水事業会計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</si>
  <si>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</si>
  <si>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</si>
  <si>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</si>
  <si>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</si>
  <si>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</si>
  <si>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</si>
  <si>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</si>
  <si>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</si>
  <si>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</si>
  <si>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</si>
  <si>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</si>
  <si>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</si>
  <si>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</si>
  <si>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</si>
  <si>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</si>
  <si>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</si>
  <si>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</si>
  <si>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</si>
  <si>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</si>
  <si>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</si>
  <si>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</si>
  <si>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</si>
  <si>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</si>
  <si>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</si>
  <si>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</si>
  <si>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</si>
  <si>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</si>
  <si>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</si>
  <si>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</si>
  <si>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</si>
  <si>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</si>
  <si>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</si>
  <si>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</si>
  <si>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</si>
  <si>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</si>
  <si>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</si>
  <si>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</si>
  <si>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</si>
  <si>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</si>
  <si>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</si>
  <si>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</si>
  <si>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</si>
  <si>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</si>
  <si>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</si>
  <si>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</si>
  <si>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</si>
  <si>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</si>
  <si>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</si>
  <si>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</si>
  <si>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</si>
  <si>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</si>
  <si>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</si>
  <si>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</si>
  <si>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</si>
  <si>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</si>
  <si>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</si>
  <si>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</si>
  <si>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</si>
  <si>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</si>
  <si>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</si>
  <si>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</si>
  <si>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</si>
  <si>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</si>
  <si>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</si>
  <si>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喬木村特定環境保全公共下水道事業会計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</si>
  <si>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</si>
  <si>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</si>
  <si>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喬木村水道事業会計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</si>
  <si>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</si>
  <si>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喬木村農業集落排水事業会計</t>
    <phoneticPr fontId="5"/>
  </si>
  <si>
    <t>(Ｆ)</t>
    <phoneticPr fontId="5"/>
  </si>
  <si>
    <t>喬木村介護サービス事業会計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</si>
  <si>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</si>
  <si>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</si>
  <si>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</si>
  <si>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</si>
  <si>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</si>
  <si>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</si>
  <si>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</si>
  <si>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</si>
  <si>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</si>
  <si>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</si>
  <si>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</si>
  <si>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</si>
  <si>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</si>
  <si>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</si>
  <si>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</si>
  <si>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</si>
  <si>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</si>
  <si>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</si>
  <si>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</si>
  <si>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</si>
  <si>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</si>
  <si>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</si>
  <si>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</si>
  <si>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</si>
  <si>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</si>
  <si>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</si>
  <si>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</si>
  <si>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</si>
  <si>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</si>
  <si>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</si>
  <si>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</si>
  <si>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</si>
  <si>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</si>
  <si>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</si>
  <si>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</si>
  <si>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</si>
  <si>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</si>
  <si>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</si>
  <si>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</si>
  <si>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</si>
  <si>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</si>
  <si>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</si>
  <si>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</si>
  <si>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</si>
  <si>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</si>
  <si>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</si>
  <si>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</si>
  <si>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</si>
  <si>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</si>
  <si>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</si>
  <si>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</si>
  <si>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</si>
  <si>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</si>
  <si>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</si>
  <si>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</si>
  <si>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</si>
  <si>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</si>
  <si>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</si>
  <si>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</si>
  <si>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</si>
  <si>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</si>
  <si>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</si>
  <si>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</si>
  <si>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</si>
  <si>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</si>
  <si>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</si>
  <si>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</si>
  <si>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</si>
  <si>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</si>
  <si>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</si>
  <si>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</si>
  <si>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</si>
  <si>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</si>
  <si>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</si>
  <si>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</si>
  <si>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</si>
  <si>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</si>
  <si>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</si>
  <si>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</si>
  <si>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</si>
  <si>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</si>
  <si>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</si>
  <si>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</si>
  <si>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</si>
  <si>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4.53</t>
  </si>
  <si>
    <t>一般会計</t>
  </si>
  <si>
    <t>喬木村水道事業会計</t>
  </si>
  <si>
    <t>喬木村特定環境保全公共下水道事業会計</t>
  </si>
  <si>
    <t>喬木村農業集落排水事業会計</t>
  </si>
  <si>
    <t>喬木村国民健康保険特別会計</t>
  </si>
  <si>
    <t>喬木村介護保険特別会計</t>
  </si>
  <si>
    <t>喬木村後期高齢者医療特別会計</t>
  </si>
  <si>
    <t>喬木村介護サービス事業会計</t>
  </si>
  <si>
    <t>その他会計（赤字）</t>
  </si>
  <si>
    <t>その他会計（黒字）</t>
  </si>
  <si>
    <t>（百万円）</t>
    <phoneticPr fontId="5"/>
  </si>
  <si>
    <t>H30</t>
    <phoneticPr fontId="5"/>
  </si>
  <si>
    <t>R01</t>
    <phoneticPr fontId="5"/>
  </si>
  <si>
    <t>R02</t>
    <phoneticPr fontId="5"/>
  </si>
  <si>
    <t>R03</t>
    <phoneticPr fontId="5"/>
  </si>
  <si>
    <t>R04</t>
    <phoneticPr fontId="5"/>
  </si>
  <si>
    <t>南信州広域連合（一般会計）</t>
    <rPh sb="0" eb="1">
      <t>ミナミ</t>
    </rPh>
    <rPh sb="1" eb="3">
      <t>シンシュウ</t>
    </rPh>
    <rPh sb="3" eb="5">
      <t>コウイキ</t>
    </rPh>
    <rPh sb="5" eb="7">
      <t>レンゴウ</t>
    </rPh>
    <rPh sb="8" eb="10">
      <t>イッパン</t>
    </rPh>
    <rPh sb="10" eb="12">
      <t>カイケイ</t>
    </rPh>
    <phoneticPr fontId="2"/>
  </si>
  <si>
    <t>南信州広域連合（南信州広域連合振興基金特別会計）</t>
    <rPh sb="0" eb="7">
      <t>ミナミシンシュウコウイキレンゴウ</t>
    </rPh>
    <rPh sb="8" eb="9">
      <t>ミナミ</t>
    </rPh>
    <rPh sb="9" eb="11">
      <t>シンシュウ</t>
    </rPh>
    <rPh sb="11" eb="13">
      <t>コウイキ</t>
    </rPh>
    <rPh sb="13" eb="15">
      <t>レンゴウ</t>
    </rPh>
    <rPh sb="15" eb="17">
      <t>シンコウ</t>
    </rPh>
    <rPh sb="17" eb="19">
      <t>キキン</t>
    </rPh>
    <rPh sb="19" eb="21">
      <t>トクベツ</t>
    </rPh>
    <rPh sb="21" eb="23">
      <t>カイケイ</t>
    </rPh>
    <phoneticPr fontId="2"/>
  </si>
  <si>
    <t>南信州広域連合（飯田広域消防特別会計）</t>
    <rPh sb="0" eb="7">
      <t>ミナミシンシュウコウイキレンゴウ</t>
    </rPh>
    <rPh sb="8" eb="14">
      <t>イイダコウイキショウボウ</t>
    </rPh>
    <rPh sb="14" eb="16">
      <t>トクベツ</t>
    </rPh>
    <rPh sb="16" eb="18">
      <t>カイケイ</t>
    </rPh>
    <phoneticPr fontId="2"/>
  </si>
  <si>
    <t>南信州広域連合（稲葉クリーンセンター特別会計）</t>
    <rPh sb="0" eb="1">
      <t>ミナミ</t>
    </rPh>
    <rPh sb="1" eb="3">
      <t>シンシュウ</t>
    </rPh>
    <rPh sb="3" eb="5">
      <t>コウイキ</t>
    </rPh>
    <rPh sb="5" eb="7">
      <t>レンゴウ</t>
    </rPh>
    <rPh sb="8" eb="10">
      <t>イナバ</t>
    </rPh>
    <rPh sb="18" eb="20">
      <t>トクベツ</t>
    </rPh>
    <rPh sb="20" eb="22">
      <t>カイケイ</t>
    </rPh>
    <phoneticPr fontId="24"/>
  </si>
  <si>
    <t>下伊那郡町村総合事務組合</t>
    <rPh sb="0" eb="4">
      <t>シモイナグン</t>
    </rPh>
    <rPh sb="4" eb="12">
      <t>チョウソンソウゴウジムクミアイ</t>
    </rPh>
    <phoneticPr fontId="2"/>
  </si>
  <si>
    <t>下伊那自治センター組合</t>
    <rPh sb="0" eb="3">
      <t>シモイナ</t>
    </rPh>
    <rPh sb="3" eb="5">
      <t>ジチ</t>
    </rPh>
    <rPh sb="9" eb="11">
      <t>クミアイ</t>
    </rPh>
    <phoneticPr fontId="2"/>
  </si>
  <si>
    <t>下伊那郡土木技術センター組合</t>
    <rPh sb="0" eb="4">
      <t>シモイナグン</t>
    </rPh>
    <rPh sb="4" eb="6">
      <t>ドボク</t>
    </rPh>
    <rPh sb="6" eb="8">
      <t>ギジュツ</t>
    </rPh>
    <rPh sb="12" eb="14">
      <t>クミアイ</t>
    </rPh>
    <phoneticPr fontId="2"/>
  </si>
  <si>
    <t>長野県市町村自治振興組合</t>
    <rPh sb="0" eb="3">
      <t>ナガノケン</t>
    </rPh>
    <rPh sb="3" eb="6">
      <t>シチョウソン</t>
    </rPh>
    <rPh sb="6" eb="8">
      <t>ジチ</t>
    </rPh>
    <rPh sb="8" eb="10">
      <t>シンコウ</t>
    </rPh>
    <rPh sb="10" eb="12">
      <t>クミアイ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</si>
  <si>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9">
      <t>イッパンカイケイ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</si>
  <si>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</si>
  <si>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南信地域町村交通災害共済事務組合</t>
    <rPh sb="0" eb="2">
      <t>ナンシン</t>
    </rPh>
    <rPh sb="2" eb="4">
      <t>チイキ</t>
    </rPh>
    <rPh sb="4" eb="6">
      <t>チョウソン</t>
    </rPh>
    <rPh sb="6" eb="8">
      <t>コウツウ</t>
    </rPh>
    <rPh sb="8" eb="10">
      <t>サイガイ</t>
    </rPh>
    <rPh sb="10" eb="12">
      <t>キョウサイ</t>
    </rPh>
    <rPh sb="12" eb="14">
      <t>ジム</t>
    </rPh>
    <rPh sb="14" eb="16">
      <t>クミアイ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</si>
  <si>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</si>
  <si>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</si>
  <si>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長野県地方税滞納整理機構</t>
    <rPh sb="0" eb="3">
      <t>ナガノケン</t>
    </rPh>
    <rPh sb="3" eb="6">
      <t>チホウゼイ</t>
    </rPh>
    <rPh sb="6" eb="8">
      <t>タイノウ</t>
    </rPh>
    <rPh sb="8" eb="10">
      <t>セイリ</t>
    </rPh>
    <rPh sb="10" eb="12">
      <t>キコウ</t>
    </rPh>
    <phoneticPr fontId="2"/>
  </si>
  <si>
    <t>下伊那郡北部総合事務組合（一般会計）</t>
    <rPh sb="0" eb="4">
      <t>シモイナグン</t>
    </rPh>
    <rPh sb="4" eb="6">
      <t>ホクブ</t>
    </rPh>
    <rPh sb="6" eb="8">
      <t>ソウゴウ</t>
    </rPh>
    <rPh sb="8" eb="10">
      <t>ジム</t>
    </rPh>
    <rPh sb="10" eb="12">
      <t>クミアイ</t>
    </rPh>
    <rPh sb="13" eb="15">
      <t>イッパン</t>
    </rPh>
    <rPh sb="15" eb="17">
      <t>カイケイ</t>
    </rPh>
    <phoneticPr fontId="2"/>
  </si>
  <si>
    <t>下伊那郡北部総合事務組合（特別会計）</t>
    <rPh sb="0" eb="4">
      <t>シモイナグン</t>
    </rPh>
    <rPh sb="4" eb="6">
      <t>ホクブ</t>
    </rPh>
    <rPh sb="6" eb="8">
      <t>ソウゴウ</t>
    </rPh>
    <rPh sb="8" eb="10">
      <t>ジム</t>
    </rPh>
    <rPh sb="10" eb="12">
      <t>クミアイ</t>
    </rPh>
    <rPh sb="13" eb="15">
      <t>トクベツ</t>
    </rPh>
    <rPh sb="15" eb="17">
      <t>カイケイ</t>
    </rPh>
    <phoneticPr fontId="2"/>
  </si>
  <si>
    <t>公共施設整備基金</t>
  </si>
  <si>
    <t>リニア・三遠南信道関連活性化基金</t>
  </si>
  <si>
    <t>新型コロナ対策支援基金</t>
  </si>
  <si>
    <t>福祉基金</t>
    <rPh sb="0" eb="2">
      <t>フクシ</t>
    </rPh>
    <rPh sb="2" eb="4">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</si>
  <si>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</si>
  <si>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</si>
  <si>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</si>
  <si>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将来負担比率は負数であり、有形固定資産減価償却率も類似団体内平均値を下回っている。
有形固定資産減価償却率については、道路や学校施設等、減価償却率が高くなっている施設があるため、計画的に施設の更新・改修等を図っていく必要がある。</t>
    <rPh sb="7" eb="9">
      <t>フスウ</t>
    </rPh>
    <rPh sb="29" eb="30">
      <t>ナイ</t>
    </rPh>
    <rPh sb="30" eb="33">
      <t>ヘイキンチ</t>
    </rPh>
    <rPh sb="34" eb="35">
      <t>シタ</t>
    </rPh>
    <rPh sb="64" eb="66">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</si>
  <si>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</si>
  <si>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</si>
  <si>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</si>
  <si>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</si>
  <si>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</si>
  <si>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</si>
  <si>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負数であり、実質公債費比率は前年度から0.7ポイント増加し、今後も学校の大規模改修等大型事業を予定しているため、増加傾向が続く見込みであるものの、類似団体内平均値は下回っている。
引き続き、地方債の新規発行に当たっては、交付税措置率等を考慮していく。</t>
    <rPh sb="21" eb="24">
      <t>ゼンネンド</t>
    </rPh>
    <rPh sb="33" eb="35">
      <t>ゾウカ</t>
    </rPh>
    <rPh sb="37" eb="39">
      <t>コンゴ</t>
    </rPh>
    <rPh sb="63" eb="67">
      <t>ゾウカケイコウ</t>
    </rPh>
    <rPh sb="68" eb="69">
      <t>ツヅ</t>
    </rPh>
    <rPh sb="70" eb="72">
      <t>ミコ</t>
    </rPh>
    <rPh sb="84" eb="85">
      <t>ナイ</t>
    </rPh>
    <rPh sb="85" eb="88">
      <t>ヘイキンチ</t>
    </rPh>
    <rPh sb="89" eb="90">
      <t>シタ</t>
    </rPh>
    <rPh sb="90" eb="91">
      <t>マワ</t>
    </rPh>
    <rPh sb="97" eb="98">
      <t>ヒ</t>
    </rPh>
    <rPh sb="99" eb="100">
      <t>ツヅ</t>
    </rPh>
    <rPh sb="102" eb="105">
      <t>チホウサイ</t>
    </rPh>
    <rPh sb="106" eb="110">
      <t>シンキハッコウ</t>
    </rPh>
    <rPh sb="111" eb="112">
      <t>ア</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</si>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</sst>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1F8620C-60EF-4D48-B912-672CD1296E2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122054</c:v>
                </c:pt>
                <c:pt idx="4">
                  <c:v>111644</c:v>
                </c:pt>
              </c:numCache>
            </c:numRef>
          </c:val>
          <c:smooth val="0"/>
          <c:extLst>
            <c:ext xmlns:c16="http://schemas.microsoft.com/office/drawing/2014/chart" uri="{C3380CC4-5D6E-409C-BE32-E72D297353CC}">
              <c16:uniqueId val="{00000000-0621-4147-95E5-3C270C901A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93172</c:v>
                </c:pt>
                <c:pt idx="1">
                  <c:v>89873</c:v>
                </c:pt>
                <c:pt idx="2">
                  <c:v>142830</c:v>
                </c:pt>
                <c:pt idx="3">
                  <c:v>164112</c:v>
                </c:pt>
                <c:pt idx="4">
                  <c:v>244176</c:v>
                </c:pt>
              </c:numCache>
            </c:numRef>
          </c:val>
          <c:smooth val="0"/>
          <c:extLst>
            <c:ext xmlns:c16="http://schemas.microsoft.com/office/drawing/2014/chart" uri="{C3380CC4-5D6E-409C-BE32-E72D297353CC}">
              <c16:uniqueId val="{00000001-0621-4147-95E5-3C270C901A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6.39</c:v>
                </c:pt>
                <c:pt idx="1">
                  <c:v>14</c:v>
                </c:pt>
                <c:pt idx="2">
                  <c:v>8.43</c:v>
                </c:pt>
                <c:pt idx="3">
                  <c:v>8.19</c:v>
                </c:pt>
                <c:pt idx="4">
                  <c:v>17.41</c:v>
                </c:pt>
              </c:numCache>
            </c:numRef>
          </c:val>
          <c:extLst>
            <c:ext xmlns:c16="http://schemas.microsoft.com/office/drawing/2014/chart" uri="{C3380CC4-5D6E-409C-BE32-E72D297353CC}">
              <c16:uniqueId val="{00000000-27B3-4E00-A5CF-43E8C95521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25.53</c:v>
                </c:pt>
                <c:pt idx="1">
                  <c:v>25.6</c:v>
                </c:pt>
                <c:pt idx="2">
                  <c:v>23.78</c:v>
                </c:pt>
                <c:pt idx="3">
                  <c:v>22.23</c:v>
                </c:pt>
                <c:pt idx="4">
                  <c:v>22.95</c:v>
                </c:pt>
              </c:numCache>
            </c:numRef>
          </c:val>
          <c:extLst>
            <c:ext xmlns:c16="http://schemas.microsoft.com/office/drawing/2014/chart" uri="{C3380CC4-5D6E-409C-BE32-E72D297353CC}">
              <c16:uniqueId val="{00000001-27B3-4E00-A5CF-43E8C95521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0.99</c:v>
                </c:pt>
                <c:pt idx="1">
                  <c:v>7.64</c:v>
                </c:pt>
                <c:pt idx="2">
                  <c:v>-4.53</c:v>
                </c:pt>
                <c:pt idx="3">
                  <c:v>0.34</c:v>
                </c:pt>
                <c:pt idx="4">
                  <c:v>9.02</c:v>
                </c:pt>
              </c:numCache>
            </c:numRef>
          </c:val>
          <c:smooth val="0"/>
          <c:extLst>
            <c:ext xmlns:c16="http://schemas.microsoft.com/office/drawing/2014/chart" uri="{C3380CC4-5D6E-409C-BE32-E72D297353CC}">
              <c16:uniqueId val="{00000002-27B3-4E00-A5CF-43E8C95521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3.47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C9D-435B-995D-C855E3E207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9D-435B-995D-C855E3E2072F}"/>
            </c:ext>
          </c:extLst>
        </c:ser>
        <c:ser>
          <c:idx val="2"/>
          <c:order val="2"/>
          <c:tx>
            <c:strRef>
              <c:f>データシート!$A$29</c:f>
              <c:strCache>
                <c:ptCount val="1"/>
                <c:pt idx="0">
                  <c:v>喬木村介護サービス事業会計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C9D-435B-995D-C855E3E2072F}"/>
            </c:ext>
          </c:extLst>
        </c:ser>
        <c:ser>
          <c:idx val="3"/>
          <c:order val="3"/>
          <c:tx>
            <c:strRef>
              <c:f>データシート!$A$30</c:f>
              <c:strCache>
                <c:ptCount val="1"/>
                <c:pt idx="0">
                  <c:v>喬木村後期高齢者医療特別会計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C9D-435B-995D-C855E3E2072F}"/>
            </c:ext>
          </c:extLst>
        </c:ser>
        <c:ser>
          <c:idx val="4"/>
          <c:order val="4"/>
          <c:tx>
            <c:strRef>
              <c:f>データシート!$A$31</c:f>
              <c:strCache>
                <c:ptCount val="1"/>
                <c:pt idx="0">
                  <c:v>喬木村介護保険特別会計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c:v>
                </c:pt>
                <c:pt idx="2">
                  <c:v>#N/A</c:v>
                </c:pt>
                <c:pt idx="3">
                  <c:v>0.44</c:v>
                </c:pt>
                <c:pt idx="4">
                  <c:v>#N/A</c:v>
                </c:pt>
                <c:pt idx="5">
                  <c:v>0.53</c:v>
                </c:pt>
                <c:pt idx="6">
                  <c:v>#N/A</c:v>
                </c:pt>
                <c:pt idx="7">
                  <c:v>0.53</c:v>
                </c:pt>
                <c:pt idx="8">
                  <c:v>#N/A</c:v>
                </c:pt>
                <c:pt idx="9">
                  <c:v>0.54</c:v>
                </c:pt>
              </c:numCache>
            </c:numRef>
          </c:val>
          <c:extLst>
            <c:ext xmlns:c16="http://schemas.microsoft.com/office/drawing/2014/chart" uri="{C3380CC4-5D6E-409C-BE32-E72D297353CC}">
              <c16:uniqueId val="{00000004-9C9D-435B-995D-C855E3E2072F}"/>
            </c:ext>
          </c:extLst>
        </c:ser>
        <c:ser>
          <c:idx val="5"/>
          <c:order val="5"/>
          <c:tx>
            <c:strRef>
              <c:f>データシート!$A$32</c:f>
              <c:strCache>
                <c:ptCount val="1"/>
                <c:pt idx="0">
                  <c:v>喬木村国民健康保険特別会計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0.69</c:v>
                </c:pt>
                <c:pt idx="2">
                  <c:v>#N/A</c:v>
                </c:pt>
                <c:pt idx="3">
                  <c:v>1.05</c:v>
                </c:pt>
                <c:pt idx="4">
                  <c:v>#N/A</c:v>
                </c:pt>
                <c:pt idx="5">
                  <c:v>0.62</c:v>
                </c:pt>
                <c:pt idx="6">
                  <c:v>#N/A</c:v>
                </c:pt>
                <c:pt idx="7">
                  <c:v>0.46</c:v>
                </c:pt>
                <c:pt idx="8">
                  <c:v>#N/A</c:v>
                </c:pt>
                <c:pt idx="9">
                  <c:v>0.54</c:v>
                </c:pt>
              </c:numCache>
            </c:numRef>
          </c:val>
          <c:extLst>
            <c:ext xmlns:c16="http://schemas.microsoft.com/office/drawing/2014/chart" uri="{C3380CC4-5D6E-409C-BE32-E72D297353CC}">
              <c16:uniqueId val="{00000005-9C9D-435B-995D-C855E3E2072F}"/>
            </c:ext>
          </c:extLst>
        </c:ser>
        <c:ser>
          <c:idx val="6"/>
          <c:order val="6"/>
          <c:tx>
            <c:strRef>
              <c:f>データシート!$A$33</c:f>
              <c:strCache>
                <c:ptCount val="1"/>
                <c:pt idx="0">
                  <c:v>喬木村農業集落排水事業会計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#N/A</c:v>
                </c:pt>
                <c:pt idx="3">
                  <c:v>0</c:v>
                </c:pt>
                <c:pt idx="4">
                  <c:v>#N/A</c:v>
                </c:pt>
                <c:pt idx="5">
                  <c:v>0.41</c:v>
                </c:pt>
                <c:pt idx="6">
                  <c:v>#N/A</c:v>
                </c:pt>
                <c:pt idx="7">
                  <c:v>2.74</c:v>
                </c:pt>
                <c:pt idx="8">
                  <c:v>#N/A</c:v>
                </c:pt>
                <c:pt idx="9">
                  <c:v>1.41</c:v>
                </c:pt>
              </c:numCache>
            </c:numRef>
          </c:val>
          <c:extLst>
            <c:ext xmlns:c16="http://schemas.microsoft.com/office/drawing/2014/chart" uri="{C3380CC4-5D6E-409C-BE32-E72D297353CC}">
              <c16:uniqueId val="{00000006-9C9D-435B-995D-C855E3E2072F}"/>
            </c:ext>
          </c:extLst>
        </c:ser>
        <c:ser>
          <c:idx val="7"/>
          <c:order val="7"/>
          <c:tx>
            <c:strRef>
              <c:f>データシート!$A$34</c:f>
              <c:strCache>
                <c:ptCount val="1"/>
                <c:pt idx="0">
                  <c:v>喬木村特定環境保全公共下水道事業会計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#N/A</c:v>
                </c:pt>
                <c:pt idx="3">
                  <c:v>1.54</c:v>
                </c:pt>
                <c:pt idx="4">
                  <c:v>#N/A</c:v>
                </c:pt>
                <c:pt idx="5">
                  <c:v>2.4500000000000002</c:v>
                </c:pt>
                <c:pt idx="6">
                  <c:v>#N/A</c:v>
                </c:pt>
                <c:pt idx="7">
                  <c:v>0.36</c:v>
                </c:pt>
                <c:pt idx="8">
                  <c:v>#N/A</c:v>
                </c:pt>
                <c:pt idx="9">
                  <c:v>2.2599999999999998</c:v>
                </c:pt>
              </c:numCache>
            </c:numRef>
          </c:val>
          <c:extLst>
            <c:ext xmlns:c16="http://schemas.microsoft.com/office/drawing/2014/chart" uri="{C3380CC4-5D6E-409C-BE32-E72D297353CC}">
              <c16:uniqueId val="{00000007-9C9D-435B-995D-C855E3E2072F}"/>
            </c:ext>
          </c:extLst>
        </c:ser>
        <c:ser>
          <c:idx val="8"/>
          <c:order val="8"/>
          <c:tx>
            <c:strRef>
              <c:f>データシート!$A$35</c:f>
              <c:strCache>
                <c:ptCount val="1"/>
                <c:pt idx="0">
                  <c:v>喬木村水道事業会計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10.39</c:v>
                </c:pt>
                <c:pt idx="2">
                  <c:v>#N/A</c:v>
                </c:pt>
                <c:pt idx="3">
                  <c:v>11.96</c:v>
                </c:pt>
                <c:pt idx="4">
                  <c:v>#N/A</c:v>
                </c:pt>
                <c:pt idx="5">
                  <c:v>13.32</c:v>
                </c:pt>
                <c:pt idx="6">
                  <c:v>#N/A</c:v>
                </c:pt>
                <c:pt idx="7">
                  <c:v>13.64</c:v>
                </c:pt>
                <c:pt idx="8">
                  <c:v>#N/A</c:v>
                </c:pt>
                <c:pt idx="9">
                  <c:v>14.34</c:v>
                </c:pt>
              </c:numCache>
            </c:numRef>
          </c:val>
          <c:extLst>
            <c:ext xmlns:c16="http://schemas.microsoft.com/office/drawing/2014/chart" uri="{C3380CC4-5D6E-409C-BE32-E72D297353CC}">
              <c16:uniqueId val="{00000008-9C9D-435B-995D-C855E3E2072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6.39</c:v>
                </c:pt>
                <c:pt idx="2">
                  <c:v>#N/A</c:v>
                </c:pt>
                <c:pt idx="3">
                  <c:v>13.99</c:v>
                </c:pt>
                <c:pt idx="4">
                  <c:v>#N/A</c:v>
                </c:pt>
                <c:pt idx="5">
                  <c:v>8.43</c:v>
                </c:pt>
                <c:pt idx="6">
                  <c:v>#N/A</c:v>
                </c:pt>
                <c:pt idx="7">
                  <c:v>8.19</c:v>
                </c:pt>
                <c:pt idx="8">
                  <c:v>#N/A</c:v>
                </c:pt>
                <c:pt idx="9">
                  <c:v>17.399999999999999</c:v>
                </c:pt>
              </c:numCache>
            </c:numRef>
          </c:val>
          <c:extLst>
            <c:ext xmlns:c16="http://schemas.microsoft.com/office/drawing/2014/chart" uri="{C3380CC4-5D6E-409C-BE32-E72D297353CC}">
              <c16:uniqueId val="{00000009-9C9D-435B-995D-C855E3E207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358</c:v>
                </c:pt>
                <c:pt idx="5">
                  <c:v>363</c:v>
                </c:pt>
                <c:pt idx="8">
                  <c:v>371</c:v>
                </c:pt>
                <c:pt idx="11">
                  <c:v>348</c:v>
                </c:pt>
                <c:pt idx="14">
                  <c:v>328</c:v>
                </c:pt>
              </c:numCache>
            </c:numRef>
          </c:val>
          <c:extLst>
            <c:ext xmlns:c16="http://schemas.microsoft.com/office/drawing/2014/chart" uri="{C3380CC4-5D6E-409C-BE32-E72D297353CC}">
              <c16:uniqueId val="{00000000-2696-4DE1-BB29-65A30977AE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96-4DE1-BB29-65A30977AE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696-4DE1-BB29-65A30977AE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3</c:v>
                </c:pt>
                <c:pt idx="6">
                  <c:v>10</c:v>
                </c:pt>
                <c:pt idx="9">
                  <c:v>13</c:v>
                </c:pt>
                <c:pt idx="12">
                  <c:v>13</c:v>
                </c:pt>
              </c:numCache>
            </c:numRef>
          </c:val>
          <c:extLst>
            <c:ext xmlns:c16="http://schemas.microsoft.com/office/drawing/2014/chart" uri="{C3380CC4-5D6E-409C-BE32-E72D297353CC}">
              <c16:uniqueId val="{00000003-2696-4DE1-BB29-65A30977AE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c:v>
                </c:pt>
                <c:pt idx="3">
                  <c:v>210</c:v>
                </c:pt>
                <c:pt idx="6">
                  <c:v>212</c:v>
                </c:pt>
                <c:pt idx="9">
                  <c:v>212</c:v>
                </c:pt>
                <c:pt idx="12">
                  <c:v>206</c:v>
                </c:pt>
              </c:numCache>
            </c:numRef>
          </c:val>
          <c:extLst>
            <c:ext xmlns:c16="http://schemas.microsoft.com/office/drawing/2014/chart" uri="{C3380CC4-5D6E-409C-BE32-E72D297353CC}">
              <c16:uniqueId val="{00000004-2696-4DE1-BB29-65A30977AE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205</c:v>
                </c:pt>
                <c:pt idx="3">
                  <c:v>0</c:v>
                </c:pt>
                <c:pt idx="6">
                  <c:v>0</c:v>
                </c:pt>
                <c:pt idx="9">
                  <c:v>0</c:v>
                </c:pt>
                <c:pt idx="12">
                  <c:v>0</c:v>
                </c:pt>
              </c:numCache>
            </c:numRef>
          </c:val>
          <c:extLst>
            <c:ext xmlns:c16="http://schemas.microsoft.com/office/drawing/2014/chart" uri="{C3380CC4-5D6E-409C-BE32-E72D297353CC}">
              <c16:uniqueId val="{00000005-2696-4DE1-BB29-65A30977AE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96-4DE1-BB29-65A30977AE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295</c:v>
                </c:pt>
                <c:pt idx="3">
                  <c:v>300</c:v>
                </c:pt>
                <c:pt idx="6">
                  <c:v>316</c:v>
                </c:pt>
                <c:pt idx="9">
                  <c:v>295</c:v>
                </c:pt>
                <c:pt idx="12">
                  <c:v>328</c:v>
                </c:pt>
              </c:numCache>
            </c:numRef>
          </c:val>
          <c:extLst>
            <c:ext xmlns:c16="http://schemas.microsoft.com/office/drawing/2014/chart" uri="{C3380CC4-5D6E-409C-BE32-E72D297353CC}">
              <c16:uniqueId val="{00000007-2696-4DE1-BB29-65A30977AE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144</c:v>
                </c:pt>
                <c:pt idx="2">
                  <c:v>#N/A</c:v>
                </c:pt>
                <c:pt idx="3">
                  <c:v>#N/A</c:v>
                </c:pt>
                <c:pt idx="4">
                  <c:v>150</c:v>
                </c:pt>
                <c:pt idx="5">
                  <c:v>#N/A</c:v>
                </c:pt>
                <c:pt idx="6">
                  <c:v>#N/A</c:v>
                </c:pt>
                <c:pt idx="7">
                  <c:v>167</c:v>
                </c:pt>
                <c:pt idx="8">
                  <c:v>#N/A</c:v>
                </c:pt>
                <c:pt idx="9">
                  <c:v>#N/A</c:v>
                </c:pt>
                <c:pt idx="10">
                  <c:v>172</c:v>
                </c:pt>
                <c:pt idx="11">
                  <c:v>#N/A</c:v>
                </c:pt>
                <c:pt idx="12">
                  <c:v>#N/A</c:v>
                </c:pt>
                <c:pt idx="13">
                  <c:v>219</c:v>
                </c:pt>
                <c:pt idx="14">
                  <c:v>#N/A</c:v>
                </c:pt>
              </c:numCache>
            </c:numRef>
          </c:val>
          <c:smooth val="0"/>
          <c:extLst>
            <c:ext xmlns:c16="http://schemas.microsoft.com/office/drawing/2014/chart" uri="{C3380CC4-5D6E-409C-BE32-E72D297353CC}">
              <c16:uniqueId val="{00000008-2696-4DE1-BB29-65A30977AE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3276</c:v>
                </c:pt>
                <c:pt idx="5">
                  <c:v>3107</c:v>
                </c:pt>
                <c:pt idx="8">
                  <c:v>3004</c:v>
                </c:pt>
                <c:pt idx="11">
                  <c:v>3043</c:v>
                </c:pt>
                <c:pt idx="14">
                  <c:v>3123</c:v>
                </c:pt>
              </c:numCache>
            </c:numRef>
          </c:val>
          <c:extLst>
            <c:ext xmlns:c16="http://schemas.microsoft.com/office/drawing/2014/chart" uri="{C3380CC4-5D6E-409C-BE32-E72D297353CC}">
              <c16:uniqueId val="{00000000-B64E-4817-B662-D91C5CFEE1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B64E-4817-B662-D91C5CFEE1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4105</c:v>
                </c:pt>
                <c:pt idx="5">
                  <c:v>4148</c:v>
                </c:pt>
                <c:pt idx="8">
                  <c:v>4497</c:v>
                </c:pt>
                <c:pt idx="11">
                  <c:v>5033</c:v>
                </c:pt>
                <c:pt idx="14">
                  <c:v>4912</c:v>
                </c:pt>
              </c:numCache>
            </c:numRef>
          </c:val>
          <c:extLst>
            <c:ext xmlns:c16="http://schemas.microsoft.com/office/drawing/2014/chart" uri="{C3380CC4-5D6E-409C-BE32-E72D297353CC}">
              <c16:uniqueId val="{00000002-B64E-4817-B662-D91C5CFEE1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4E-4817-B662-D91C5CFEE1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4E-4817-B662-D91C5CFEE1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4E-4817-B662-D91C5CFEE1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539</c:v>
                </c:pt>
                <c:pt idx="3">
                  <c:v>537</c:v>
                </c:pt>
                <c:pt idx="6">
                  <c:v>541</c:v>
                </c:pt>
                <c:pt idx="9">
                  <c:v>502</c:v>
                </c:pt>
                <c:pt idx="12">
                  <c:v>504</c:v>
                </c:pt>
              </c:numCache>
            </c:numRef>
          </c:val>
          <c:extLst>
            <c:ext xmlns:c16="http://schemas.microsoft.com/office/drawing/2014/chart" uri="{C3380CC4-5D6E-409C-BE32-E72D297353CC}">
              <c16:uniqueId val="{00000006-B64E-4817-B662-D91C5CFEE1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138</c:v>
                </c:pt>
                <c:pt idx="3">
                  <c:v>136</c:v>
                </c:pt>
                <c:pt idx="6">
                  <c:v>125</c:v>
                </c:pt>
                <c:pt idx="9">
                  <c:v>112</c:v>
                </c:pt>
                <c:pt idx="12">
                  <c:v>101</c:v>
                </c:pt>
              </c:numCache>
            </c:numRef>
          </c:val>
          <c:extLst>
            <c:ext xmlns:c16="http://schemas.microsoft.com/office/drawing/2014/chart" uri="{C3380CC4-5D6E-409C-BE32-E72D297353CC}">
              <c16:uniqueId val="{00000007-B64E-4817-B662-D91C5CFEE1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1522</c:v>
                </c:pt>
                <c:pt idx="3">
                  <c:v>1407</c:v>
                </c:pt>
                <c:pt idx="6">
                  <c:v>1323</c:v>
                </c:pt>
                <c:pt idx="9">
                  <c:v>1207</c:v>
                </c:pt>
                <c:pt idx="12">
                  <c:v>1252</c:v>
                </c:pt>
              </c:numCache>
            </c:numRef>
          </c:val>
          <c:extLst>
            <c:ext xmlns:c16="http://schemas.microsoft.com/office/drawing/2014/chart" uri="{C3380CC4-5D6E-409C-BE32-E72D297353CC}">
              <c16:uniqueId val="{00000008-B64E-4817-B662-D91C5CFEE1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64E-4817-B662-D91C5CFEE1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2249</c:v>
                </c:pt>
                <c:pt idx="3">
                  <c:v>2135</c:v>
                </c:pt>
                <c:pt idx="6">
                  <c:v>1921</c:v>
                </c:pt>
                <c:pt idx="9">
                  <c:v>2237</c:v>
                </c:pt>
                <c:pt idx="12">
                  <c:v>2591</c:v>
                </c:pt>
              </c:numCache>
            </c:numRef>
          </c:val>
          <c:extLst>
            <c:ext xmlns:c16="http://schemas.microsoft.com/office/drawing/2014/chart" uri="{C3380CC4-5D6E-409C-BE32-E72D297353CC}">
              <c16:uniqueId val="{0000000A-B64E-4817-B662-D91C5CFEE1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64E-4817-B662-D91C5CFEE1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619</c:v>
                </c:pt>
                <c:pt idx="1">
                  <c:v>620</c:v>
                </c:pt>
                <c:pt idx="2">
                  <c:v>621</c:v>
                </c:pt>
              </c:numCache>
            </c:numRef>
          </c:val>
          <c:extLst>
            <c:ext xmlns:c16="http://schemas.microsoft.com/office/drawing/2014/chart" uri="{C3380CC4-5D6E-409C-BE32-E72D297353CC}">
              <c16:uniqueId val="{00000000-8FBF-4E8D-B60C-2A1755E36B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600</c:v>
                </c:pt>
                <c:pt idx="1">
                  <c:v>801</c:v>
                </c:pt>
                <c:pt idx="2">
                  <c:v>802</c:v>
                </c:pt>
              </c:numCache>
            </c:numRef>
          </c:val>
          <c:extLst>
            <c:ext xmlns:c16="http://schemas.microsoft.com/office/drawing/2014/chart" uri="{C3380CC4-5D6E-409C-BE32-E72D297353CC}">
              <c16:uniqueId val="{00000001-8FBF-4E8D-B60C-2A1755E36B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3095</c:v>
                </c:pt>
                <c:pt idx="1">
                  <c:v>3400</c:v>
                </c:pt>
                <c:pt idx="2">
                  <c:v>3276</c:v>
                </c:pt>
              </c:numCache>
            </c:numRef>
          </c:val>
          <c:extLst>
            <c:ext xmlns:c16="http://schemas.microsoft.com/office/drawing/2014/chart" uri="{C3380CC4-5D6E-409C-BE32-E72D297353CC}">
              <c16:uniqueId val="{00000002-8FBF-4E8D-B60C-2A1755E36B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{06FEA3E6-1CFE-4F1E-82E9-E926AE48A79B}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92C-4310-9D24-D4C123808F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{41C3FEC4-1222-4B32-8D70-7F2CD185B84E}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92C-4310-9D24-D4C123808F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{CFE0A40A-74FF-4597-9AF7-79851F6ED0A7}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92C-4310-9D24-D4C123808F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{67029EF6-A15A-4744-BF6D-B998144686D0}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92C-4310-9D24-D4C123808F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{35BFC4DC-7F3B-4784-B2D4-966BCD423581}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92C-4310-9D24-D4C123808FD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{956727F3-DC0B-4C9A-96C5-F30D57056274}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92C-4310-9D24-D4C123808FD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{857A8E9C-84AA-4937-8C80-DA735EEC3B5B}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92C-4310-9D24-D4C123808FD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{03246F54-615A-409D-A7B9-5AECEC0EDC80}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92C-4310-9D24-D4C123808FD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{BDEEB574-61C1-4CB4-A5D1-14BE5006DADF}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92C-4310-9D24-D4C123808F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68.2</c:v>
                </c:pt>
                <c:pt idx="8">
                  <c:v>69.099999999999994</c:v>
                </c:pt>
                <c:pt idx="16">
                  <c:v>67.900000000000006</c:v>
                </c:pt>
                <c:pt idx="24">
                  <c:v>68.900000000000006</c:v>
                </c:pt>
                <c:pt idx="32">
                  <c:v>63.8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92C-4310-9D24-D4C123808F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{C979508C-1891-415C-A9D0-888FA48BA7EF}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92C-4310-9D24-D4C123808F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{45C9DBAB-9F0D-4FBD-B46D-3A5F64BF32F3}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92C-4310-9D24-D4C123808F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{D6F5BB1F-23CB-42C4-92F2-ABACF30AB739}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92C-4310-9D24-D4C123808F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{E7056860-FE36-4F07-973D-1C303E52BAC9}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92C-4310-9D24-D4C123808F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{C218D8F4-B189-4963-88CB-28BDAC5C7FC5}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92C-4310-9D24-D4C123808FDF}"/>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{BE74A9C6-6DCA-4546-9B9C-9212DB5CE71C}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92C-4310-9D24-D4C123808FDF}"/>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{E2429CC2-3984-406A-B249-68949AAF2A8F}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92C-4310-9D24-D4C123808FDF}"/>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{E3C39A0E-4CFE-4B05-8141-5C83F519B545}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92C-4310-9D24-D4C123808FDF}"/>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{A9A2110C-6591-4E6B-AD0A-CEEF5B1FB8F5}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92C-4310-9D24-D4C123808F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66.2</c:v>
                </c:pt>
                <c:pt idx="32">
                  <c:v>67.099999999999994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92C-4310-9D24-D4C123808FDF}"/>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{751A001B-BF7C-4A1D-95F8-A6C63D6651C8}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391-4CFC-90AC-80F24471A0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{90A3747B-F6EB-4173-9EAD-DB6F7132ABAD}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91-4CFC-90AC-80F24471A0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{5E2B1EB3-FEE0-4143-8B82-D84E3EF16769}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91-4CFC-90AC-80F24471A0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{5E456136-2AF1-4330-BE79-051A7B993B12}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91-4CFC-90AC-80F24471A0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{3FF83F69-AD9B-48A0-9A24-4382E9F28E3E}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91-4CFC-90AC-80F24471A00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{7952C55C-3D69-4FE4-A1D1-EA987DF78490}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391-4CFC-90AC-80F24471A00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{762601E6-580F-4AD5-9650-B2D55D7D57D5}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391-4CFC-90AC-80F24471A00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{1D59AA79-0B1A-40F2-982F-67C704984D63}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391-4CFC-90AC-80F24471A00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{91E6699F-76CF-471B-8FF3-DF1A81E54D2D}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391-4CFC-90AC-80F24471A0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c:v>
                </c:pt>
                <c:pt idx="16">
                  <c:v>7.2</c:v>
                </c:pt>
                <c:pt idx="24">
                  <c:v>7.2</c:v>
                </c:pt>
                <c:pt idx="32">
                  <c:v>7.9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391-4CFC-90AC-80F24471A0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{A40384E3-7A4E-40FD-A45C-84B72467A311}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391-4CFC-90AC-80F24471A00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{2E464B06-134E-40DB-AFA4-417D474C0384}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91-4CFC-90AC-80F24471A0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{21496F37-6CA7-4576-B035-5378CADFF0F0}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91-4CFC-90AC-80F24471A0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{3810A801-CB5C-43A3-BD5C-D5B0C9E8658E}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91-4CFC-90AC-80F24471A0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{DE233E2D-CAF7-4DB0-AA31-FF1CCB232B88}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91-4CFC-90AC-80F24471A00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{73135F51-D4D1-465E-9E32-D45CA2E2576E}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391-4CFC-90AC-80F24471A002}"/>
                </c:ext>
              </c:extLst>
            </c:dLbl>
            <c:dLbl>
              <c:idx val="16"/>
              <c:layout>
                <c:manualLayout>
                  <c:x val="-4.490505736590110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{90A063C4-21A7-4098-A56E-8D28B4BF1766}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391-4CFC-90AC-80F24471A002}"/>
                </c:ext>
              </c:extLst>
            </c:dLbl>
            <c:dLbl>
              <c:idx val="24"/>
              <c:layout>
                <c:manualLayout>
                  <c:x val="-1.8235628084250059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{4223F05C-0E0F-4F41-8878-9CA5DF33D977}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391-4CFC-90AC-80F24471A00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{9F24612C-6CCB-4CE3-BD31-34FF7B3E8DF9}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391-4CFC-90AC-80F24471A0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c:v>
                </c:pt>
                <c:pt idx="32">
                  <c:v>8.3000000000000007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391-4CFC-90AC-80F24471A002}"/>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長野県喬木村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6,040
5,984
66.61
5,257,996
4,750,173
471,282
2,707,726
2,590,745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大規模な法人事業所がないこと、高齢化率が高いこと等から、全国平均・長野県平均と比較して大きく下回っている。</a:t>
          </a:r>
        </a:p>
        <a:p>
          <a:r>
            <a:rPr kumimoji="1" lang="ja-JP" altLang="en-US" sz="1300">
              <a:latin typeface="ＭＳ Ｐゴシック" panose="020B0600070205080204" pitchFamily="50" charset="-128"/>
              <a:ea typeface="ＭＳ Ｐゴシック" panose="020B0600070205080204" pitchFamily="50" charset="-128"/>
            </a:rPr>
            <a:t>第５次喬木村総合計画及び第二期南信州喬木村まち・ひと・しごと創生総合戦略に沿った施策に取り組み、村税収納率の向上対策等により自主財源の確保に努め、限られた財源の中で充実したサービス提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68439</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17639</xdr:rowOff>
    </xdr:from>
    <xdr:to>
      <xdr:col>15</xdr:col>
      <xdr:colOff>133350</xdr:colOff>
      <xdr:row>43</xdr:row>
      <xdr:rowOff>119239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104016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令和４年度は前年度比</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ポイント増加した。主な要因は、人件費及び公債費の増並びに臨時財政対策債借入額の減となっている。</a:t>
          </a:r>
        </a:p>
        <a:p>
          <a:r>
            <a:rPr kumimoji="1" lang="ja-JP" altLang="en-US" sz="1300">
              <a:latin typeface="ＭＳ Ｐゴシック" panose="020B0600070205080204" pitchFamily="50" charset="-128"/>
              <a:ea typeface="ＭＳ Ｐゴシック" panose="020B0600070205080204" pitchFamily="50" charset="-128"/>
            </a:rPr>
            <a:t>全国平均・長野県平均を下回っているため、今後も同水準を維持できるよう事務事業の見直しや効率化を図り、行財政改革の取組を通じて義務的経費の削減を行っていく。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102616</xdr:rowOff>
    </xdr:from>
    <xdr:to>
      <xdr:col>23</xdr:col>
      <xdr:colOff>133350</xdr:colOff>
      <xdr:row>61</xdr:row>
      <xdr:rowOff>46990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38961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102616</xdr:rowOff>
    </xdr:from>
    <xdr:to>
      <xdr:col>19</xdr:col>
      <xdr:colOff>133350</xdr:colOff>
      <xdr:row>61</xdr:row>
      <xdr:rowOff>92837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389616"/>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30099</xdr:rowOff>
    </xdr:from>
    <xdr:to>
      <xdr:col>15</xdr:col>
      <xdr:colOff>82550</xdr:colOff>
      <xdr:row>61</xdr:row>
      <xdr:rowOff>92837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488549"/>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49149</xdr:rowOff>
    </xdr:from>
    <xdr:to>
      <xdr:col>15</xdr:col>
      <xdr:colOff>133350</xdr:colOff>
      <xdr:row>62</xdr:row>
      <xdr:rowOff>150749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135526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30099</xdr:rowOff>
    </xdr:from>
    <xdr:to>
      <xdr:col>11</xdr:col>
      <xdr:colOff>31750</xdr:colOff>
      <xdr:row>61</xdr:row>
      <xdr:rowOff>165227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488549"/>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82931</xdr:rowOff>
    </xdr:from>
    <xdr:to>
      <xdr:col>11</xdr:col>
      <xdr:colOff>82550</xdr:colOff>
      <xdr:row>63</xdr:row>
      <xdr:rowOff>13081</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169308</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9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142765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12717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51816</xdr:rowOff>
    </xdr:from>
    <xdr:to>
      <xdr:col>19</xdr:col>
      <xdr:colOff>184150</xdr:colOff>
      <xdr:row>60</xdr:row>
      <xdr:rowOff>153416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163593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42037</xdr:rowOff>
    </xdr:from>
    <xdr:to>
      <xdr:col>15</xdr:col>
      <xdr:colOff>133350</xdr:colOff>
      <xdr:row>61</xdr:row>
      <xdr:rowOff>143637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50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153814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26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150749</xdr:rowOff>
    </xdr:from>
    <xdr:to>
      <xdr:col>11</xdr:col>
      <xdr:colOff>82550</xdr:colOff>
      <xdr:row>61</xdr:row>
      <xdr:rowOff>80899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4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91076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114427</xdr:rowOff>
    </xdr:from>
    <xdr:to>
      <xdr:col>7</xdr:col>
      <xdr:colOff>31750</xdr:colOff>
      <xdr:row>62</xdr:row>
      <xdr:rowOff>44577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57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54754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34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人口規模が小さいことから全国平均・長野県平均を上回っているが、類似団体平均よりは下回っている。令和４年度は人件費・物件費ともに増となっている。</a:t>
          </a:r>
        </a:p>
        <a:p>
          <a:r>
            <a:rPr kumimoji="1" lang="ja-JP" altLang="en-US" sz="1300">
              <a:latin typeface="ＭＳ Ｐゴシック" panose="020B0600070205080204" pitchFamily="50" charset="-128"/>
              <a:ea typeface="ＭＳ Ｐゴシック" panose="020B0600070205080204" pitchFamily="50" charset="-128"/>
            </a:rPr>
            <a:t>行財政改革の実施により、事務事業の見直しによる物件費等経常的経費の削減及び組織機構改革による適正人員の配置による人件費の抑制を行う等、歳出の縮減を図っていく。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106023</xdr:rowOff>
    </xdr:from>
    <xdr:to>
      <xdr:col>23</xdr:col>
      <xdr:colOff>133350</xdr:colOff>
      <xdr:row>81</xdr:row>
      <xdr:rowOff>125479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93473"/>
          <a:ext cx="838200" cy="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106023</xdr:rowOff>
    </xdr:from>
    <xdr:to>
      <xdr:col>19</xdr:col>
      <xdr:colOff>133350</xdr:colOff>
      <xdr:row>81</xdr:row>
      <xdr:rowOff>117470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93473"/>
          <a:ext cx="889000" cy="1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91167</xdr:rowOff>
    </xdr:from>
    <xdr:to>
      <xdr:col>15</xdr:col>
      <xdr:colOff>82550</xdr:colOff>
      <xdr:row>81</xdr:row>
      <xdr:rowOff>117470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78617"/>
          <a:ext cx="889000" cy="2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94515</xdr:rowOff>
    </xdr:from>
    <xdr:to>
      <xdr:col>15</xdr:col>
      <xdr:colOff>133350</xdr:colOff>
      <xdr:row>82</xdr:row>
      <xdr:rowOff>24665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8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9442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6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80046</xdr:rowOff>
    </xdr:from>
    <xdr:to>
      <xdr:col>11</xdr:col>
      <xdr:colOff>31750</xdr:colOff>
      <xdr:row>81</xdr:row>
      <xdr:rowOff>91167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67496"/>
          <a:ext cx="889000" cy="1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69980</xdr:rowOff>
    </xdr:from>
    <xdr:to>
      <xdr:col>11</xdr:col>
      <xdr:colOff>82550</xdr:colOff>
      <xdr:row>82</xdr:row>
      <xdr:rowOff>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156357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62551</xdr:rowOff>
    </xdr:from>
    <xdr:to>
      <xdr:col>7</xdr:col>
      <xdr:colOff>31750</xdr:colOff>
      <xdr:row>81</xdr:row>
      <xdr:rowOff>164151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148928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74679</xdr:rowOff>
    </xdr:from>
    <xdr:to>
      <xdr:col>23</xdr:col>
      <xdr:colOff>184150</xdr:colOff>
      <xdr:row>82</xdr:row>
      <xdr:rowOff>4829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6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167406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8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55223</xdr:rowOff>
    </xdr:from>
    <xdr:to>
      <xdr:col>19</xdr:col>
      <xdr:colOff>184150</xdr:colOff>
      <xdr:row>81</xdr:row>
      <xdr:rowOff>156823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4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167000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11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66670</xdr:rowOff>
    </xdr:from>
    <xdr:to>
      <xdr:col>15</xdr:col>
      <xdr:colOff>133350</xdr:colOff>
      <xdr:row>81</xdr:row>
      <xdr:rowOff>168270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6997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40367</xdr:rowOff>
    </xdr:from>
    <xdr:to>
      <xdr:col>11</xdr:col>
      <xdr:colOff>82550</xdr:colOff>
      <xdr:row>81</xdr:row>
      <xdr:rowOff>141967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152144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9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29246</xdr:rowOff>
    </xdr:from>
    <xdr:to>
      <xdr:col>7</xdr:col>
      <xdr:colOff>31750</xdr:colOff>
      <xdr:row>81</xdr:row>
      <xdr:rowOff>130846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1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8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全国町村平均・類似団体平均よりは低く抑えられている。</a:t>
          </a:r>
        </a:p>
        <a:p>
          <a:r>
            <a:rPr kumimoji="1" lang="ja-JP" altLang="en-US" sz="1300">
              <a:latin typeface="ＭＳ Ｐゴシック" panose="020B0600070205080204" pitchFamily="50" charset="-128"/>
              <a:ea typeface="ＭＳ Ｐゴシック" panose="020B0600070205080204" pitchFamily="50" charset="-128"/>
            </a:rPr>
            <a:t>引き続き住民の理解が得られるよう、周辺の民間企業の平均給与の状況等を踏まえ、給与の適正化に努める。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50095</xdr:rowOff>
    </xdr:from>
    <xdr:to>
      <xdr:col>81</xdr:col>
      <xdr:colOff>44450</xdr:colOff>
      <xdr:row>83</xdr:row>
      <xdr:rowOff>79728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108995"/>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50095</xdr:rowOff>
    </xdr:from>
    <xdr:to>
      <xdr:col>77</xdr:col>
      <xdr:colOff>44450</xdr:colOff>
      <xdr:row>84</xdr:row>
      <xdr:rowOff>15522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108995"/>
          <a:ext cx="889000" cy="30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15522</xdr:rowOff>
    </xdr:from>
    <xdr:to>
      <xdr:col>72</xdr:col>
      <xdr:colOff>203200</xdr:colOff>
      <xdr:row>85</xdr:row>
      <xdr:rowOff>18345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41732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18345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245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7761</xdr:rowOff>
    </xdr:from>
    <xdr:to>
      <xdr:col>64</xdr:col>
      <xdr:colOff>152400</xdr:colOff>
      <xdr:row>85</xdr:row>
      <xdr:rowOff>109361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94138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28928</xdr:rowOff>
    </xdr:from>
    <xdr:to>
      <xdr:col>81</xdr:col>
      <xdr:colOff>95250</xdr:colOff>
      <xdr:row>83</xdr:row>
      <xdr:rowOff>130528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45455</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170745</xdr:rowOff>
    </xdr:from>
    <xdr:to>
      <xdr:col>77</xdr:col>
      <xdr:colOff>95250</xdr:colOff>
      <xdr:row>82</xdr:row>
      <xdr:rowOff>100895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111072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82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136172</xdr:rowOff>
    </xdr:from>
    <xdr:to>
      <xdr:col>73</xdr:col>
      <xdr:colOff>44450</xdr:colOff>
      <xdr:row>84</xdr:row>
      <xdr:rowOff>66322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規模が小さいことから全国平均・長野県平均を上回っている。住民ニーズが多様化している中で増加傾向にあるが、類似団体では少ない位置にある。様々な住民生活に対応できるよう、民間活力の導入等を図り、限られた職員数でも住民サービスが向上するような行政改革を引き続き行う。</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12990</xdr:rowOff>
    </xdr:from>
    <xdr:to>
      <xdr:col>81</xdr:col>
      <xdr:colOff>44450</xdr:colOff>
      <xdr:row>60</xdr:row>
      <xdr:rowOff>32294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9999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167894</xdr:rowOff>
    </xdr:from>
    <xdr:to>
      <xdr:col>77</xdr:col>
      <xdr:colOff>44450</xdr:colOff>
      <xdr:row>60</xdr:row>
      <xdr:rowOff>12990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83444"/>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167894</xdr:rowOff>
    </xdr:from>
    <xdr:to>
      <xdr:col>72</xdr:col>
      <xdr:colOff>203200</xdr:colOff>
      <xdr:row>60</xdr:row>
      <xdr:rowOff>19195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83444"/>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326</xdr:rowOff>
    </xdr:from>
    <xdr:to>
      <xdr:col>73</xdr:col>
      <xdr:colOff>44450</xdr:colOff>
      <xdr:row>61</xdr:row>
      <xdr:rowOff>101926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86703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2649</xdr:rowOff>
    </xdr:from>
    <xdr:to>
      <xdr:col>68</xdr:col>
      <xdr:colOff>152400</xdr:colOff>
      <xdr:row>60</xdr:row>
      <xdr:rowOff>19195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89649"/>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162124</xdr:rowOff>
    </xdr:from>
    <xdr:to>
      <xdr:col>68</xdr:col>
      <xdr:colOff>203200</xdr:colOff>
      <xdr:row>61</xdr:row>
      <xdr:rowOff>92274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77051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152944</xdr:rowOff>
    </xdr:from>
    <xdr:to>
      <xdr:col>81</xdr:col>
      <xdr:colOff>95250</xdr:colOff>
      <xdr:row>60</xdr:row>
      <xdr:rowOff>83094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169471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1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133640</xdr:rowOff>
    </xdr:from>
    <xdr:to>
      <xdr:col>77</xdr:col>
      <xdr:colOff>95250</xdr:colOff>
      <xdr:row>60</xdr:row>
      <xdr:rowOff>63790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4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73967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18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117094</xdr:rowOff>
    </xdr:from>
    <xdr:to>
      <xdr:col>73</xdr:col>
      <xdr:colOff>44450</xdr:colOff>
      <xdr:row>60</xdr:row>
      <xdr:rowOff>47244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57421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139845</xdr:rowOff>
    </xdr:from>
    <xdr:to>
      <xdr:col>68</xdr:col>
      <xdr:colOff>203200</xdr:colOff>
      <xdr:row>60</xdr:row>
      <xdr:rowOff>69995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5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80172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2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123299</xdr:rowOff>
    </xdr:from>
    <xdr:to>
      <xdr:col>64</xdr:col>
      <xdr:colOff>152400</xdr:colOff>
      <xdr:row>60</xdr:row>
      <xdr:rowOff>53449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63626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0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全国平均・長野県平均を上回っているものの、類似団体平均、早期健全化基準よりは下回っている。</a:t>
          </a:r>
        </a:p>
        <a:p>
          <a:r>
            <a:rPr kumimoji="1" lang="ja-JP" altLang="en-US" sz="1300">
              <a:latin typeface="ＭＳ Ｐゴシック" panose="020B0600070205080204" pitchFamily="50" charset="-128"/>
              <a:ea typeface="ＭＳ Ｐゴシック" panose="020B0600070205080204" pitchFamily="50" charset="-128"/>
            </a:rPr>
            <a:t>引き続き、新規地方債の発行は交付税措置率が高いものを借入れる等精査選択するとともに、繰上償還又は利率の高い起債の借換を実施する等、低減に努める。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61722</xdr:rowOff>
    </xdr:from>
    <xdr:to>
      <xdr:col>81</xdr:col>
      <xdr:colOff>44450</xdr:colOff>
      <xdr:row>41</xdr:row>
      <xdr:rowOff>95504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9117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36085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6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61722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91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100330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911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138938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297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35052</xdr:rowOff>
    </xdr:from>
    <xdr:to>
      <xdr:col>68</xdr:col>
      <xdr:colOff>203200</xdr:colOff>
      <xdr:row>41</xdr:row>
      <xdr:rowOff>136652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146829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61231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10922</xdr:rowOff>
    </xdr:from>
    <xdr:to>
      <xdr:col>77</xdr:col>
      <xdr:colOff>95250</xdr:colOff>
      <xdr:row>41</xdr:row>
      <xdr:rowOff>112522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将来負担が発生しないよう、引き続き地方債残高と債務負担額、他会計への起債償還に充てる繰出金等に配慮した計画的な起債に努める。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長野県喬木村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6,040
5,984
66.61
5,257,996
4,750,173
471,282
2,707,726
2,590,745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類似団体平均・全国平均・長野県平均とほぼ同程度の水準となっている。</a:t>
          </a:r>
        </a:p>
        <a:p>
          <a:r>
            <a:rPr kumimoji="1" lang="ja-JP" altLang="en-US" sz="1300">
              <a:latin typeface="ＭＳ Ｐゴシック" panose="020B0600070205080204" pitchFamily="50" charset="-128"/>
              <a:ea typeface="ＭＳ Ｐゴシック" panose="020B0600070205080204" pitchFamily="50" charset="-128"/>
            </a:rPr>
            <a:t>引き続き職員の適正配置により人件費の削減に努める。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154432</xdr:rowOff>
    </xdr:from>
    <xdr:to>
      <xdr:col>24</xdr:col>
      <xdr:colOff>25400</xdr:colOff>
      <xdr:row>37</xdr:row>
      <xdr:rowOff>60706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2663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663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74422</xdr:rowOff>
    </xdr:from>
    <xdr:to>
      <xdr:col>15</xdr:col>
      <xdr:colOff>98425</xdr:colOff>
      <xdr:row>37</xdr:row>
      <xdr:rowOff>115570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180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60198</xdr:rowOff>
    </xdr:from>
    <xdr:to>
      <xdr:col>15</xdr:col>
      <xdr:colOff>149225</xdr:colOff>
      <xdr:row>37</xdr:row>
      <xdr:rowOff>161798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525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74422</xdr:rowOff>
    </xdr:from>
    <xdr:to>
      <xdr:col>11</xdr:col>
      <xdr:colOff>9525</xdr:colOff>
      <xdr:row>37</xdr:row>
      <xdr:rowOff>92710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18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153433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事務の共同化・効率化を図り、限られた財源を有効活用できるよう努めたこと等により類似団体平均よりも低く抑えられており、今後も同水準を維持できるよう努める。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15</xdr:row>
      <xdr:rowOff>168910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87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5080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87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109237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xdr:rowOff>
    </xdr:from>
    <xdr:to>
      <xdr:col>73</xdr:col>
      <xdr:colOff>180975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48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86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134637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全国平均・長野県平均よりは下回っているが、類似団体平均より僅かに上回っている。福祉医療による医療費無償化や児童福祉及び高齢者福祉サービスの充実を図っている。</a:t>
          </a:r>
        </a:p>
        <a:p>
          <a:r>
            <a:rPr kumimoji="1" lang="ja-JP" altLang="en-US" sz="1300">
              <a:latin typeface="ＭＳ Ｐゴシック" panose="020B0600070205080204" pitchFamily="50" charset="-128"/>
              <a:ea typeface="ＭＳ Ｐゴシック" panose="020B0600070205080204" pitchFamily="50" charset="-128"/>
            </a:rPr>
            <a:t>令和４年度は微減しているが、今後も高齢化による更なる上昇が予想されるため、財政を圧迫させないように努めるとともに、施策の精査を図っていく。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57</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918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57</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91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58</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令和３年度以降は類似団体平均と同水準となっている。今後も、情勢変化に応じた財政運用に努める。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6672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56</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66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104140</xdr:rowOff>
    </xdr:from>
    <xdr:to>
      <xdr:col>73</xdr:col>
      <xdr:colOff>180975</xdr:colOff>
      <xdr:row>56</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36244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58</xdr:row>
      <xdr:rowOff>134620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362440"/>
          <a:ext cx="889000" cy="71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40657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53340</xdr:rowOff>
    </xdr:from>
    <xdr:to>
      <xdr:col>69</xdr:col>
      <xdr:colOff>142875</xdr:colOff>
      <xdr:row>54</xdr:row>
      <xdr:rowOff>154940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165117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170197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補助費に係る経常収支経費は、令和元年度に下水道事業会計の法適化により上昇し、類似団体平均とほぼ同水準となっている。</a:t>
          </a:r>
        </a:p>
        <a:p>
          <a:r>
            <a:rPr kumimoji="1" lang="ja-JP" altLang="en-US" sz="1300">
              <a:latin typeface="ＭＳ Ｐゴシック" panose="020B0600070205080204" pitchFamily="50" charset="-128"/>
              <a:ea typeface="ＭＳ Ｐゴシック" panose="020B0600070205080204" pitchFamily="50" charset="-128"/>
            </a:rPr>
            <a:t>限られた財源を有効活用できるよう、また補助事業が更に効果的なものとなるよう、事業の精査に努める。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85852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397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108712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397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168148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809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36</xdr:row>
      <xdr:rowOff>168148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15289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類似団体平均・全国平均・長野県平均ともに下回っているが、令和４年度から統合保育所建設等大規模事業の償還が始まり、上昇している。</a:t>
          </a:r>
        </a:p>
        <a:p>
          <a:r>
            <a:rPr kumimoji="1" lang="ja-JP" altLang="en-US" sz="1300">
              <a:latin typeface="ＭＳ Ｐゴシック" panose="020B0600070205080204" pitchFamily="50" charset="-128"/>
              <a:ea typeface="ＭＳ Ｐゴシック" panose="020B0600070205080204" pitchFamily="50" charset="-128"/>
            </a:rPr>
            <a:t>地方債の新規発行に当たっては、十分に精査選択を行い、長期的な財政計画のもと、繰上償還を行うなど健全な財政運営に努めていく。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107950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133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133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119380</xdr:rowOff>
    </xdr:from>
    <xdr:to>
      <xdr:col>15</xdr:col>
      <xdr:colOff>98425</xdr:colOff>
      <xdr:row>75</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978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119380</xdr:rowOff>
    </xdr:from>
    <xdr:to>
      <xdr:col>11</xdr:col>
      <xdr:colOff>9525</xdr:colOff>
      <xdr:row>75</xdr:row>
      <xdr:rowOff>134620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78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76200</xdr:rowOff>
    </xdr:from>
    <xdr:to>
      <xdr:col>15</xdr:col>
      <xdr:colOff>149225</xdr:colOff>
      <xdr:row>76</xdr:row>
      <xdr:rowOff>6350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68580</xdr:rowOff>
    </xdr:from>
    <xdr:to>
      <xdr:col>11</xdr:col>
      <xdr:colOff>60325</xdr:colOff>
      <xdr:row>75</xdr:row>
      <xdr:rowOff>170180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8907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83820</xdr:rowOff>
    </xdr:from>
    <xdr:to>
      <xdr:col>6</xdr:col>
      <xdr:colOff>171450</xdr:colOff>
      <xdr:row>76</xdr:row>
      <xdr:rowOff>13970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24147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類似団体平均・全国平均・長野県平均を下回っている。引き続き総合計画・実施計画に沿った事業見直しによる経常経費の削減に努める。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149861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3102337"/>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77</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102337"/>
          <a:ext cx="889000" cy="10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45990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10413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1572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74422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15720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69342</xdr:rowOff>
    </xdr:from>
    <xdr:to>
      <xdr:col>69</xdr:col>
      <xdr:colOff>142875</xdr:colOff>
      <xdr:row>77</xdr:row>
      <xdr:rowOff>170942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62485</xdr:rowOff>
    </xdr:from>
    <xdr:to>
      <xdr:col>65</xdr:col>
      <xdr:colOff>53975</xdr:colOff>
      <xdr:row>77</xdr:row>
      <xdr:rowOff>164085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2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148862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35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131063</xdr:rowOff>
    </xdr:from>
    <xdr:to>
      <xdr:col>74</xdr:col>
      <xdr:colOff>31750</xdr:colOff>
      <xdr:row>77</xdr:row>
      <xdr:rowOff>61213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71391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135399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長野県喬木村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62693</xdr:rowOff>
    </xdr:from>
    <xdr:to>
      <xdr:col>29</xdr:col>
      <xdr:colOff>127000</xdr:colOff>
      <xdr:row>18</xdr:row>
      <xdr:rowOff>107051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96418"/>
          <a:ext cx="647700" cy="44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107051</xdr:rowOff>
    </xdr:from>
    <xdr:to>
      <xdr:col>26</xdr:col>
      <xdr:colOff>50800</xdr:colOff>
      <xdr:row>18</xdr:row>
      <xdr:rowOff>125924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40776"/>
          <a:ext cx="698500" cy="18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125924</xdr:rowOff>
    </xdr:from>
    <xdr:to>
      <xdr:col>22</xdr:col>
      <xdr:colOff>114300</xdr:colOff>
      <xdr:row>18</xdr:row>
      <xdr:rowOff>133953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59649"/>
          <a:ext cx="698500" cy="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49621</xdr:rowOff>
    </xdr:from>
    <xdr:to>
      <xdr:col>22</xdr:col>
      <xdr:colOff>165100</xdr:colOff>
      <xdr:row>17</xdr:row>
      <xdr:rowOff>151221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161398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133953</xdr:rowOff>
    </xdr:from>
    <xdr:to>
      <xdr:col>18</xdr:col>
      <xdr:colOff>177800</xdr:colOff>
      <xdr:row>19</xdr:row>
      <xdr:rowOff>3029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67678"/>
          <a:ext cx="698500" cy="40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82576</xdr:rowOff>
    </xdr:from>
    <xdr:to>
      <xdr:col>19</xdr:col>
      <xdr:colOff>38100</xdr:colOff>
      <xdr:row>18</xdr:row>
      <xdr:rowOff>12726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22903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150251</xdr:rowOff>
    </xdr:from>
    <xdr:to>
      <xdr:col>15</xdr:col>
      <xdr:colOff>101600</xdr:colOff>
      <xdr:row>18</xdr:row>
      <xdr:rowOff>80401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90578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11893</xdr:rowOff>
    </xdr:from>
    <xdr:to>
      <xdr:col>29</xdr:col>
      <xdr:colOff>177800</xdr:colOff>
      <xdr:row>18</xdr:row>
      <xdr:rowOff>113493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45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155420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1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56251</xdr:rowOff>
    </xdr:from>
    <xdr:to>
      <xdr:col>26</xdr:col>
      <xdr:colOff>101600</xdr:colOff>
      <xdr:row>18</xdr:row>
      <xdr:rowOff>157851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89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142628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76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75124</xdr:rowOff>
    </xdr:from>
    <xdr:to>
      <xdr:col>22</xdr:col>
      <xdr:colOff>165100</xdr:colOff>
      <xdr:row>19</xdr:row>
      <xdr:rowOff>5274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08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161501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9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83152</xdr:rowOff>
    </xdr:from>
    <xdr:to>
      <xdr:col>19</xdr:col>
      <xdr:colOff>38100</xdr:colOff>
      <xdr:row>19</xdr:row>
      <xdr:rowOff>13302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16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169530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03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123679</xdr:rowOff>
    </xdr:from>
    <xdr:to>
      <xdr:col>15</xdr:col>
      <xdr:colOff>101600</xdr:colOff>
      <xdr:row>19</xdr:row>
      <xdr:rowOff>53829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57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38606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4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279160</xdr:rowOff>
    </xdr:from>
    <xdr:to>
      <xdr:col>29</xdr:col>
      <xdr:colOff>127000</xdr:colOff>
      <xdr:row>36</xdr:row>
      <xdr:rowOff>23259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89510"/>
          <a:ext cx="647700" cy="86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23259</xdr:rowOff>
    </xdr:from>
    <xdr:to>
      <xdr:col>26</xdr:col>
      <xdr:colOff>50800</xdr:colOff>
      <xdr:row>36</xdr:row>
      <xdr:rowOff>40459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76509"/>
          <a:ext cx="698500" cy="17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40459</xdr:rowOff>
    </xdr:from>
    <xdr:to>
      <xdr:col>22</xdr:col>
      <xdr:colOff>114300</xdr:colOff>
      <xdr:row>36</xdr:row>
      <xdr:rowOff>73323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93709"/>
          <a:ext cx="698500" cy="32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291813</xdr:rowOff>
    </xdr:from>
    <xdr:to>
      <xdr:col>22</xdr:col>
      <xdr:colOff>165100</xdr:colOff>
      <xdr:row>36</xdr:row>
      <xdr:rowOff>50513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0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73323</xdr:rowOff>
    </xdr:from>
    <xdr:to>
      <xdr:col>18</xdr:col>
      <xdr:colOff>177800</xdr:colOff>
      <xdr:row>36</xdr:row>
      <xdr:rowOff>85874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26573"/>
          <a:ext cx="698500" cy="12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315719</xdr:rowOff>
    </xdr:from>
    <xdr:to>
      <xdr:col>19</xdr:col>
      <xdr:colOff>38100</xdr:colOff>
      <xdr:row>36</xdr:row>
      <xdr:rowOff>74419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26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84596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9536</xdr:rowOff>
    </xdr:from>
    <xdr:to>
      <xdr:col>15</xdr:col>
      <xdr:colOff>101600</xdr:colOff>
      <xdr:row>36</xdr:row>
      <xdr:rowOff>111136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62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121313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3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228360</xdr:rowOff>
    </xdr:from>
    <xdr:to>
      <xdr:col>29</xdr:col>
      <xdr:colOff>177800</xdr:colOff>
      <xdr:row>35</xdr:row>
      <xdr:rowOff>329960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38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200437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1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315359</xdr:rowOff>
    </xdr:from>
    <xdr:to>
      <xdr:col>26</xdr:col>
      <xdr:colOff>101600</xdr:colOff>
      <xdr:row>36</xdr:row>
      <xdr:rowOff>74059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25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58836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1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332559</xdr:rowOff>
    </xdr:from>
    <xdr:to>
      <xdr:col>22</xdr:col>
      <xdr:colOff>165100</xdr:colOff>
      <xdr:row>36</xdr:row>
      <xdr:rowOff>91259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42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76036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2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22523</xdr:rowOff>
    </xdr:from>
    <xdr:to>
      <xdr:col>19</xdr:col>
      <xdr:colOff>38100</xdr:colOff>
      <xdr:row>36</xdr:row>
      <xdr:rowOff>124123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75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108900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6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35074</xdr:rowOff>
    </xdr:from>
    <xdr:to>
      <xdr:col>15</xdr:col>
      <xdr:colOff>101600</xdr:colOff>
      <xdr:row>36</xdr:row>
      <xdr:rowOff>136674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88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121451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7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長野県喬木村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6,040
5,984
66.61
5,257,996
4,750,173
471,282
2,707,726
2,590,745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105236</xdr:rowOff>
    </xdr:from>
    <xdr:to>
      <xdr:col>24</xdr:col>
      <xdr:colOff>63500</xdr:colOff>
      <xdr:row>37</xdr:row>
      <xdr:rowOff>151212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48886"/>
          <a:ext cx="838200" cy="4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151212</xdr:rowOff>
    </xdr:from>
    <xdr:to>
      <xdr:col>19</xdr:col>
      <xdr:colOff>177800</xdr:colOff>
      <xdr:row>37</xdr:row>
      <xdr:rowOff>161929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94862"/>
          <a:ext cx="889000" cy="1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161929</xdr:rowOff>
    </xdr:from>
    <xdr:to>
      <xdr:col>15</xdr:col>
      <xdr:colOff>50800</xdr:colOff>
      <xdr:row>38</xdr:row>
      <xdr:rowOff>60586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05579"/>
          <a:ext cx="889000" cy="7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143289</xdr:rowOff>
    </xdr:from>
    <xdr:to>
      <xdr:col>15</xdr:col>
      <xdr:colOff>101600</xdr:colOff>
      <xdr:row>37</xdr:row>
      <xdr:rowOff>73439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89966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60586</xdr:rowOff>
    </xdr:from>
    <xdr:to>
      <xdr:col>10</xdr:col>
      <xdr:colOff>114300</xdr:colOff>
      <xdr:row>38</xdr:row>
      <xdr:rowOff>102292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75686"/>
          <a:ext cx="889000" cy="4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124306</xdr:rowOff>
    </xdr:from>
    <xdr:to>
      <xdr:col>10</xdr:col>
      <xdr:colOff>165100</xdr:colOff>
      <xdr:row>38</xdr:row>
      <xdr:rowOff>54456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70983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18647</xdr:rowOff>
    </xdr:from>
    <xdr:to>
      <xdr:col>6</xdr:col>
      <xdr:colOff>38100</xdr:colOff>
      <xdr:row>38</xdr:row>
      <xdr:rowOff>120247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3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136774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0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54436</xdr:rowOff>
    </xdr:from>
    <xdr:to>
      <xdr:col>24</xdr:col>
      <xdr:colOff>114300</xdr:colOff>
      <xdr:row>37</xdr:row>
      <xdr:rowOff>156036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9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32863</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7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100412</xdr:rowOff>
    </xdr:from>
    <xdr:to>
      <xdr:col>20</xdr:col>
      <xdr:colOff>38100</xdr:colOff>
      <xdr:row>38</xdr:row>
      <xdr:rowOff>30562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4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21689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53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111129</xdr:rowOff>
    </xdr:from>
    <xdr:to>
      <xdr:col>15</xdr:col>
      <xdr:colOff>101600</xdr:colOff>
      <xdr:row>38</xdr:row>
      <xdr:rowOff>41279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32406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54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9786</xdr:rowOff>
    </xdr:from>
    <xdr:to>
      <xdr:col>10</xdr:col>
      <xdr:colOff>165100</xdr:colOff>
      <xdr:row>38</xdr:row>
      <xdr:rowOff>111386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2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102513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1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51492</xdr:rowOff>
    </xdr:from>
    <xdr:to>
      <xdr:col>6</xdr:col>
      <xdr:colOff>38100</xdr:colOff>
      <xdr:row>38</xdr:row>
      <xdr:rowOff>153092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6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144219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59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149362</xdr:rowOff>
    </xdr:from>
    <xdr:to>
      <xdr:col>24</xdr:col>
      <xdr:colOff>63500</xdr:colOff>
      <xdr:row>58</xdr:row>
      <xdr:rowOff>160413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93462"/>
          <a:ext cx="838200" cy="1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146496</xdr:rowOff>
    </xdr:from>
    <xdr:to>
      <xdr:col>19</xdr:col>
      <xdr:colOff>177800</xdr:colOff>
      <xdr:row>58</xdr:row>
      <xdr:rowOff>160413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090596"/>
          <a:ext cx="889000" cy="1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146496</xdr:rowOff>
    </xdr:from>
    <xdr:to>
      <xdr:col>15</xdr:col>
      <xdr:colOff>50800</xdr:colOff>
      <xdr:row>58</xdr:row>
      <xdr:rowOff>162866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90596"/>
          <a:ext cx="889000" cy="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96667</xdr:rowOff>
    </xdr:from>
    <xdr:to>
      <xdr:col>15</xdr:col>
      <xdr:colOff>101600</xdr:colOff>
      <xdr:row>59</xdr:row>
      <xdr:rowOff>26817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4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17944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1013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162866</xdr:rowOff>
    </xdr:from>
    <xdr:to>
      <xdr:col>10</xdr:col>
      <xdr:colOff>114300</xdr:colOff>
      <xdr:row>58</xdr:row>
      <xdr:rowOff>169031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106966"/>
          <a:ext cx="889000" cy="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96419</xdr:rowOff>
    </xdr:from>
    <xdr:to>
      <xdr:col>10</xdr:col>
      <xdr:colOff>165100</xdr:colOff>
      <xdr:row>59</xdr:row>
      <xdr:rowOff>26569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4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43096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81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96804</xdr:rowOff>
    </xdr:from>
    <xdr:to>
      <xdr:col>6</xdr:col>
      <xdr:colOff>38100</xdr:colOff>
      <xdr:row>59</xdr:row>
      <xdr:rowOff>26954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4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43481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81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98562</xdr:rowOff>
    </xdr:from>
    <xdr:to>
      <xdr:col>24</xdr:col>
      <xdr:colOff>114300</xdr:colOff>
      <xdr:row>59</xdr:row>
      <xdr:rowOff>28712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4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109613</xdr:rowOff>
    </xdr:from>
    <xdr:to>
      <xdr:col>20</xdr:col>
      <xdr:colOff>38100</xdr:colOff>
      <xdr:row>59</xdr:row>
      <xdr:rowOff>39763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30890</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1014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95696</xdr:rowOff>
    </xdr:from>
    <xdr:to>
      <xdr:col>15</xdr:col>
      <xdr:colOff>101600</xdr:colOff>
      <xdr:row>59</xdr:row>
      <xdr:rowOff>25846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3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42373</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81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112066</xdr:rowOff>
    </xdr:from>
    <xdr:to>
      <xdr:col>10</xdr:col>
      <xdr:colOff>165100</xdr:colOff>
      <xdr:row>59</xdr:row>
      <xdr:rowOff>42216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33343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1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118231</xdr:rowOff>
    </xdr:from>
    <xdr:to>
      <xdr:col>6</xdr:col>
      <xdr:colOff>38100</xdr:colOff>
      <xdr:row>59</xdr:row>
      <xdr:rowOff>48381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39508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132107</xdr:rowOff>
    </xdr:from>
    <xdr:to>
      <xdr:col>24</xdr:col>
      <xdr:colOff>63500</xdr:colOff>
      <xdr:row>79</xdr:row>
      <xdr:rowOff>17317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05207"/>
          <a:ext cx="838200" cy="5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17317</xdr:rowOff>
    </xdr:from>
    <xdr:to>
      <xdr:col>19</xdr:col>
      <xdr:colOff>177800</xdr:colOff>
      <xdr:row>79</xdr:row>
      <xdr:rowOff>43312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61867"/>
          <a:ext cx="8890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32454</xdr:rowOff>
    </xdr:from>
    <xdr:to>
      <xdr:col>15</xdr:col>
      <xdr:colOff>50800</xdr:colOff>
      <xdr:row>79</xdr:row>
      <xdr:rowOff>43312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577004"/>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148548</xdr:rowOff>
    </xdr:from>
    <xdr:to>
      <xdr:col>15</xdr:col>
      <xdr:colOff>101600</xdr:colOff>
      <xdr:row>78</xdr:row>
      <xdr:rowOff>78698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5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95225</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32454</xdr:rowOff>
    </xdr:from>
    <xdr:to>
      <xdr:col>10</xdr:col>
      <xdr:colOff>114300</xdr:colOff>
      <xdr:row>79</xdr:row>
      <xdr:rowOff>33156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77004"/>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59982</xdr:rowOff>
    </xdr:from>
    <xdr:to>
      <xdr:col>10</xdr:col>
      <xdr:colOff>165100</xdr:colOff>
      <xdr:row>78</xdr:row>
      <xdr:rowOff>161582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3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6659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0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40404</xdr:rowOff>
    </xdr:from>
    <xdr:to>
      <xdr:col>6</xdr:col>
      <xdr:colOff>38100</xdr:colOff>
      <xdr:row>78</xdr:row>
      <xdr:rowOff>142004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158531</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18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81307</xdr:rowOff>
    </xdr:from>
    <xdr:to>
      <xdr:col>24</xdr:col>
      <xdr:colOff>114300</xdr:colOff>
      <xdr:row>79</xdr:row>
      <xdr:rowOff>11457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5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167684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6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137967</xdr:rowOff>
    </xdr:from>
    <xdr:to>
      <xdr:col>20</xdr:col>
      <xdr:colOff>38100</xdr:colOff>
      <xdr:row>79</xdr:row>
      <xdr:rowOff>68117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5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59244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60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163962</xdr:rowOff>
    </xdr:from>
    <xdr:to>
      <xdr:col>15</xdr:col>
      <xdr:colOff>101600</xdr:colOff>
      <xdr:row>79</xdr:row>
      <xdr:rowOff>94112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53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85239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6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153104</xdr:rowOff>
    </xdr:from>
    <xdr:to>
      <xdr:col>10</xdr:col>
      <xdr:colOff>165100</xdr:colOff>
      <xdr:row>79</xdr:row>
      <xdr:rowOff>83254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74381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1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153806</xdr:rowOff>
    </xdr:from>
    <xdr:to>
      <xdr:col>6</xdr:col>
      <xdr:colOff>38100</xdr:colOff>
      <xdr:row>79</xdr:row>
      <xdr:rowOff>83956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2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75083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61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135192</xdr:rowOff>
    </xdr:from>
    <xdr:to>
      <xdr:col>24</xdr:col>
      <xdr:colOff>63500</xdr:colOff>
      <xdr:row>96</xdr:row>
      <xdr:rowOff>5677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251492"/>
          <a:ext cx="838200" cy="2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124565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135192</xdr:rowOff>
    </xdr:from>
    <xdr:to>
      <xdr:col>19</xdr:col>
      <xdr:colOff>177800</xdr:colOff>
      <xdr:row>96</xdr:row>
      <xdr:rowOff>166396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251492"/>
          <a:ext cx="889000" cy="3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104805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3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153848</xdr:rowOff>
    </xdr:from>
    <xdr:to>
      <xdr:col>15</xdr:col>
      <xdr:colOff>50800</xdr:colOff>
      <xdr:row>96</xdr:row>
      <xdr:rowOff>166396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613048"/>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101994</xdr:rowOff>
    </xdr:from>
    <xdr:to>
      <xdr:col>15</xdr:col>
      <xdr:colOff>101600</xdr:colOff>
      <xdr:row>97</xdr:row>
      <xdr:rowOff>32144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48671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3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153848</xdr:rowOff>
    </xdr:from>
    <xdr:to>
      <xdr:col>10</xdr:col>
      <xdr:colOff>114300</xdr:colOff>
      <xdr:row>97</xdr:row>
      <xdr:rowOff>9931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13048"/>
          <a:ext cx="889000" cy="2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132601</xdr:rowOff>
    </xdr:from>
    <xdr:to>
      <xdr:col>10</xdr:col>
      <xdr:colOff>165100</xdr:colOff>
      <xdr:row>97</xdr:row>
      <xdr:rowOff>62751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53878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142278</xdr:rowOff>
    </xdr:from>
    <xdr:to>
      <xdr:col>6</xdr:col>
      <xdr:colOff>38100</xdr:colOff>
      <xdr:row>97</xdr:row>
      <xdr:rowOff>72428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63555</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126327</xdr:rowOff>
    </xdr:from>
    <xdr:to>
      <xdr:col>24</xdr:col>
      <xdr:colOff>114300</xdr:colOff>
      <xdr:row>96</xdr:row>
      <xdr:rowOff>56477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149204</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6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84392</xdr:rowOff>
    </xdr:from>
    <xdr:to>
      <xdr:col>20</xdr:col>
      <xdr:colOff>38100</xdr:colOff>
      <xdr:row>95</xdr:row>
      <xdr:rowOff>14542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31069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59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115596</xdr:rowOff>
    </xdr:from>
    <xdr:to>
      <xdr:col>15</xdr:col>
      <xdr:colOff>101600</xdr:colOff>
      <xdr:row>97</xdr:row>
      <xdr:rowOff>45746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36873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103048</xdr:rowOff>
    </xdr:from>
    <xdr:to>
      <xdr:col>10</xdr:col>
      <xdr:colOff>165100</xdr:colOff>
      <xdr:row>97</xdr:row>
      <xdr:rowOff>33198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6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49725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33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130581</xdr:rowOff>
    </xdr:from>
    <xdr:to>
      <xdr:col>6</xdr:col>
      <xdr:colOff>38100</xdr:colOff>
      <xdr:row>97</xdr:row>
      <xdr:rowOff>60731</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5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77258</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3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7844</xdr:rowOff>
    </xdr:from>
    <xdr:to>
      <xdr:col>55</xdr:col>
      <xdr:colOff>0</xdr:colOff>
      <xdr:row>36</xdr:row>
      <xdr:rowOff>57240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180044"/>
          <a:ext cx="838200" cy="4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84178</xdr:rowOff>
    </xdr:from>
    <xdr:to>
      <xdr:col>50</xdr:col>
      <xdr:colOff>114300</xdr:colOff>
      <xdr:row>36</xdr:row>
      <xdr:rowOff>57240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742028"/>
          <a:ext cx="889000" cy="48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84178</xdr:rowOff>
    </xdr:from>
    <xdr:to>
      <xdr:col>45</xdr:col>
      <xdr:colOff>177800</xdr:colOff>
      <xdr:row>36</xdr:row>
      <xdr:rowOff>170849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742028"/>
          <a:ext cx="889000" cy="60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38105</xdr:rowOff>
    </xdr:from>
    <xdr:to>
      <xdr:col>46</xdr:col>
      <xdr:colOff>38100</xdr:colOff>
      <xdr:row>32</xdr:row>
      <xdr:rowOff>139705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156232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170849</xdr:rowOff>
    </xdr:from>
    <xdr:to>
      <xdr:col>41</xdr:col>
      <xdr:colOff>50800</xdr:colOff>
      <xdr:row>37</xdr:row>
      <xdr:rowOff>90651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43049"/>
          <a:ext cx="889000" cy="9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143920</xdr:rowOff>
    </xdr:from>
    <xdr:to>
      <xdr:col>41</xdr:col>
      <xdr:colOff>101600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155349</xdr:rowOff>
    </xdr:from>
    <xdr:to>
      <xdr:col>36</xdr:col>
      <xdr:colOff>165100</xdr:colOff>
      <xdr:row>36</xdr:row>
      <xdr:rowOff>85499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102026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59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128494</xdr:rowOff>
    </xdr:from>
    <xdr:to>
      <xdr:col>55</xdr:col>
      <xdr:colOff>50800</xdr:colOff>
      <xdr:row>36</xdr:row>
      <xdr:rowOff>58644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2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106921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07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6440</xdr:rowOff>
    </xdr:from>
    <xdr:to>
      <xdr:col>50</xdr:col>
      <xdr:colOff>165100</xdr:colOff>
      <xdr:row>36</xdr:row>
      <xdr:rowOff>108040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7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99167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27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33378</xdr:rowOff>
    </xdr:from>
    <xdr:to>
      <xdr:col>46</xdr:col>
      <xdr:colOff>38100</xdr:colOff>
      <xdr:row>33</xdr:row>
      <xdr:rowOff>134978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126105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8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120049</xdr:rowOff>
    </xdr:from>
    <xdr:to>
      <xdr:col>41</xdr:col>
      <xdr:colOff>101600</xdr:colOff>
      <xdr:row>37</xdr:row>
      <xdr:rowOff>50199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9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41326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8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39851</xdr:rowOff>
    </xdr:from>
    <xdr:to>
      <xdr:col>36</xdr:col>
      <xdr:colOff>165100</xdr:colOff>
      <xdr:row>37</xdr:row>
      <xdr:rowOff>141451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132579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47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43074</xdr:rowOff>
    </xdr:from>
    <xdr:to>
      <xdr:col>55</xdr:col>
      <xdr:colOff>0</xdr:colOff>
      <xdr:row>58</xdr:row>
      <xdr:rowOff>2357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815724"/>
          <a:ext cx="838200" cy="13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59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2357</xdr:rowOff>
    </xdr:from>
    <xdr:to>
      <xdr:col>50</xdr:col>
      <xdr:colOff>114300</xdr:colOff>
      <xdr:row>58</xdr:row>
      <xdr:rowOff>37108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46457"/>
          <a:ext cx="889000" cy="3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112959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37108</xdr:rowOff>
    </xdr:from>
    <xdr:to>
      <xdr:col>45</xdr:col>
      <xdr:colOff>177800</xdr:colOff>
      <xdr:row>58</xdr:row>
      <xdr:rowOff>123579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981208"/>
          <a:ext cx="889000" cy="8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12931</xdr:rowOff>
    </xdr:from>
    <xdr:to>
      <xdr:col>46</xdr:col>
      <xdr:colOff>38100</xdr:colOff>
      <xdr:row>58</xdr:row>
      <xdr:rowOff>114531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105658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118192</xdr:rowOff>
    </xdr:from>
    <xdr:to>
      <xdr:col>41</xdr:col>
      <xdr:colOff>50800</xdr:colOff>
      <xdr:row>58</xdr:row>
      <xdr:rowOff>123579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062292"/>
          <a:ext cx="889000" cy="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13360</xdr:rowOff>
    </xdr:from>
    <xdr:to>
      <xdr:col>41</xdr:col>
      <xdr:colOff>101600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32093</xdr:rowOff>
    </xdr:from>
    <xdr:to>
      <xdr:col>36</xdr:col>
      <xdr:colOff>165100</xdr:colOff>
      <xdr:row>58</xdr:row>
      <xdr:rowOff>133693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150220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5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163724</xdr:rowOff>
    </xdr:from>
    <xdr:to>
      <xdr:col>55</xdr:col>
      <xdr:colOff>50800</xdr:colOff>
      <xdr:row>57</xdr:row>
      <xdr:rowOff>93874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15151</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1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123007</xdr:rowOff>
    </xdr:from>
    <xdr:to>
      <xdr:col>50</xdr:col>
      <xdr:colOff>165100</xdr:colOff>
      <xdr:row>58</xdr:row>
      <xdr:rowOff>53157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89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69684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67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157758</xdr:rowOff>
    </xdr:from>
    <xdr:to>
      <xdr:col>46</xdr:col>
      <xdr:colOff>38100</xdr:colOff>
      <xdr:row>58</xdr:row>
      <xdr:rowOff>87908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104435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970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72779</xdr:rowOff>
    </xdr:from>
    <xdr:to>
      <xdr:col>41</xdr:col>
      <xdr:colOff>101600</xdr:colOff>
      <xdr:row>59</xdr:row>
      <xdr:rowOff>2929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165506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0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67392</xdr:rowOff>
    </xdr:from>
    <xdr:to>
      <xdr:col>36</xdr:col>
      <xdr:colOff>165100</xdr:colOff>
      <xdr:row>58</xdr:row>
      <xdr:rowOff>168992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1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160119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0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33200</xdr:rowOff>
    </xdr:from>
    <xdr:to>
      <xdr:col>55</xdr:col>
      <xdr:colOff>0</xdr:colOff>
      <xdr:row>78</xdr:row>
      <xdr:rowOff>123794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34850"/>
          <a:ext cx="838200" cy="26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108686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1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99242</xdr:rowOff>
    </xdr:from>
    <xdr:to>
      <xdr:col>50</xdr:col>
      <xdr:colOff>114300</xdr:colOff>
      <xdr:row>78</xdr:row>
      <xdr:rowOff>123794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72342"/>
          <a:ext cx="889000" cy="2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148853</xdr:rowOff>
    </xdr:from>
    <xdr:to>
      <xdr:col>45</xdr:col>
      <xdr:colOff>177800</xdr:colOff>
      <xdr:row>78</xdr:row>
      <xdr:rowOff>99242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350503"/>
          <a:ext cx="889000" cy="12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96394</xdr:rowOff>
    </xdr:from>
    <xdr:to>
      <xdr:col>46</xdr:col>
      <xdr:colOff>38100</xdr:colOff>
      <xdr:row>78</xdr:row>
      <xdr:rowOff>26544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43071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7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148853</xdr:rowOff>
    </xdr:from>
    <xdr:to>
      <xdr:col>41</xdr:col>
      <xdr:colOff>50800</xdr:colOff>
      <xdr:row>78</xdr:row>
      <xdr:rowOff>126130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350503"/>
          <a:ext cx="889000" cy="14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75558</xdr:rowOff>
    </xdr:from>
    <xdr:to>
      <xdr:col>41</xdr:col>
      <xdr:colOff>101600</xdr:colOff>
      <xdr:row>78</xdr:row>
      <xdr:rowOff>5708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7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22235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5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99864</xdr:rowOff>
    </xdr:from>
    <xdr:to>
      <xdr:col>36</xdr:col>
      <xdr:colOff>165100</xdr:colOff>
      <xdr:row>78</xdr:row>
      <xdr:rowOff>30014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0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46541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153850</xdr:rowOff>
    </xdr:from>
    <xdr:to>
      <xdr:col>55</xdr:col>
      <xdr:colOff>50800</xdr:colOff>
      <xdr:row>77</xdr:row>
      <xdr:rowOff>84000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18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5277</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3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72994</xdr:rowOff>
    </xdr:from>
    <xdr:to>
      <xdr:col>50</xdr:col>
      <xdr:colOff>165100</xdr:colOff>
      <xdr:row>79</xdr:row>
      <xdr:rowOff>3144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165721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3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48442</xdr:rowOff>
    </xdr:from>
    <xdr:to>
      <xdr:col>46</xdr:col>
      <xdr:colOff>38100</xdr:colOff>
      <xdr:row>78</xdr:row>
      <xdr:rowOff>150042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141169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1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98053</xdr:rowOff>
    </xdr:from>
    <xdr:to>
      <xdr:col>41</xdr:col>
      <xdr:colOff>101600</xdr:colOff>
      <xdr:row>78</xdr:row>
      <xdr:rowOff>28203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9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19330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3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75330</xdr:rowOff>
    </xdr:from>
    <xdr:to>
      <xdr:col>36</xdr:col>
      <xdr:colOff>165100</xdr:colOff>
      <xdr:row>79</xdr:row>
      <xdr:rowOff>5480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168057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54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32167</xdr:rowOff>
    </xdr:from>
    <xdr:to>
      <xdr:col>55</xdr:col>
      <xdr:colOff>0</xdr:colOff>
      <xdr:row>96</xdr:row>
      <xdr:rowOff>65487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148467"/>
          <a:ext cx="838200" cy="37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84779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54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65487</xdr:rowOff>
    </xdr:from>
    <xdr:to>
      <xdr:col>50</xdr:col>
      <xdr:colOff>114300</xdr:colOff>
      <xdr:row>97</xdr:row>
      <xdr:rowOff>157663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524687"/>
          <a:ext cx="889000" cy="26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157663</xdr:rowOff>
    </xdr:from>
    <xdr:to>
      <xdr:col>45</xdr:col>
      <xdr:colOff>177800</xdr:colOff>
      <xdr:row>98</xdr:row>
      <xdr:rowOff>66325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88313"/>
          <a:ext cx="889000" cy="8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108564</xdr:rowOff>
    </xdr:from>
    <xdr:to>
      <xdr:col>46</xdr:col>
      <xdr:colOff>38100</xdr:colOff>
      <xdr:row>97</xdr:row>
      <xdr:rowOff>38714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55241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5945</xdr:rowOff>
    </xdr:from>
    <xdr:to>
      <xdr:col>41</xdr:col>
      <xdr:colOff>50800</xdr:colOff>
      <xdr:row>98</xdr:row>
      <xdr:rowOff>66325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636595"/>
          <a:ext cx="889000" cy="23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106305</xdr:rowOff>
    </xdr:from>
    <xdr:to>
      <xdr:col>41</xdr:col>
      <xdr:colOff>101600</xdr:colOff>
      <xdr:row>97</xdr:row>
      <xdr:rowOff>36455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6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52982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4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139461</xdr:rowOff>
    </xdr:from>
    <xdr:to>
      <xdr:col>36</xdr:col>
      <xdr:colOff>165100</xdr:colOff>
      <xdr:row>97</xdr:row>
      <xdr:rowOff>69611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9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60738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9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152817</xdr:rowOff>
    </xdr:from>
    <xdr:to>
      <xdr:col>55</xdr:col>
      <xdr:colOff>50800</xdr:colOff>
      <xdr:row>94</xdr:row>
      <xdr:rowOff>82967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09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4244</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94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14687</xdr:rowOff>
    </xdr:from>
    <xdr:to>
      <xdr:col>50</xdr:col>
      <xdr:colOff>165100</xdr:colOff>
      <xdr:row>96</xdr:row>
      <xdr:rowOff>116287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132814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106863</xdr:rowOff>
    </xdr:from>
    <xdr:to>
      <xdr:col>46</xdr:col>
      <xdr:colOff>38100</xdr:colOff>
      <xdr:row>98</xdr:row>
      <xdr:rowOff>37013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3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28140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3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15525</xdr:rowOff>
    </xdr:from>
    <xdr:to>
      <xdr:col>41</xdr:col>
      <xdr:colOff>101600</xdr:colOff>
      <xdr:row>98</xdr:row>
      <xdr:rowOff>117125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108252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1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126595</xdr:rowOff>
    </xdr:from>
    <xdr:to>
      <xdr:col>36</xdr:col>
      <xdr:colOff>165100</xdr:colOff>
      <xdr:row>97</xdr:row>
      <xdr:rowOff>56745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5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73272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36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110915</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54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57592</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110915</xdr:rowOff>
    </xdr:from>
    <xdr:to>
      <xdr:col>86</xdr:col>
      <xdr:colOff>25400</xdr:colOff>
      <xdr:row>30</xdr:row>
      <xdr:rowOff>110915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69419</xdr:rowOff>
    </xdr:from>
    <xdr:to>
      <xdr:col>85</xdr:col>
      <xdr:colOff>127000</xdr:colOff>
      <xdr:row>38</xdr:row>
      <xdr:rowOff>126350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413069"/>
          <a:ext cx="838200" cy="22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154909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27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132032</xdr:rowOff>
    </xdr:from>
    <xdr:to>
      <xdr:col>85</xdr:col>
      <xdr:colOff>177800</xdr:colOff>
      <xdr:row>38</xdr:row>
      <xdr:rowOff>62182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7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69419</xdr:rowOff>
    </xdr:from>
    <xdr:to>
      <xdr:col>81</xdr:col>
      <xdr:colOff>50800</xdr:colOff>
      <xdr:row>38</xdr:row>
      <xdr:rowOff>42865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413069"/>
          <a:ext cx="889000" cy="14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160150</xdr:rowOff>
    </xdr:from>
    <xdr:to>
      <xdr:col>81</xdr:col>
      <xdr:colOff>101600</xdr:colOff>
      <xdr:row>38</xdr:row>
      <xdr:rowOff>90300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81427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5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42865</xdr:rowOff>
    </xdr:from>
    <xdr:to>
      <xdr:col>76</xdr:col>
      <xdr:colOff>114300</xdr:colOff>
      <xdr:row>38</xdr:row>
      <xdr:rowOff>66904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57965"/>
          <a:ext cx="889000" cy="2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165774</xdr:rowOff>
    </xdr:from>
    <xdr:to>
      <xdr:col>76</xdr:col>
      <xdr:colOff>165100</xdr:colOff>
      <xdr:row>38</xdr:row>
      <xdr:rowOff>95924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0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87051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66904</xdr:rowOff>
    </xdr:from>
    <xdr:to>
      <xdr:col>71</xdr:col>
      <xdr:colOff>177800</xdr:colOff>
      <xdr:row>38</xdr:row>
      <xdr:rowOff>133884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82004"/>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8789</xdr:rowOff>
    </xdr:from>
    <xdr:to>
      <xdr:col>72</xdr:col>
      <xdr:colOff>38100</xdr:colOff>
      <xdr:row>38</xdr:row>
      <xdr:rowOff>110389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126916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171369</xdr:rowOff>
    </xdr:from>
    <xdr:to>
      <xdr:col>67</xdr:col>
      <xdr:colOff>101600</xdr:colOff>
      <xdr:row>38</xdr:row>
      <xdr:rowOff>101519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118047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29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75550</xdr:rowOff>
    </xdr:from>
    <xdr:to>
      <xdr:col>85</xdr:col>
      <xdr:colOff>177800</xdr:colOff>
      <xdr:row>39</xdr:row>
      <xdr:rowOff>5700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161927</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0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18619</xdr:rowOff>
    </xdr:from>
    <xdr:to>
      <xdr:col>81</xdr:col>
      <xdr:colOff>101600</xdr:colOff>
      <xdr:row>37</xdr:row>
      <xdr:rowOff>120219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3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136746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13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163515</xdr:rowOff>
    </xdr:from>
    <xdr:to>
      <xdr:col>76</xdr:col>
      <xdr:colOff>165100</xdr:colOff>
      <xdr:row>38</xdr:row>
      <xdr:rowOff>93665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0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110192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8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16104</xdr:rowOff>
    </xdr:from>
    <xdr:to>
      <xdr:col>72</xdr:col>
      <xdr:colOff>38100</xdr:colOff>
      <xdr:row>38</xdr:row>
      <xdr:rowOff>117704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3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108831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2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83084</xdr:rowOff>
    </xdr:from>
    <xdr:to>
      <xdr:col>67</xdr:col>
      <xdr:colOff>101600</xdr:colOff>
      <xdr:row>39</xdr:row>
      <xdr:rowOff>13234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4361</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90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62717</xdr:rowOff>
    </xdr:from>
    <xdr:to>
      <xdr:col>85</xdr:col>
      <xdr:colOff>127000</xdr:colOff>
      <xdr:row>77</xdr:row>
      <xdr:rowOff>90140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64367"/>
          <a:ext cx="838200" cy="2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79811</xdr:rowOff>
    </xdr:from>
    <xdr:to>
      <xdr:col>81</xdr:col>
      <xdr:colOff>50800</xdr:colOff>
      <xdr:row>77</xdr:row>
      <xdr:rowOff>90140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81461"/>
          <a:ext cx="889000" cy="1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79811</xdr:rowOff>
    </xdr:from>
    <xdr:to>
      <xdr:col>76</xdr:col>
      <xdr:colOff>114300</xdr:colOff>
      <xdr:row>77</xdr:row>
      <xdr:rowOff>94679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81461"/>
          <a:ext cx="889000" cy="1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79587</xdr:rowOff>
    </xdr:from>
    <xdr:to>
      <xdr:col>76</xdr:col>
      <xdr:colOff>165100</xdr:colOff>
      <xdr:row>77</xdr:row>
      <xdr:rowOff>9737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26264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94679</xdr:rowOff>
    </xdr:from>
    <xdr:to>
      <xdr:col>71</xdr:col>
      <xdr:colOff>177800</xdr:colOff>
      <xdr:row>77</xdr:row>
      <xdr:rowOff>100171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96329"/>
          <a:ext cx="889000" cy="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88506</xdr:rowOff>
    </xdr:from>
    <xdr:to>
      <xdr:col>72</xdr:col>
      <xdr:colOff>38100</xdr:colOff>
      <xdr:row>77</xdr:row>
      <xdr:rowOff>18656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35184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116816</xdr:rowOff>
    </xdr:from>
    <xdr:to>
      <xdr:col>67</xdr:col>
      <xdr:colOff>101600</xdr:colOff>
      <xdr:row>77</xdr:row>
      <xdr:rowOff>46966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63494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11917</xdr:rowOff>
    </xdr:from>
    <xdr:to>
      <xdr:col>85</xdr:col>
      <xdr:colOff>177800</xdr:colOff>
      <xdr:row>77</xdr:row>
      <xdr:rowOff>113517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1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161794</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9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39340</xdr:rowOff>
    </xdr:from>
    <xdr:to>
      <xdr:col>81</xdr:col>
      <xdr:colOff>101600</xdr:colOff>
      <xdr:row>77</xdr:row>
      <xdr:rowOff>140940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132067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3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29011</xdr:rowOff>
    </xdr:from>
    <xdr:to>
      <xdr:col>76</xdr:col>
      <xdr:colOff>165100</xdr:colOff>
      <xdr:row>77</xdr:row>
      <xdr:rowOff>130611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3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121738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43879</xdr:rowOff>
    </xdr:from>
    <xdr:to>
      <xdr:col>72</xdr:col>
      <xdr:colOff>38100</xdr:colOff>
      <xdr:row>77</xdr:row>
      <xdr:rowOff>145479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136606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3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49371</xdr:rowOff>
    </xdr:from>
    <xdr:to>
      <xdr:col>67</xdr:col>
      <xdr:colOff>101600</xdr:colOff>
      <xdr:row>77</xdr:row>
      <xdr:rowOff>150971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142098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134471</xdr:rowOff>
    </xdr:from>
    <xdr:to>
      <xdr:col>85</xdr:col>
      <xdr:colOff>127000</xdr:colOff>
      <xdr:row>99</xdr:row>
      <xdr:rowOff>91388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36571"/>
          <a:ext cx="838200" cy="12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134471</xdr:rowOff>
    </xdr:from>
    <xdr:to>
      <xdr:col>81</xdr:col>
      <xdr:colOff>50800</xdr:colOff>
      <xdr:row>99</xdr:row>
      <xdr:rowOff>11061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36571"/>
          <a:ext cx="889000" cy="4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19347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11061</xdr:rowOff>
    </xdr:from>
    <xdr:to>
      <xdr:col>76</xdr:col>
      <xdr:colOff>114300</xdr:colOff>
      <xdr:row>99</xdr:row>
      <xdr:rowOff>58034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84611"/>
          <a:ext cx="889000" cy="4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144523</xdr:rowOff>
    </xdr:from>
    <xdr:to>
      <xdr:col>76</xdr:col>
      <xdr:colOff>165100</xdr:colOff>
      <xdr:row>99</xdr:row>
      <xdr:rowOff>74673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65800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58034</xdr:rowOff>
    </xdr:from>
    <xdr:to>
      <xdr:col>71</xdr:col>
      <xdr:colOff>177800</xdr:colOff>
      <xdr:row>99</xdr:row>
      <xdr:rowOff>62503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7031584"/>
          <a:ext cx="889000" cy="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169461</xdr:rowOff>
    </xdr:from>
    <xdr:to>
      <xdr:col>72</xdr:col>
      <xdr:colOff>38100</xdr:colOff>
      <xdr:row>99</xdr:row>
      <xdr:rowOff>99611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116138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167162</xdr:rowOff>
    </xdr:from>
    <xdr:to>
      <xdr:col>67</xdr:col>
      <xdr:colOff>101600</xdr:colOff>
      <xdr:row>99</xdr:row>
      <xdr:rowOff>97312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113839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4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40588</xdr:rowOff>
    </xdr:from>
    <xdr:to>
      <xdr:col>85</xdr:col>
      <xdr:colOff>177800</xdr:colOff>
      <xdr:row>99</xdr:row>
      <xdr:rowOff>142188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701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126965</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2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83671</xdr:rowOff>
    </xdr:from>
    <xdr:to>
      <xdr:col>81</xdr:col>
      <xdr:colOff>101600</xdr:colOff>
      <xdr:row>99</xdr:row>
      <xdr:rowOff>13821</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8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30348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6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131711</xdr:rowOff>
    </xdr:from>
    <xdr:to>
      <xdr:col>76</xdr:col>
      <xdr:colOff>165100</xdr:colOff>
      <xdr:row>99</xdr:row>
      <xdr:rowOff>61861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3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78388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7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7234</xdr:rowOff>
    </xdr:from>
    <xdr:to>
      <xdr:col>72</xdr:col>
      <xdr:colOff>38100</xdr:colOff>
      <xdr:row>99</xdr:row>
      <xdr:rowOff>108834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8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99961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7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11703</xdr:rowOff>
    </xdr:from>
    <xdr:to>
      <xdr:col>67</xdr:col>
      <xdr:colOff>101600</xdr:colOff>
      <xdr:row>99</xdr:row>
      <xdr:rowOff>113303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104430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7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169679</xdr:rowOff>
    </xdr:from>
    <xdr:to>
      <xdr:col>116</xdr:col>
      <xdr:colOff>63500</xdr:colOff>
      <xdr:row>36</xdr:row>
      <xdr:rowOff>5708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170429"/>
          <a:ext cx="8382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66511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8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169679</xdr:rowOff>
    </xdr:from>
    <xdr:to>
      <xdr:col>111</xdr:col>
      <xdr:colOff>177800</xdr:colOff>
      <xdr:row>36</xdr:row>
      <xdr:rowOff>15897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170429"/>
          <a:ext cx="889000" cy="1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13540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0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15897</xdr:rowOff>
    </xdr:from>
    <xdr:to>
      <xdr:col>107</xdr:col>
      <xdr:colOff>50800</xdr:colOff>
      <xdr:row>36</xdr:row>
      <xdr:rowOff>107043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188097"/>
          <a:ext cx="889000" cy="9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127827</xdr:rowOff>
    </xdr:from>
    <xdr:to>
      <xdr:col>107</xdr:col>
      <xdr:colOff>101600</xdr:colOff>
      <xdr:row>39</xdr:row>
      <xdr:rowOff>57977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49104</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107043</xdr:rowOff>
    </xdr:from>
    <xdr:to>
      <xdr:col>102</xdr:col>
      <xdr:colOff>114300</xdr:colOff>
      <xdr:row>39</xdr:row>
      <xdr:rowOff>53224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279243"/>
          <a:ext cx="889000" cy="46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145038</xdr:rowOff>
    </xdr:from>
    <xdr:to>
      <xdr:col>102</xdr:col>
      <xdr:colOff>165100</xdr:colOff>
      <xdr:row>39</xdr:row>
      <xdr:rowOff>75188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66315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147095</xdr:rowOff>
    </xdr:from>
    <xdr:to>
      <xdr:col>98</xdr:col>
      <xdr:colOff>38100</xdr:colOff>
      <xdr:row>39</xdr:row>
      <xdr:rowOff>77245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93772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126358</xdr:rowOff>
    </xdr:from>
    <xdr:to>
      <xdr:col>116</xdr:col>
      <xdr:colOff>114300</xdr:colOff>
      <xdr:row>36</xdr:row>
      <xdr:rowOff>56508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1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149235</xdr:rowOff>
    </xdr:from>
    <xdr:ext cx="534377"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597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118879</xdr:rowOff>
    </xdr:from>
    <xdr:to>
      <xdr:col>112</xdr:col>
      <xdr:colOff>38100</xdr:colOff>
      <xdr:row>36</xdr:row>
      <xdr:rowOff>49029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1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65556</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56111" y="589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136547</xdr:rowOff>
    </xdr:from>
    <xdr:to>
      <xdr:col>107</xdr:col>
      <xdr:colOff>101600</xdr:colOff>
      <xdr:row>36</xdr:row>
      <xdr:rowOff>66697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13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83224</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67111" y="591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56243</xdr:rowOff>
    </xdr:from>
    <xdr:to>
      <xdr:col>102</xdr:col>
      <xdr:colOff>165100</xdr:colOff>
      <xdr:row>36</xdr:row>
      <xdr:rowOff>157843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2920</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278111" y="600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95151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78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66809</xdr:rowOff>
    </xdr:from>
    <xdr:to>
      <xdr:col>116</xdr:col>
      <xdr:colOff>63500</xdr:colOff>
      <xdr:row>59</xdr:row>
      <xdr:rowOff>75529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82359"/>
          <a:ext cx="8382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66809</xdr:rowOff>
    </xdr:from>
    <xdr:to>
      <xdr:col>111</xdr:col>
      <xdr:colOff>177800</xdr:colOff>
      <xdr:row>59</xdr:row>
      <xdr:rowOff>72753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82359"/>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72753</xdr:rowOff>
    </xdr:from>
    <xdr:to>
      <xdr:col>107</xdr:col>
      <xdr:colOff>50800</xdr:colOff>
      <xdr:row>59</xdr:row>
      <xdr:rowOff>73112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88303"/>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114471</xdr:rowOff>
    </xdr:from>
    <xdr:to>
      <xdr:col>107</xdr:col>
      <xdr:colOff>101600</xdr:colOff>
      <xdr:row>59</xdr:row>
      <xdr:rowOff>44621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61148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3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47803</xdr:rowOff>
    </xdr:from>
    <xdr:to>
      <xdr:col>102</xdr:col>
      <xdr:colOff>114300</xdr:colOff>
      <xdr:row>59</xdr:row>
      <xdr:rowOff>73112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3353"/>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131256</xdr:rowOff>
    </xdr:from>
    <xdr:to>
      <xdr:col>102</xdr:col>
      <xdr:colOff>165100</xdr:colOff>
      <xdr:row>59</xdr:row>
      <xdr:rowOff>61406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77933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130799</xdr:rowOff>
    </xdr:from>
    <xdr:to>
      <xdr:col>98</xdr:col>
      <xdr:colOff>38100</xdr:colOff>
      <xdr:row>59</xdr:row>
      <xdr:rowOff>60949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77476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24729</xdr:rowOff>
    </xdr:from>
    <xdr:to>
      <xdr:col>116</xdr:col>
      <xdr:colOff>114300</xdr:colOff>
      <xdr:row>59</xdr:row>
      <xdr:rowOff>126329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4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111106</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55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16009</xdr:rowOff>
    </xdr:from>
    <xdr:to>
      <xdr:col>112</xdr:col>
      <xdr:colOff>38100</xdr:colOff>
      <xdr:row>59</xdr:row>
      <xdr:rowOff>117609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108736</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224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21953</xdr:rowOff>
    </xdr:from>
    <xdr:to>
      <xdr:col>107</xdr:col>
      <xdr:colOff>101600</xdr:colOff>
      <xdr:row>59</xdr:row>
      <xdr:rowOff>123553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114680</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3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22312</xdr:rowOff>
    </xdr:from>
    <xdr:to>
      <xdr:col>102</xdr:col>
      <xdr:colOff>165100</xdr:colOff>
      <xdr:row>59</xdr:row>
      <xdr:rowOff>123912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3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115039</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3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168453</xdr:rowOff>
    </xdr:from>
    <xdr:to>
      <xdr:col>98</xdr:col>
      <xdr:colOff>38100</xdr:colOff>
      <xdr:row>59</xdr:row>
      <xdr:rowOff>98603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89730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20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59134</xdr:rowOff>
    </xdr:from>
    <xdr:to>
      <xdr:col>116</xdr:col>
      <xdr:colOff>63500</xdr:colOff>
      <xdr:row>77</xdr:row>
      <xdr:rowOff>70647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60784"/>
          <a:ext cx="838200" cy="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146036</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3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70647</xdr:rowOff>
    </xdr:from>
    <xdr:to>
      <xdr:col>111</xdr:col>
      <xdr:colOff>177800</xdr:colOff>
      <xdr:row>77</xdr:row>
      <xdr:rowOff>80859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72297"/>
          <a:ext cx="8890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93329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80859</xdr:rowOff>
    </xdr:from>
    <xdr:to>
      <xdr:col>107</xdr:col>
      <xdr:colOff>50800</xdr:colOff>
      <xdr:row>77</xdr:row>
      <xdr:rowOff>101357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82509"/>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142400</xdr:rowOff>
    </xdr:from>
    <xdr:to>
      <xdr:col>107</xdr:col>
      <xdr:colOff>101600</xdr:colOff>
      <xdr:row>76</xdr:row>
      <xdr:rowOff>72551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01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89077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7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30521</xdr:rowOff>
    </xdr:from>
    <xdr:to>
      <xdr:col>102</xdr:col>
      <xdr:colOff>114300</xdr:colOff>
      <xdr:row>77</xdr:row>
      <xdr:rowOff>101357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060721"/>
          <a:ext cx="889000" cy="24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120043</xdr:rowOff>
    </xdr:from>
    <xdr:to>
      <xdr:col>102</xdr:col>
      <xdr:colOff>165100</xdr:colOff>
      <xdr:row>76</xdr:row>
      <xdr:rowOff>50192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87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66720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127991</xdr:rowOff>
    </xdr:from>
    <xdr:to>
      <xdr:col>98</xdr:col>
      <xdr:colOff>38100</xdr:colOff>
      <xdr:row>76</xdr:row>
      <xdr:rowOff>58141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8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74668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8334</xdr:rowOff>
    </xdr:from>
    <xdr:to>
      <xdr:col>116</xdr:col>
      <xdr:colOff>114300</xdr:colOff>
      <xdr:row>77</xdr:row>
      <xdr:rowOff>109934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94711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2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19847</xdr:rowOff>
    </xdr:from>
    <xdr:to>
      <xdr:col>112</xdr:col>
      <xdr:colOff>38100</xdr:colOff>
      <xdr:row>77</xdr:row>
      <xdr:rowOff>121447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2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112574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1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30059</xdr:rowOff>
    </xdr:from>
    <xdr:to>
      <xdr:col>107</xdr:col>
      <xdr:colOff>101600</xdr:colOff>
      <xdr:row>77</xdr:row>
      <xdr:rowOff>131659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3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122786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2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50557</xdr:rowOff>
    </xdr:from>
    <xdr:to>
      <xdr:col>102</xdr:col>
      <xdr:colOff>165100</xdr:colOff>
      <xdr:row>77</xdr:row>
      <xdr:rowOff>152157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5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143284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4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151171</xdr:rowOff>
    </xdr:from>
    <xdr:to>
      <xdr:col>98</xdr:col>
      <xdr:colOff>38100</xdr:colOff>
      <xdr:row>76</xdr:row>
      <xdr:rowOff>81321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0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72448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0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義務的経費である人件費・公債費については、職員数の抑制や発行地方債を精査することにより類似団体に比べて低水準にて推移しているが、会計年度任用職員制度の導入等により上昇傾向である。</a:t>
          </a:r>
        </a:p>
        <a:p>
          <a:r>
            <a:rPr kumimoji="1" lang="ja-JP" altLang="en-US" sz="1300">
              <a:latin typeface="ＭＳ Ｐゴシック" panose="020B0600070205080204" pitchFamily="50" charset="-128"/>
              <a:ea typeface="ＭＳ Ｐゴシック" panose="020B0600070205080204" pitchFamily="50" charset="-128"/>
            </a:rPr>
            <a:t>扶助費については、高齢化等に伴い近年増加傾向にあり、類似団体平均を上回っている。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統合保育所及び公営住宅建設をはじめとした大型事業の実施により普通建設事業費が増加した。</a:t>
          </a:r>
        </a:p>
        <a:p>
          <a:r>
            <a:rPr kumimoji="1" lang="ja-JP" altLang="en-US" sz="1300">
              <a:latin typeface="ＭＳ Ｐゴシック" panose="020B0600070205080204" pitchFamily="50" charset="-128"/>
              <a:ea typeface="ＭＳ Ｐゴシック" panose="020B0600070205080204" pitchFamily="50" charset="-128"/>
            </a:rPr>
            <a:t>災害復旧事業費については、令和２年７月豪雨の被害に対する災害復旧工事を実施したことにより、令和２年度、令和３年度においては類似団体平均を上回っている。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令和元年度以降、下水道事業の法適化により、繰出金が減少し、出資金が増額している。</a:t>
          </a:r>
        </a:p>
        <a:p>
          <a:r>
            <a:rPr kumimoji="1" lang="ja-JP" altLang="en-US" sz="1300">
              <a:latin typeface="ＭＳ Ｐゴシック" panose="020B0600070205080204" pitchFamily="50" charset="-128"/>
              <a:ea typeface="ＭＳ Ｐゴシック" panose="020B0600070205080204" pitchFamily="50" charset="-128"/>
            </a:rPr>
            <a:t>今後も事務の共同化・効率化を図り、限られた財源を有効活用できるよう努める。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長野県喬木村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6,040
5,984
66.61
5,257,996
4,750,173
471,282
2,707,726
2,590,745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19848</xdr:rowOff>
    </xdr:from>
    <xdr:to>
      <xdr:col>24</xdr:col>
      <xdr:colOff>63500</xdr:colOff>
      <xdr:row>36</xdr:row>
      <xdr:rowOff>46410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92048"/>
          <a:ext cx="838200" cy="2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4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169309</xdr:rowOff>
    </xdr:from>
    <xdr:to>
      <xdr:col>19</xdr:col>
      <xdr:colOff>177800</xdr:colOff>
      <xdr:row>36</xdr:row>
      <xdr:rowOff>46410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70059"/>
          <a:ext cx="889000" cy="4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169309</xdr:rowOff>
    </xdr:from>
    <xdr:to>
      <xdr:col>15</xdr:col>
      <xdr:colOff>50800</xdr:colOff>
      <xdr:row>36</xdr:row>
      <xdr:rowOff>22243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70059"/>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47861</xdr:rowOff>
    </xdr:from>
    <xdr:to>
      <xdr:col>15</xdr:col>
      <xdr:colOff>101600</xdr:colOff>
      <xdr:row>35</xdr:row>
      <xdr:rowOff>149461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165988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2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22243</xdr:rowOff>
    </xdr:from>
    <xdr:to>
      <xdr:col>10</xdr:col>
      <xdr:colOff>114300</xdr:colOff>
      <xdr:row>36</xdr:row>
      <xdr:rowOff>32258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94443"/>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16184</xdr:rowOff>
    </xdr:from>
    <xdr:to>
      <xdr:col>10</xdr:col>
      <xdr:colOff>165100</xdr:colOff>
      <xdr:row>35</xdr:row>
      <xdr:rowOff>117784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134311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140498</xdr:rowOff>
    </xdr:from>
    <xdr:to>
      <xdr:col>24</xdr:col>
      <xdr:colOff>114300</xdr:colOff>
      <xdr:row>36</xdr:row>
      <xdr:rowOff>70648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4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118925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1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167060</xdr:rowOff>
    </xdr:from>
    <xdr:to>
      <xdr:col>20</xdr:col>
      <xdr:colOff>38100</xdr:colOff>
      <xdr:row>36</xdr:row>
      <xdr:rowOff>97210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88337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6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118509</xdr:rowOff>
    </xdr:from>
    <xdr:to>
      <xdr:col>15</xdr:col>
      <xdr:colOff>101600</xdr:colOff>
      <xdr:row>36</xdr:row>
      <xdr:rowOff>48659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39786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1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142893</xdr:rowOff>
    </xdr:from>
    <xdr:to>
      <xdr:col>10</xdr:col>
      <xdr:colOff>165100</xdr:colOff>
      <xdr:row>36</xdr:row>
      <xdr:rowOff>73043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64170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152908</xdr:rowOff>
    </xdr:from>
    <xdr:to>
      <xdr:col>6</xdr:col>
      <xdr:colOff>38100</xdr:colOff>
      <xdr:row>36</xdr:row>
      <xdr:rowOff>83058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74185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83981</xdr:rowOff>
    </xdr:from>
    <xdr:to>
      <xdr:col>24</xdr:col>
      <xdr:colOff>63500</xdr:colOff>
      <xdr:row>58</xdr:row>
      <xdr:rowOff>137232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28081"/>
          <a:ext cx="838200" cy="5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20748</xdr:rowOff>
    </xdr:from>
    <xdr:to>
      <xdr:col>19</xdr:col>
      <xdr:colOff>177800</xdr:colOff>
      <xdr:row>58</xdr:row>
      <xdr:rowOff>83981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64848"/>
          <a:ext cx="889000" cy="6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20748</xdr:rowOff>
    </xdr:from>
    <xdr:to>
      <xdr:col>15</xdr:col>
      <xdr:colOff>50800</xdr:colOff>
      <xdr:row>58</xdr:row>
      <xdr:rowOff>120131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64848"/>
          <a:ext cx="889000" cy="9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120131</xdr:rowOff>
    </xdr:from>
    <xdr:to>
      <xdr:col>10</xdr:col>
      <xdr:colOff>114300</xdr:colOff>
      <xdr:row>58</xdr:row>
      <xdr:rowOff>133162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4231"/>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13904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13904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8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86432</xdr:rowOff>
    </xdr:from>
    <xdr:to>
      <xdr:col>24</xdr:col>
      <xdr:colOff>114300</xdr:colOff>
      <xdr:row>59</xdr:row>
      <xdr:rowOff>16582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1359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33181</xdr:rowOff>
    </xdr:from>
    <xdr:to>
      <xdr:col>20</xdr:col>
      <xdr:colOff>38100</xdr:colOff>
      <xdr:row>58</xdr:row>
      <xdr:rowOff>134781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125908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7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141398</xdr:rowOff>
    </xdr:from>
    <xdr:to>
      <xdr:col>15</xdr:col>
      <xdr:colOff>101600</xdr:colOff>
      <xdr:row>58</xdr:row>
      <xdr:rowOff>71548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62675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69331</xdr:rowOff>
    </xdr:from>
    <xdr:to>
      <xdr:col>10</xdr:col>
      <xdr:colOff>165100</xdr:colOff>
      <xdr:row>58</xdr:row>
      <xdr:rowOff>170931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162058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0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82362</xdr:rowOff>
    </xdr:from>
    <xdr:to>
      <xdr:col>6</xdr:col>
      <xdr:colOff>38100</xdr:colOff>
      <xdr:row>59</xdr:row>
      <xdr:rowOff>12512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3639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1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129573</xdr:rowOff>
    </xdr:from>
    <xdr:to>
      <xdr:col>24</xdr:col>
      <xdr:colOff>63500</xdr:colOff>
      <xdr:row>72</xdr:row>
      <xdr:rowOff>68590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302523"/>
          <a:ext cx="838200" cy="1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26850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5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68590</xdr:rowOff>
    </xdr:from>
    <xdr:to>
      <xdr:col>19</xdr:col>
      <xdr:colOff>177800</xdr:colOff>
      <xdr:row>76</xdr:row>
      <xdr:rowOff>131310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412990"/>
          <a:ext cx="889000" cy="74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102531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131310</xdr:rowOff>
    </xdr:from>
    <xdr:to>
      <xdr:col>15</xdr:col>
      <xdr:colOff>50800</xdr:colOff>
      <xdr:row>77</xdr:row>
      <xdr:rowOff>86345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61510"/>
          <a:ext cx="889000" cy="1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163850</xdr:rowOff>
    </xdr:from>
    <xdr:to>
      <xdr:col>15</xdr:col>
      <xdr:colOff>101600</xdr:colOff>
      <xdr:row>76</xdr:row>
      <xdr:rowOff>94000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110527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9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86345</xdr:rowOff>
    </xdr:from>
    <xdr:to>
      <xdr:col>10</xdr:col>
      <xdr:colOff>114300</xdr:colOff>
      <xdr:row>77</xdr:row>
      <xdr:rowOff>117480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87995"/>
          <a:ext cx="889000" cy="3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26020</xdr:rowOff>
    </xdr:from>
    <xdr:to>
      <xdr:col>10</xdr:col>
      <xdr:colOff>165100</xdr:colOff>
      <xdr:row>76</xdr:row>
      <xdr:rowOff>127620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144147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3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88351</xdr:rowOff>
    </xdr:from>
    <xdr:to>
      <xdr:col>6</xdr:col>
      <xdr:colOff>38100</xdr:colOff>
      <xdr:row>77</xdr:row>
      <xdr:rowOff>18501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35028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9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78773</xdr:rowOff>
    </xdr:from>
    <xdr:to>
      <xdr:col>24</xdr:col>
      <xdr:colOff>114300</xdr:colOff>
      <xdr:row>72</xdr:row>
      <xdr:rowOff>8923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25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101650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0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17790</xdr:rowOff>
    </xdr:from>
    <xdr:to>
      <xdr:col>20</xdr:col>
      <xdr:colOff>38100</xdr:colOff>
      <xdr:row>72</xdr:row>
      <xdr:rowOff>119390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3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135917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13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80510</xdr:rowOff>
    </xdr:from>
    <xdr:to>
      <xdr:col>15</xdr:col>
      <xdr:colOff>101600</xdr:colOff>
      <xdr:row>77</xdr:row>
      <xdr:rowOff>10660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1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03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35545</xdr:rowOff>
    </xdr:from>
    <xdr:to>
      <xdr:col>10</xdr:col>
      <xdr:colOff>165100</xdr:colOff>
      <xdr:row>77</xdr:row>
      <xdr:rowOff>137145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3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128272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2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66680</xdr:rowOff>
    </xdr:from>
    <xdr:to>
      <xdr:col>6</xdr:col>
      <xdr:colOff>38100</xdr:colOff>
      <xdr:row>77</xdr:row>
      <xdr:rowOff>168280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159407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114531</xdr:rowOff>
    </xdr:from>
    <xdr:to>
      <xdr:col>24</xdr:col>
      <xdr:colOff>63500</xdr:colOff>
      <xdr:row>97</xdr:row>
      <xdr:rowOff>139684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45181"/>
          <a:ext cx="838200" cy="2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139684</xdr:rowOff>
    </xdr:from>
    <xdr:to>
      <xdr:col>19</xdr:col>
      <xdr:colOff>177800</xdr:colOff>
      <xdr:row>98</xdr:row>
      <xdr:rowOff>9832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70334"/>
          <a:ext cx="889000" cy="4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9832</xdr:rowOff>
    </xdr:from>
    <xdr:to>
      <xdr:col>15</xdr:col>
      <xdr:colOff>50800</xdr:colOff>
      <xdr:row>98</xdr:row>
      <xdr:rowOff>26885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11932"/>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154752</xdr:rowOff>
    </xdr:from>
    <xdr:to>
      <xdr:col>15</xdr:col>
      <xdr:colOff>101600</xdr:colOff>
      <xdr:row>96</xdr:row>
      <xdr:rowOff>84902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26885</xdr:rowOff>
    </xdr:from>
    <xdr:to>
      <xdr:col>10</xdr:col>
      <xdr:colOff>114300</xdr:colOff>
      <xdr:row>98</xdr:row>
      <xdr:rowOff>38491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28985"/>
          <a:ext cx="889000" cy="1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16464</xdr:rowOff>
    </xdr:from>
    <xdr:to>
      <xdr:col>10</xdr:col>
      <xdr:colOff>165100</xdr:colOff>
      <xdr:row>96</xdr:row>
      <xdr:rowOff>118064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134591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57345</xdr:rowOff>
    </xdr:from>
    <xdr:to>
      <xdr:col>6</xdr:col>
      <xdr:colOff>38100</xdr:colOff>
      <xdr:row>96</xdr:row>
      <xdr:rowOff>158945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4022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63731</xdr:rowOff>
    </xdr:from>
    <xdr:to>
      <xdr:col>24</xdr:col>
      <xdr:colOff>114300</xdr:colOff>
      <xdr:row>97</xdr:row>
      <xdr:rowOff>165331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150108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88884</xdr:rowOff>
    </xdr:from>
    <xdr:to>
      <xdr:col>20</xdr:col>
      <xdr:colOff>38100</xdr:colOff>
      <xdr:row>98</xdr:row>
      <xdr:rowOff>19034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1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1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130482</xdr:rowOff>
    </xdr:from>
    <xdr:to>
      <xdr:col>15</xdr:col>
      <xdr:colOff>101600</xdr:colOff>
      <xdr:row>98</xdr:row>
      <xdr:rowOff>60632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51759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147535</xdr:rowOff>
    </xdr:from>
    <xdr:to>
      <xdr:col>10</xdr:col>
      <xdr:colOff>165100</xdr:colOff>
      <xdr:row>98</xdr:row>
      <xdr:rowOff>77685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68812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7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159141</xdr:rowOff>
    </xdr:from>
    <xdr:to>
      <xdr:col>6</xdr:col>
      <xdr:colOff>38100</xdr:colOff>
      <xdr:row>98</xdr:row>
      <xdr:rowOff>89291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8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80418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68326</xdr:rowOff>
    </xdr:from>
    <xdr:to>
      <xdr:col>46</xdr:col>
      <xdr:colOff>38100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84328</xdr:rowOff>
    </xdr:from>
    <xdr:to>
      <xdr:col>41</xdr:col>
      <xdr:colOff>101600</xdr:colOff>
      <xdr:row>38</xdr:row>
      <xdr:rowOff>14478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31005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25061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94982</xdr:rowOff>
    </xdr:from>
    <xdr:to>
      <xdr:col>55</xdr:col>
      <xdr:colOff>0</xdr:colOff>
      <xdr:row>58</xdr:row>
      <xdr:rowOff>112557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39082"/>
          <a:ext cx="838200" cy="1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94982</xdr:rowOff>
    </xdr:from>
    <xdr:to>
      <xdr:col>50</xdr:col>
      <xdr:colOff>114300</xdr:colOff>
      <xdr:row>58</xdr:row>
      <xdr:rowOff>118653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39082"/>
          <a:ext cx="889000" cy="2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62685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102465</xdr:rowOff>
    </xdr:from>
    <xdr:to>
      <xdr:col>45</xdr:col>
      <xdr:colOff>177800</xdr:colOff>
      <xdr:row>58</xdr:row>
      <xdr:rowOff>118653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46565"/>
          <a:ext cx="889000" cy="1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77110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7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102465</xdr:rowOff>
    </xdr:from>
    <xdr:to>
      <xdr:col>41</xdr:col>
      <xdr:colOff>50800</xdr:colOff>
      <xdr:row>58</xdr:row>
      <xdr:rowOff>141094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46565"/>
          <a:ext cx="889000" cy="3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8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105094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0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61757</xdr:rowOff>
    </xdr:from>
    <xdr:to>
      <xdr:col>55</xdr:col>
      <xdr:colOff>50800</xdr:colOff>
      <xdr:row>58</xdr:row>
      <xdr:rowOff>163357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0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148134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2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44182</xdr:rowOff>
    </xdr:from>
    <xdr:to>
      <xdr:col>50</xdr:col>
      <xdr:colOff>165100</xdr:colOff>
      <xdr:row>58</xdr:row>
      <xdr:rowOff>145782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136909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8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67853</xdr:rowOff>
    </xdr:from>
    <xdr:to>
      <xdr:col>46</xdr:col>
      <xdr:colOff>38100</xdr:colOff>
      <xdr:row>58</xdr:row>
      <xdr:rowOff>169453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1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160580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0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51665</xdr:rowOff>
    </xdr:from>
    <xdr:to>
      <xdr:col>41</xdr:col>
      <xdr:colOff>101600</xdr:colOff>
      <xdr:row>58</xdr:row>
      <xdr:rowOff>153265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9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144392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8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90294</xdr:rowOff>
    </xdr:from>
    <xdr:to>
      <xdr:col>36</xdr:col>
      <xdr:colOff>165100</xdr:colOff>
      <xdr:row>59</xdr:row>
      <xdr:rowOff>20444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11571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2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161863</xdr:rowOff>
    </xdr:from>
    <xdr:to>
      <xdr:col>55</xdr:col>
      <xdr:colOff>0</xdr:colOff>
      <xdr:row>77</xdr:row>
      <xdr:rowOff>167915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63513"/>
          <a:ext cx="8382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98019</xdr:rowOff>
    </xdr:from>
    <xdr:to>
      <xdr:col>50</xdr:col>
      <xdr:colOff>114300</xdr:colOff>
      <xdr:row>77</xdr:row>
      <xdr:rowOff>161863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99669"/>
          <a:ext cx="889000" cy="6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98019</xdr:rowOff>
    </xdr:from>
    <xdr:to>
      <xdr:col>45</xdr:col>
      <xdr:colOff>177800</xdr:colOff>
      <xdr:row>79</xdr:row>
      <xdr:rowOff>48217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99669"/>
          <a:ext cx="889000" cy="29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47382</xdr:rowOff>
    </xdr:from>
    <xdr:to>
      <xdr:col>46</xdr:col>
      <xdr:colOff>38100</xdr:colOff>
      <xdr:row>77</xdr:row>
      <xdr:rowOff>148982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140109</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3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36961</xdr:rowOff>
    </xdr:from>
    <xdr:to>
      <xdr:col>41</xdr:col>
      <xdr:colOff>50800</xdr:colOff>
      <xdr:row>79</xdr:row>
      <xdr:rowOff>48217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81511"/>
          <a:ext cx="889000" cy="1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21321</xdr:rowOff>
    </xdr:from>
    <xdr:to>
      <xdr:col>41</xdr:col>
      <xdr:colOff>101600</xdr:colOff>
      <xdr:row>78</xdr:row>
      <xdr:rowOff>122921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139448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6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18306</xdr:rowOff>
    </xdr:from>
    <xdr:to>
      <xdr:col>36</xdr:col>
      <xdr:colOff>165100</xdr:colOff>
      <xdr:row>78</xdr:row>
      <xdr:rowOff>119906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136433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117115</xdr:rowOff>
    </xdr:from>
    <xdr:to>
      <xdr:col>55</xdr:col>
      <xdr:colOff>50800</xdr:colOff>
      <xdr:row>78</xdr:row>
      <xdr:rowOff>47265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1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95542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111063</xdr:rowOff>
    </xdr:from>
    <xdr:to>
      <xdr:col>50</xdr:col>
      <xdr:colOff>165100</xdr:colOff>
      <xdr:row>78</xdr:row>
      <xdr:rowOff>41213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32340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47219</xdr:rowOff>
    </xdr:from>
    <xdr:to>
      <xdr:col>46</xdr:col>
      <xdr:colOff>38100</xdr:colOff>
      <xdr:row>77</xdr:row>
      <xdr:rowOff>148819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165346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02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168867</xdr:rowOff>
    </xdr:from>
    <xdr:to>
      <xdr:col>41</xdr:col>
      <xdr:colOff>101600</xdr:colOff>
      <xdr:row>79</xdr:row>
      <xdr:rowOff>99017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90144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3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157611</xdr:rowOff>
    </xdr:from>
    <xdr:to>
      <xdr:col>36</xdr:col>
      <xdr:colOff>165100</xdr:colOff>
      <xdr:row>79</xdr:row>
      <xdr:rowOff>87761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78888</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2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76138</xdr:rowOff>
    </xdr:from>
    <xdr:to>
      <xdr:col>55</xdr:col>
      <xdr:colOff>0</xdr:colOff>
      <xdr:row>96</xdr:row>
      <xdr:rowOff>126202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363888"/>
          <a:ext cx="838200" cy="22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0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34339</xdr:rowOff>
    </xdr:from>
    <xdr:to>
      <xdr:col>50</xdr:col>
      <xdr:colOff>114300</xdr:colOff>
      <xdr:row>96</xdr:row>
      <xdr:rowOff>126202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493539"/>
          <a:ext cx="889000" cy="9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34339</xdr:rowOff>
    </xdr:from>
    <xdr:to>
      <xdr:col>45</xdr:col>
      <xdr:colOff>177800</xdr:colOff>
      <xdr:row>97</xdr:row>
      <xdr:rowOff>28733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493539"/>
          <a:ext cx="889000" cy="16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160706</xdr:rowOff>
    </xdr:from>
    <xdr:to>
      <xdr:col>46</xdr:col>
      <xdr:colOff>38100</xdr:colOff>
      <xdr:row>97</xdr:row>
      <xdr:rowOff>90856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81983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26409</xdr:rowOff>
    </xdr:from>
    <xdr:to>
      <xdr:col>41</xdr:col>
      <xdr:colOff>50800</xdr:colOff>
      <xdr:row>97</xdr:row>
      <xdr:rowOff>28733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57059"/>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2412</xdr:rowOff>
    </xdr:from>
    <xdr:to>
      <xdr:col>41</xdr:col>
      <xdr:colOff>101600</xdr:colOff>
      <xdr:row>97</xdr:row>
      <xdr:rowOff>104012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3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95139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7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144766</xdr:rowOff>
    </xdr:from>
    <xdr:to>
      <xdr:col>36</xdr:col>
      <xdr:colOff>165100</xdr:colOff>
      <xdr:row>97</xdr:row>
      <xdr:rowOff>74916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91443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25338</xdr:rowOff>
    </xdr:from>
    <xdr:to>
      <xdr:col>55</xdr:col>
      <xdr:colOff>50800</xdr:colOff>
      <xdr:row>95</xdr:row>
      <xdr:rowOff>126938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31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48215</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16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75402</xdr:rowOff>
    </xdr:from>
    <xdr:to>
      <xdr:col>50</xdr:col>
      <xdr:colOff>165100</xdr:colOff>
      <xdr:row>97</xdr:row>
      <xdr:rowOff>5552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22079</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309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154989</xdr:rowOff>
    </xdr:from>
    <xdr:to>
      <xdr:col>46</xdr:col>
      <xdr:colOff>38100</xdr:colOff>
      <xdr:row>96</xdr:row>
      <xdr:rowOff>85139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4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101666</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50795" y="1621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149383</xdr:rowOff>
    </xdr:from>
    <xdr:to>
      <xdr:col>41</xdr:col>
      <xdr:colOff>101600</xdr:colOff>
      <xdr:row>97</xdr:row>
      <xdr:rowOff>79533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0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96060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8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147059</xdr:rowOff>
    </xdr:from>
    <xdr:to>
      <xdr:col>36</xdr:col>
      <xdr:colOff>165100</xdr:colOff>
      <xdr:row>97</xdr:row>
      <xdr:rowOff>77209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60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68336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9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168024</xdr:rowOff>
    </xdr:from>
    <xdr:to>
      <xdr:col>85</xdr:col>
      <xdr:colOff>127000</xdr:colOff>
      <xdr:row>38</xdr:row>
      <xdr:rowOff>74549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11674"/>
          <a:ext cx="838200" cy="7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131973</xdr:rowOff>
    </xdr:from>
    <xdr:to>
      <xdr:col>81</xdr:col>
      <xdr:colOff>50800</xdr:colOff>
      <xdr:row>38</xdr:row>
      <xdr:rowOff>74549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75623"/>
          <a:ext cx="889000" cy="11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131973</xdr:rowOff>
    </xdr:from>
    <xdr:to>
      <xdr:col>76</xdr:col>
      <xdr:colOff>114300</xdr:colOff>
      <xdr:row>38</xdr:row>
      <xdr:rowOff>68034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75623"/>
          <a:ext cx="889000" cy="10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127945</xdr:rowOff>
    </xdr:from>
    <xdr:to>
      <xdr:col>76</xdr:col>
      <xdr:colOff>165100</xdr:colOff>
      <xdr:row>36</xdr:row>
      <xdr:rowOff>58095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2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74622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36990</xdr:rowOff>
    </xdr:from>
    <xdr:to>
      <xdr:col>71</xdr:col>
      <xdr:colOff>177800</xdr:colOff>
      <xdr:row>38</xdr:row>
      <xdr:rowOff>68034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52090"/>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75481</xdr:rowOff>
    </xdr:from>
    <xdr:to>
      <xdr:col>72</xdr:col>
      <xdr:colOff>38100</xdr:colOff>
      <xdr:row>37</xdr:row>
      <xdr:rowOff>5631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4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22158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2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152336</xdr:rowOff>
    </xdr:from>
    <xdr:to>
      <xdr:col>67</xdr:col>
      <xdr:colOff>101600</xdr:colOff>
      <xdr:row>37</xdr:row>
      <xdr:rowOff>82486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99013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117223</xdr:rowOff>
    </xdr:from>
    <xdr:to>
      <xdr:col>85</xdr:col>
      <xdr:colOff>177800</xdr:colOff>
      <xdr:row>38</xdr:row>
      <xdr:rowOff>47374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6087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95650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23749</xdr:rowOff>
    </xdr:from>
    <xdr:to>
      <xdr:col>81</xdr:col>
      <xdr:colOff>101600</xdr:colOff>
      <xdr:row>38</xdr:row>
      <xdr:rowOff>125349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3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116476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3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81173</xdr:rowOff>
    </xdr:from>
    <xdr:to>
      <xdr:col>76</xdr:col>
      <xdr:colOff>165100</xdr:colOff>
      <xdr:row>38</xdr:row>
      <xdr:rowOff>11323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2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2450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1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17234</xdr:rowOff>
    </xdr:from>
    <xdr:to>
      <xdr:col>72</xdr:col>
      <xdr:colOff>38100</xdr:colOff>
      <xdr:row>38</xdr:row>
      <xdr:rowOff>118834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3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109961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157640</xdr:rowOff>
    </xdr:from>
    <xdr:to>
      <xdr:col>67</xdr:col>
      <xdr:colOff>101600</xdr:colOff>
      <xdr:row>38</xdr:row>
      <xdr:rowOff>87790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78917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9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166529</xdr:rowOff>
    </xdr:from>
    <xdr:to>
      <xdr:col>85</xdr:col>
      <xdr:colOff>127000</xdr:colOff>
      <xdr:row>58</xdr:row>
      <xdr:rowOff>17321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39179"/>
          <a:ext cx="838200" cy="2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149443</xdr:rowOff>
    </xdr:from>
    <xdr:to>
      <xdr:col>81</xdr:col>
      <xdr:colOff>50800</xdr:colOff>
      <xdr:row>58</xdr:row>
      <xdr:rowOff>17321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922093"/>
          <a:ext cx="889000" cy="3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149443</xdr:rowOff>
    </xdr:from>
    <xdr:to>
      <xdr:col>76</xdr:col>
      <xdr:colOff>114300</xdr:colOff>
      <xdr:row>58</xdr:row>
      <xdr:rowOff>2353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22093"/>
          <a:ext cx="889000" cy="2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78403</xdr:rowOff>
    </xdr:from>
    <xdr:to>
      <xdr:col>76</xdr:col>
      <xdr:colOff>165100</xdr:colOff>
      <xdr:row>58</xdr:row>
      <xdr:rowOff>8553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5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25080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2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135837</xdr:rowOff>
    </xdr:from>
    <xdr:to>
      <xdr:col>71</xdr:col>
      <xdr:colOff>177800</xdr:colOff>
      <xdr:row>58</xdr:row>
      <xdr:rowOff>2353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08487"/>
          <a:ext cx="889000" cy="3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92432</xdr:rowOff>
    </xdr:from>
    <xdr:to>
      <xdr:col>72</xdr:col>
      <xdr:colOff>38100</xdr:colOff>
      <xdr:row>58</xdr:row>
      <xdr:rowOff>22582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6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39109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4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107332</xdr:rowOff>
    </xdr:from>
    <xdr:to>
      <xdr:col>67</xdr:col>
      <xdr:colOff>101600</xdr:colOff>
      <xdr:row>58</xdr:row>
      <xdr:rowOff>37482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28609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7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115729</xdr:rowOff>
    </xdr:from>
    <xdr:to>
      <xdr:col>85</xdr:col>
      <xdr:colOff>177800</xdr:colOff>
      <xdr:row>58</xdr:row>
      <xdr:rowOff>45879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8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32128</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137971</xdr:rowOff>
    </xdr:from>
    <xdr:to>
      <xdr:col>81</xdr:col>
      <xdr:colOff>101600</xdr:colOff>
      <xdr:row>58</xdr:row>
      <xdr:rowOff>68121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1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59248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1000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98643</xdr:rowOff>
    </xdr:from>
    <xdr:to>
      <xdr:col>76</xdr:col>
      <xdr:colOff>165100</xdr:colOff>
      <xdr:row>58</xdr:row>
      <xdr:rowOff>28793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7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19920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6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123003</xdr:rowOff>
    </xdr:from>
    <xdr:to>
      <xdr:col>72</xdr:col>
      <xdr:colOff>38100</xdr:colOff>
      <xdr:row>58</xdr:row>
      <xdr:rowOff>53153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9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44280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8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85037</xdr:rowOff>
    </xdr:from>
    <xdr:to>
      <xdr:col>67</xdr:col>
      <xdr:colOff>101600</xdr:colOff>
      <xdr:row>58</xdr:row>
      <xdr:rowOff>15187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31714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3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110915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12415"/>
          <a:ext cx="1269" cy="140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57592</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8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110915</xdr:rowOff>
    </xdr:from>
    <xdr:to>
      <xdr:col>86</xdr:col>
      <xdr:colOff>25400</xdr:colOff>
      <xdr:row>70</xdr:row>
      <xdr:rowOff>110915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1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69419</xdr:rowOff>
    </xdr:from>
    <xdr:to>
      <xdr:col>85</xdr:col>
      <xdr:colOff>127000</xdr:colOff>
      <xdr:row>78</xdr:row>
      <xdr:rowOff>126350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271069"/>
          <a:ext cx="838200" cy="22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154881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132004</xdr:rowOff>
    </xdr:from>
    <xdr:to>
      <xdr:col>85</xdr:col>
      <xdr:colOff>177800</xdr:colOff>
      <xdr:row>78</xdr:row>
      <xdr:rowOff>62154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69419</xdr:rowOff>
    </xdr:from>
    <xdr:to>
      <xdr:col>81</xdr:col>
      <xdr:colOff>50800</xdr:colOff>
      <xdr:row>78</xdr:row>
      <xdr:rowOff>42866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271069"/>
          <a:ext cx="889000" cy="14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160150</xdr:rowOff>
    </xdr:from>
    <xdr:to>
      <xdr:col>81</xdr:col>
      <xdr:colOff>101600</xdr:colOff>
      <xdr:row>78</xdr:row>
      <xdr:rowOff>90300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6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81427</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4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42866</xdr:rowOff>
    </xdr:from>
    <xdr:to>
      <xdr:col>76</xdr:col>
      <xdr:colOff>114300</xdr:colOff>
      <xdr:row>78</xdr:row>
      <xdr:rowOff>66904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415966"/>
          <a:ext cx="889000" cy="2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165683</xdr:rowOff>
    </xdr:from>
    <xdr:to>
      <xdr:col>76</xdr:col>
      <xdr:colOff>165100</xdr:colOff>
      <xdr:row>78</xdr:row>
      <xdr:rowOff>95833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86960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46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66904</xdr:rowOff>
    </xdr:from>
    <xdr:to>
      <xdr:col>71</xdr:col>
      <xdr:colOff>177800</xdr:colOff>
      <xdr:row>78</xdr:row>
      <xdr:rowOff>133885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440004"/>
          <a:ext cx="889000" cy="6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8790</xdr:rowOff>
    </xdr:from>
    <xdr:to>
      <xdr:col>72</xdr:col>
      <xdr:colOff>38100</xdr:colOff>
      <xdr:row>78</xdr:row>
      <xdr:rowOff>110390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126917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5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171369</xdr:rowOff>
    </xdr:from>
    <xdr:to>
      <xdr:col>67</xdr:col>
      <xdr:colOff>101600</xdr:colOff>
      <xdr:row>78</xdr:row>
      <xdr:rowOff>101519</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7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118046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75550</xdr:rowOff>
    </xdr:from>
    <xdr:to>
      <xdr:col>85</xdr:col>
      <xdr:colOff>177800</xdr:colOff>
      <xdr:row>79</xdr:row>
      <xdr:rowOff>5700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4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161927</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6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18619</xdr:rowOff>
    </xdr:from>
    <xdr:to>
      <xdr:col>81</xdr:col>
      <xdr:colOff>101600</xdr:colOff>
      <xdr:row>77</xdr:row>
      <xdr:rowOff>120219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2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136746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99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163516</xdr:rowOff>
    </xdr:from>
    <xdr:to>
      <xdr:col>76</xdr:col>
      <xdr:colOff>165100</xdr:colOff>
      <xdr:row>78</xdr:row>
      <xdr:rowOff>93666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6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110193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1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16104</xdr:rowOff>
    </xdr:from>
    <xdr:to>
      <xdr:col>72</xdr:col>
      <xdr:colOff>38100</xdr:colOff>
      <xdr:row>78</xdr:row>
      <xdr:rowOff>117704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108831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48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83085</xdr:rowOff>
    </xdr:from>
    <xdr:to>
      <xdr:col>67</xdr:col>
      <xdr:colOff>101600</xdr:colOff>
      <xdr:row>79</xdr:row>
      <xdr:rowOff>13235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4362</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548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62717</xdr:rowOff>
    </xdr:from>
    <xdr:to>
      <xdr:col>85</xdr:col>
      <xdr:colOff>127000</xdr:colOff>
      <xdr:row>97</xdr:row>
      <xdr:rowOff>90140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93367"/>
          <a:ext cx="838200" cy="2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79811</xdr:rowOff>
    </xdr:from>
    <xdr:to>
      <xdr:col>81</xdr:col>
      <xdr:colOff>50800</xdr:colOff>
      <xdr:row>97</xdr:row>
      <xdr:rowOff>90140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10461"/>
          <a:ext cx="889000" cy="1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79811</xdr:rowOff>
    </xdr:from>
    <xdr:to>
      <xdr:col>76</xdr:col>
      <xdr:colOff>114300</xdr:colOff>
      <xdr:row>97</xdr:row>
      <xdr:rowOff>94679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10461"/>
          <a:ext cx="889000" cy="1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79391</xdr:rowOff>
    </xdr:from>
    <xdr:to>
      <xdr:col>76</xdr:col>
      <xdr:colOff>165100</xdr:colOff>
      <xdr:row>97</xdr:row>
      <xdr:rowOff>9541</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26068</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94679</xdr:rowOff>
    </xdr:from>
    <xdr:to>
      <xdr:col>71</xdr:col>
      <xdr:colOff>177800</xdr:colOff>
      <xdr:row>97</xdr:row>
      <xdr:rowOff>100171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25329"/>
          <a:ext cx="889000" cy="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88489</xdr:rowOff>
    </xdr:from>
    <xdr:to>
      <xdr:col>72</xdr:col>
      <xdr:colOff>38100</xdr:colOff>
      <xdr:row>97</xdr:row>
      <xdr:rowOff>18639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35166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116816</xdr:rowOff>
    </xdr:from>
    <xdr:to>
      <xdr:col>67</xdr:col>
      <xdr:colOff>101600</xdr:colOff>
      <xdr:row>97</xdr:row>
      <xdr:rowOff>46966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63493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11917</xdr:rowOff>
    </xdr:from>
    <xdr:to>
      <xdr:col>85</xdr:col>
      <xdr:colOff>177800</xdr:colOff>
      <xdr:row>97</xdr:row>
      <xdr:rowOff>113517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4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161794</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2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39340</xdr:rowOff>
    </xdr:from>
    <xdr:to>
      <xdr:col>81</xdr:col>
      <xdr:colOff>101600</xdr:colOff>
      <xdr:row>97</xdr:row>
      <xdr:rowOff>140940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132067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29011</xdr:rowOff>
    </xdr:from>
    <xdr:to>
      <xdr:col>76</xdr:col>
      <xdr:colOff>165100</xdr:colOff>
      <xdr:row>97</xdr:row>
      <xdr:rowOff>130611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5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121738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5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43879</xdr:rowOff>
    </xdr:from>
    <xdr:to>
      <xdr:col>72</xdr:col>
      <xdr:colOff>38100</xdr:colOff>
      <xdr:row>97</xdr:row>
      <xdr:rowOff>145479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136606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6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49371</xdr:rowOff>
    </xdr:from>
    <xdr:to>
      <xdr:col>67</xdr:col>
      <xdr:colOff>101600</xdr:colOff>
      <xdr:row>97</xdr:row>
      <xdr:rowOff>150971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142098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7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108966</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1323300" y="6624066"/>
          <a:ext cx="838200" cy="10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93489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608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138303</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5624703"/>
          <a:ext cx="889000" cy="110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138303</xdr:rowOff>
    </xdr:from>
    <xdr:to>
      <xdr:col>107</xdr:col>
      <xdr:colOff>50800</xdr:colOff>
      <xdr:row>39</xdr:row>
      <xdr:rowOff>40386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9545300" y="5624703"/>
          <a:ext cx="889000" cy="110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118364</xdr:rowOff>
    </xdr:from>
    <xdr:to>
      <xdr:col>107</xdr:col>
      <xdr:colOff>101600</xdr:colOff>
      <xdr:row>39</xdr:row>
      <xdr:rowOff>48514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39641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726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40386</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8656300" y="6726936"/>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137541</xdr:rowOff>
    </xdr:from>
    <xdr:to>
      <xdr:col>102</xdr:col>
      <xdr:colOff>165100</xdr:colOff>
      <xdr:row>39</xdr:row>
      <xdr:rowOff>67691</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84218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134366</xdr:rowOff>
    </xdr:from>
    <xdr:to>
      <xdr:col>98</xdr:col>
      <xdr:colOff>38100</xdr:colOff>
      <xdr:row>39</xdr:row>
      <xdr:rowOff>64516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81043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58166</xdr:rowOff>
    </xdr:from>
    <xdr:to>
      <xdr:col>116</xdr:col>
      <xdr:colOff>114300</xdr:colOff>
      <xdr:row>38</xdr:row>
      <xdr:rowOff>159766</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5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17543</xdr:rowOff>
    </xdr:from>
    <xdr:ext cx="378565"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361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87503</xdr:rowOff>
    </xdr:from>
    <xdr:to>
      <xdr:col>107</xdr:col>
      <xdr:colOff>101600</xdr:colOff>
      <xdr:row>33</xdr:row>
      <xdr:rowOff>17653</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557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34180</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199428" y="534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161036</xdr:rowOff>
    </xdr:from>
    <xdr:to>
      <xdr:col>102</xdr:col>
      <xdr:colOff>165100</xdr:colOff>
      <xdr:row>39</xdr:row>
      <xdr:rowOff>91186</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82313</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76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類似団体に比べ多くの項目でコストをかけずに事業実施ができている。</a:t>
          </a:r>
        </a:p>
        <a:p>
          <a:r>
            <a:rPr kumimoji="1" lang="ja-JP" altLang="en-US" sz="1300">
              <a:latin typeface="ＭＳ Ｐゴシック" panose="020B0600070205080204" pitchFamily="50" charset="-128"/>
              <a:ea typeface="ＭＳ Ｐゴシック" panose="020B0600070205080204" pitchFamily="50" charset="-128"/>
            </a:rPr>
            <a:t>民生費・土木費が急激に増加したのは、それぞれ統合保育所建設・公営住宅建設によるものである。</a:t>
          </a:r>
        </a:p>
        <a:p>
          <a:r>
            <a:rPr kumimoji="1" lang="ja-JP" altLang="en-US" sz="1300">
              <a:latin typeface="ＭＳ Ｐゴシック" panose="020B0600070205080204" pitchFamily="50" charset="-128"/>
              <a:ea typeface="ＭＳ Ｐゴシック" panose="020B0600070205080204" pitchFamily="50" charset="-128"/>
            </a:rPr>
            <a:t>公債費は、令和４年度から統合保育所建設等大規模事業の償還が始まり、増加している。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長野県喬木村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実質収支額は黒字が続き、財政運営は良好といえる。</a:t>
          </a:r>
        </a:p>
        <a:p>
          <a:r>
            <a:rPr kumimoji="1" lang="ja-JP" altLang="en-US" sz="1400">
              <a:latin typeface="ＭＳ ゴシック" pitchFamily="49" charset="-128"/>
              <a:ea typeface="ＭＳ ゴシック" pitchFamily="49" charset="-128"/>
            </a:rPr>
            <a:t>行政運営は黒字となればいいというものではないため、事務事業評価を行い限られた財源でいかに住民福祉向上を図るかという観点のもと、財政運営を行う必要がある。</a:t>
          </a:r>
        </a:p>
        <a:p>
          <a:r>
            <a:rPr kumimoji="1" lang="ja-JP" altLang="en-US" sz="1400">
              <a:latin typeface="ＭＳ ゴシック" pitchFamily="49" charset="-128"/>
              <a:ea typeface="ＭＳ ゴシック" pitchFamily="49" charset="-128"/>
            </a:rPr>
            <a:t>財政調整基金については、安定的な財政運営を行うため、今後も一定規模の基金を維持していく必要がある。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長野県喬木村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過去５年間、全会計において赤字額が出ておらず、良好な財政運営ができている。一般会計から各会計への繰入額も繰入基準に沿ったものとなっている。</a:t>
          </a:r>
        </a:p>
        <a:p>
          <a:r>
            <a:rPr kumimoji="1" lang="ja-JP" altLang="en-US" sz="1400">
              <a:latin typeface="ＭＳ ゴシック" pitchFamily="49" charset="-128"/>
              <a:ea typeface="ＭＳ ゴシック" pitchFamily="49" charset="-128"/>
            </a:rPr>
            <a:t>特別会計においては、保険者数や給付費の動向に注視しながら、必要に応じて保険料の見直し等を検討するなど、今後も計画的な運営に努める。</a:t>
          </a:r>
        </a:p>
        <a:p>
          <a:r>
            <a:rPr kumimoji="1" lang="ja-JP" altLang="en-US" sz="1400">
              <a:latin typeface="ＭＳ ゴシック" pitchFamily="49" charset="-128"/>
              <a:ea typeface="ＭＳ ゴシック" pitchFamily="49" charset="-128"/>
            </a:rPr>
            <a:t>企業会計においては、施設老朽化やリニア関連整備等による建設改良事業が進められている。人口減少に伴い、上下水道料金の改定を検討していく。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長野県喬木村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年度以降に行ってきた大規模な緊急防災・減災事業や防災対策事業の償還が平成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年度より順次始まったこと等により上昇傾向が続いていたが、平成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年借入れのクラインガルテン整備等に係る辺地対策事業債の元利償還が終了したことにより減少に転じた。しかし、令和４年度から統合保育所建設等大規模事業の償還が始まり、再び増加している。</a:t>
          </a:r>
        </a:p>
        <a:p>
          <a:r>
            <a:rPr kumimoji="1" lang="ja-JP" altLang="en-US" sz="1400">
              <a:latin typeface="ＭＳ ゴシック" pitchFamily="49" charset="-128"/>
              <a:ea typeface="ＭＳ ゴシック" pitchFamily="49" charset="-128"/>
            </a:rPr>
            <a:t>現状程度の水準を維持できるよう実施計画段階から事業の平準化を考慮し、計画的かつ有効な起債の活用に努める。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長野県喬木村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過去５年間、将来負担額を充当可能財源等が上回っている。</a:t>
          </a:r>
        </a:p>
        <a:p>
          <a:r>
            <a:rPr kumimoji="1" lang="ja-JP" altLang="en-US" sz="1400">
              <a:latin typeface="ＭＳ ゴシック" pitchFamily="49" charset="-128"/>
              <a:ea typeface="ＭＳ ゴシック" pitchFamily="49" charset="-128"/>
            </a:rPr>
            <a:t>今後、公共施設の長寿命化、防災対策、リニア・三遠南信道開通を見据えた各種インフラ整備等による地方債残高の増加が見込まれるため、繰上償還や利率の高い起債の借換、国・県補正予算事業に対応できるような計画立案を進め、将来的に財政悪化が生じない財政運営を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長野県喬木村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公営住宅建設の財源としてその他特定目的基金の取崩しを行ったため、減少している。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今後、公共施設の老朽化対策やリニア・三遠南信自動車道の開通を見据えた公共事業による取崩しが見込まれるため、引き続き、計画的な積立てを行っていく予定である。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公共施設等の整備に要する経費の財源に充てる。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・リニア・三遠南信自動車道関連活性化基金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リニア中央新幹線及び三遠南信自動車道の開通を見据えた地域活性化及びその関連施設の整備に要する経費の財源に充てる。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福祉施設の整備等村民の福祉向上に必要な経費の財源に充てる。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令和４年度は、リニア中央新幹線に係る移設補償として公営住宅建設の財源にリニア・三遠南信自動車道関連活性化基金を取り崩したため、減少している。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今後も引き続き、公共施設の老朽化対策やリニア・三遠南信自動車道の開通を見据えた公共事業のための積立てを行っていく予定である。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令和４年度は取崩しは行わず、利息の積立て分のみの微増となっている。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緊急的な財政需要に対応するための取り崩しにより基金残高は減少する見込みであるが、標準財政規模の概ね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％程度は残高を確保していく予定である。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令和４年度は取崩しは行わず、利息の積立て分のみの微増となっている。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今後大型事業による起債残高の増加が見込まれるため、繰り上げ償還の財源として取り崩しを行っていく予定である。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66D98CC-4F09-4164-8112-C89EED4A50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A7F47CD-B4D9-4AD9-A10E-0F890F9036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90289BA-C410-442C-8B1C-5353AB756559}"/>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C809DDF-914A-47CC-8563-04116C25F8A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A796340-EA3D-43D0-B706-2376661012F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64003B3-9778-4747-9CD6-0FAE6F3E15EC}"/>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792B98D-DA36-4D8D-B314-D0871A2F588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D720E33-66CD-49CA-BE1A-0361D1F3DA6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42960B3-824B-48FB-80E0-2EE53BB744E1}"/>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0262CCB-EA20-4511-934E-3328094F154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8BE08FB-F6B6-4C4A-A7C6-16798EF14435}"/>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D1ABF07-57B1-4CFD-87E8-7DD691C542F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1D55950E-C802-472C-9BD6-1F488FA4DD7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CE4DD784-AADF-4987-A986-9825D9724FE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9777E68-A75E-42D2-BFC9-1C7CCD1A62B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7778DC3A-2E57-4558-8E9B-4685683AEBD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長野県喬木村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5E5D305-42B0-4E61-A1B5-BEE8D1866B6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B25A0B7-017A-4268-BCE1-7120388C53D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C7593B1A-5238-474E-9509-9587A8E7C87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C95DA36-7CDE-4F28-A3C7-B918F18A907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A2D3620-5A0D-4366-9E1D-5DAB1B101B3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5D55F76-9A21-4F20-94EF-53AC0D98A96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6,040
5,984
66.61
5,257,996
4,750,173
471,282
2,707,726
2,590,745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A48B4E9-F0B8-4770-871C-AA5B1720E4C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F562694-C998-4F91-9368-C1B40615335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56326FA6-9C1C-4317-A5FE-0CADAB69429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AAB2D1EB-AE8E-4AB7-8338-8302BD4B07F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B3CBF4B-23C8-409F-9553-965E291B511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3C2377A5-117E-49F0-B433-5066531426D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3632A9D4-C585-4873-B9C8-959EFA55949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93F72D7-800C-4B0D-B005-1E29A45295D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4534A42-045B-471F-882A-EC152D9CF3E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B1AB84F0-4DD9-469F-BA6B-A42CBEA0BC5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9EF0A58-0185-4155-8439-D630FD162E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7B5CE00-D552-4223-8D8C-ED4AD1C2C6A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6A65BCA-60B5-4926-83F9-72B2CF1DC8E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2E54EB9-8B89-4187-9C8C-E6F07C1EFDF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8601F562-BD4A-422C-AF21-14FD45347F3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489CF505-057E-4C41-8864-ED05DE98827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5A4A7CF-A4A8-40E1-9133-F91804A0126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96A8815-0C0D-48BF-8F3F-475673AF8FD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D388313B-17D5-448C-8D9B-9AC032B35AA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BCA2975-4C5B-412E-9698-DBA9953EF9C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65D084EA-C3F0-4A75-85EF-B172FF2AE447}"/>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E2EDFE6-5F39-4D43-B7C1-A99A8821EA5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5304DDB-46C0-43C4-8E66-BA5EA5DFA94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E4231478-C319-4424-9A19-2035C266B4E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6035359-F710-4803-96E1-0AD64FD2B3A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2FC6E39-58C6-4181-8404-7B446840CC6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D5E7499-7649-4E09-BB3B-69FD9886315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4605AC5-3F23-4C25-92FA-1821A58D719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F11A1D2-EA99-4531-BD3C-32C2BC2AB6D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4C8AF4C2-D2DA-45BF-A565-4D23B75DBFA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97371133-A850-4D47-A58B-7113F31D4E7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8CF83F2-D8B1-495E-9AF8-D2E35336234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CDC99F7-A139-4735-AA03-E8F9983AFF4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646A8FB-F312-4DE2-A65F-D6510624CC7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46B5457-5D2C-43FF-A53E-1061EF84EE5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９％削減するという目標を掲げ、老朽化した施設の対応を進めている。有形固定資産減価償却率については、保育所の集約化及び公営住宅の新設により、前年度から</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ポイント改善、類似団体内平均値より</a:t>
          </a:r>
          <a:r>
            <a:rPr kumimoji="1" lang="en-US" altLang="ja-JP" sz="1100">
              <a:latin typeface="ＭＳ Ｐゴシック" panose="020B0600070205080204" pitchFamily="50" charset="-128"/>
              <a:ea typeface="ＭＳ Ｐゴシック" panose="020B0600070205080204" pitchFamily="50" charset="-128"/>
            </a:rPr>
            <a:t>3.3</a:t>
          </a:r>
          <a:r>
            <a:rPr kumimoji="1" lang="ja-JP" altLang="en-US" sz="1100">
              <a:latin typeface="ＭＳ Ｐゴシック" panose="020B0600070205080204" pitchFamily="50" charset="-128"/>
              <a:ea typeface="ＭＳ Ｐゴシック" panose="020B0600070205080204" pitchFamily="50" charset="-128"/>
            </a:rPr>
            <a:t>ポイント低くなっているものの、今後施設老朽化対策の費用が増加することが予想されるため、引き続き公共施設等総合管理計画に基づき計画的に集約化等を進める必要がある。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88ECEDC9-364F-426D-9CC8-E1E22E67572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5DE4099-FCF0-4FB2-B510-0542E3F9694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683CFB70-B06F-4FCC-B78E-8D29A5E6B47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C10484F7-9817-464B-86E7-877F6A6265FB}"/>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0515612D-1DC8-4332-9757-907E8BA82B26}"/>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939A3B04-1BE1-4475-A335-9AC1C251B334}"/>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CF577B41-7886-4FDE-9DFF-AFD8D59692CB}"/>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B5A4F88C-F7F5-4E54-807E-D41EF455AFFB}"/>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81D934A-228A-48B0-948E-EEB83BB1FFF2}"/>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168B0D9F-A912-4B26-BDBA-5AFAF6233D55}"/>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5772E9E5-C466-4D86-B39D-6EA597C41A42}"/>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E332852E-D19A-4184-85ED-0DBE4EA772D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BFD045DA-83EA-463D-A410-2227B0EA249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1F7DE915-8D08-4A64-AAA3-3333DD0C589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33</xdr:row>
      <xdr:rowOff>15494</xdr:rowOff>
    </xdr:to>
    <xdr:cxnSp macro="">
      <xdr:nvCxnSpPr>
        <xdr:cNvPr id="73" name="直線コネクタ 72">
          <a:extLst>
            <a:ext uri="{FF2B5EF4-FFF2-40B4-BE49-F238E27FC236}">
              <a16:creationId xmlns:a16="http://schemas.microsoft.com/office/drawing/2014/main" id="{1DBB5666-EFC3-41B2-967A-C8ADF42F70D1}"/>
            </a:ext>
          </a:extLst>
        </xdr:cNvPr>
        <xdr:cNvCxnSpPr/>
      </xdr:nvCxnSpPr>
      <xdr:spPr>
        <a:xfrm flipV="1">
          <a:off x="4760595" y="5307076"/>
          <a:ext cx="1270" cy="1137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19321</xdr:rowOff>
    </xdr:from>
    <xdr:ext cx="405111" cy="259045"/>
    <xdr:sp macro="" textlink="">
      <xdr:nvSpPr>
        <xdr:cNvPr id="74" name="有形固定資産減価償却率最小値テキスト">
          <a:extLst>
            <a:ext uri="{FF2B5EF4-FFF2-40B4-BE49-F238E27FC236}">
              <a16:creationId xmlns:a16="http://schemas.microsoft.com/office/drawing/2014/main" id="{4E1FE48C-0017-4A20-937E-4987ADFC66B1}"/>
            </a:ext>
          </a:extLst>
        </xdr:cNvPr>
        <xdr:cNvSpPr txBox="1"/>
      </xdr:nvSpPr>
      <xdr:spPr>
        <a:xfrm>
          <a:off x="4813300" y="644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15494</xdr:rowOff>
    </xdr:from>
    <xdr:to>
      <xdr:col>23</xdr:col>
      <xdr:colOff>174625</xdr:colOff>
      <xdr:row>33</xdr:row>
      <xdr:rowOff>15494</xdr:rowOff>
    </xdr:to>
    <xdr:cxnSp macro="">
      <xdr:nvCxnSpPr>
        <xdr:cNvPr id="75" name="直線コネクタ 74">
          <a:extLst>
            <a:ext uri="{FF2B5EF4-FFF2-40B4-BE49-F238E27FC236}">
              <a16:creationId xmlns:a16="http://schemas.microsoft.com/office/drawing/2014/main" id="{8ABAB614-8C39-4C0A-A2FC-B1D7EE0722EB}"/>
            </a:ext>
          </a:extLst>
        </xdr:cNvPr>
        <xdr:cNvCxnSpPr/>
      </xdr:nvCxnSpPr>
      <xdr:spPr>
        <a:xfrm>
          <a:off x="4673600" y="64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76" name="有形固定資産減価償却率最大値テキスト">
          <a:extLst>
            <a:ext uri="{FF2B5EF4-FFF2-40B4-BE49-F238E27FC236}">
              <a16:creationId xmlns:a16="http://schemas.microsoft.com/office/drawing/2014/main" id="{AE9647F7-AF30-49A8-BBCF-37C8868BD2A6}"/>
            </a:ext>
          </a:extLst>
        </xdr:cNvPr>
        <xdr:cNvSpPr txBox="1"/>
      </xdr:nvSpPr>
      <xdr:spPr>
        <a:xfrm>
          <a:off x="4813300" y="508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77" name="直線コネクタ 76">
          <a:extLst>
            <a:ext uri="{FF2B5EF4-FFF2-40B4-BE49-F238E27FC236}">
              <a16:creationId xmlns:a16="http://schemas.microsoft.com/office/drawing/2014/main" id="{BB5CFFE7-11AD-4955-BC9C-BF2E3D08B0D9}"/>
            </a:ext>
          </a:extLst>
        </xdr:cNvPr>
        <xdr:cNvCxnSpPr/>
      </xdr:nvCxnSpPr>
      <xdr:spPr>
        <a:xfrm>
          <a:off x="4673600" y="5307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153941</xdr:rowOff>
    </xdr:from>
    <xdr:ext cx="405111" cy="259045"/>
    <xdr:sp macro="" textlink="">
      <xdr:nvSpPr>
        <xdr:cNvPr id="78" name="有形固定資産減価償却率平均値テキスト">
          <a:extLst>
            <a:ext uri="{FF2B5EF4-FFF2-40B4-BE49-F238E27FC236}">
              <a16:creationId xmlns:a16="http://schemas.microsoft.com/office/drawing/2014/main" id="{C9E60ED1-5285-4851-8386-5782ED101692}"/>
            </a:ext>
          </a:extLst>
        </xdr:cNvPr>
        <xdr:cNvSpPr txBox="1"/>
      </xdr:nvSpPr>
      <xdr:spPr>
        <a:xfrm>
          <a:off x="4813300" y="58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4064</xdr:rowOff>
    </xdr:from>
    <xdr:to>
      <xdr:col>23</xdr:col>
      <xdr:colOff>136525</xdr:colOff>
      <xdr:row>30</xdr:row>
      <xdr:rowOff>105664</xdr:rowOff>
    </xdr:to>
    <xdr:sp macro="" textlink="">
      <xdr:nvSpPr>
        <xdr:cNvPr id="79" name="フローチャート: 判断 78">
          <a:extLst>
            <a:ext uri="{FF2B5EF4-FFF2-40B4-BE49-F238E27FC236}">
              <a16:creationId xmlns:a16="http://schemas.microsoft.com/office/drawing/2014/main" id="{6AF0DF48-808E-4EB8-A8CF-C1F34B1ECD47}"/>
            </a:ext>
          </a:extLst>
        </xdr:cNvPr>
        <xdr:cNvSpPr/>
      </xdr:nvSpPr>
      <xdr:spPr>
        <a:xfrm>
          <a:off x="4711700" y="59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156083</xdr:rowOff>
    </xdr:from>
    <xdr:to>
      <xdr:col>19</xdr:col>
      <xdr:colOff>187325</xdr:colOff>
      <xdr:row>30</xdr:row>
      <xdr:rowOff>86233</xdr:rowOff>
    </xdr:to>
    <xdr:sp macro="" textlink="">
      <xdr:nvSpPr>
        <xdr:cNvPr id="80" name="フローチャート: 判断 79">
          <a:extLst>
            <a:ext uri="{FF2B5EF4-FFF2-40B4-BE49-F238E27FC236}">
              <a16:creationId xmlns:a16="http://schemas.microsoft.com/office/drawing/2014/main" id="{AFC5D347-B32A-4494-BE2B-04FA29F8B98E}"/>
            </a:ext>
          </a:extLst>
        </xdr:cNvPr>
        <xdr:cNvSpPr/>
      </xdr:nvSpPr>
      <xdr:spPr>
        <a:xfrm>
          <a:off x="4000500" y="589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108585</xdr:rowOff>
    </xdr:from>
    <xdr:to>
      <xdr:col>15</xdr:col>
      <xdr:colOff>187325</xdr:colOff>
      <xdr:row>30</xdr:row>
      <xdr:rowOff>38735</xdr:rowOff>
    </xdr:to>
    <xdr:sp macro="" textlink="">
      <xdr:nvSpPr>
        <xdr:cNvPr id="81" name="フローチャート: 判断 80">
          <a:extLst>
            <a:ext uri="{FF2B5EF4-FFF2-40B4-BE49-F238E27FC236}">
              <a16:creationId xmlns:a16="http://schemas.microsoft.com/office/drawing/2014/main" id="{ED9CFDE3-45A6-4EAF-BE72-14864305ED99}"/>
            </a:ext>
          </a:extLst>
        </xdr:cNvPr>
        <xdr:cNvSpPr/>
      </xdr:nvSpPr>
      <xdr:spPr>
        <a:xfrm>
          <a:off x="3238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82677</xdr:rowOff>
    </xdr:from>
    <xdr:to>
      <xdr:col>11</xdr:col>
      <xdr:colOff>187325</xdr:colOff>
      <xdr:row>30</xdr:row>
      <xdr:rowOff>12827</xdr:rowOff>
    </xdr:to>
    <xdr:sp macro="" textlink="">
      <xdr:nvSpPr>
        <xdr:cNvPr id="82" name="フローチャート: 判断 81">
          <a:extLst>
            <a:ext uri="{FF2B5EF4-FFF2-40B4-BE49-F238E27FC236}">
              <a16:creationId xmlns:a16="http://schemas.microsoft.com/office/drawing/2014/main" id="{026DFB23-7244-43AA-BFF5-FA42E83BA5B2}"/>
            </a:ext>
          </a:extLst>
        </xdr:cNvPr>
        <xdr:cNvSpPr/>
      </xdr:nvSpPr>
      <xdr:spPr>
        <a:xfrm>
          <a:off x="2476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3" name="フローチャート: 判断 82">
          <a:extLst>
            <a:ext uri="{FF2B5EF4-FFF2-40B4-BE49-F238E27FC236}">
              <a16:creationId xmlns:a16="http://schemas.microsoft.com/office/drawing/2014/main" id="{84CF9E11-8021-4540-BE28-A5CD797AF769}"/>
            </a:ext>
          </a:extLst>
        </xdr:cNvPr>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F56B539-543B-42D6-893D-B260D5795C4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B05643E8-1818-4CA6-ACD7-3EA75A0295F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E298445-F754-4A8C-8675-76004A3CC40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20E1E19-EFF8-4764-91E5-2B4E7523415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498FF22-9CFF-471C-9DB8-CE33A72FD2D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89" name="楕円 88">
          <a:extLst>
            <a:ext uri="{FF2B5EF4-FFF2-40B4-BE49-F238E27FC236}">
              <a16:creationId xmlns:a16="http://schemas.microsoft.com/office/drawing/2014/main" id="{32C11882-0596-4233-9343-389F885307CF}"/>
            </a:ext>
          </a:extLst>
        </xdr:cNvPr>
        <xdr:cNvSpPr/>
      </xdr:nvSpPr>
      <xdr:spPr>
        <a:xfrm>
          <a:off x="47117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127144</xdr:rowOff>
    </xdr:from>
    <xdr:ext cx="405111" cy="259045"/>
    <xdr:sp macro="" textlink="">
      <xdr:nvSpPr>
        <xdr:cNvPr id="90" name="有形固定資産減価償却率該当値テキスト">
          <a:extLst>
            <a:ext uri="{FF2B5EF4-FFF2-40B4-BE49-F238E27FC236}">
              <a16:creationId xmlns:a16="http://schemas.microsoft.com/office/drawing/2014/main" id="{74368C82-6959-4D30-9BBE-1B3C01575015}"/>
            </a:ext>
          </a:extLst>
        </xdr:cNvPr>
        <xdr:cNvSpPr txBox="1"/>
      </xdr:nvSpPr>
      <xdr:spPr>
        <a:xfrm>
          <a:off x="4813300" y="569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42926</xdr:rowOff>
    </xdr:from>
    <xdr:to>
      <xdr:col>19</xdr:col>
      <xdr:colOff>187325</xdr:colOff>
      <xdr:row>30</xdr:row>
      <xdr:rowOff>144526</xdr:rowOff>
    </xdr:to>
    <xdr:sp macro="" textlink="">
      <xdr:nvSpPr>
        <xdr:cNvPr id="91" name="楕円 90">
          <a:extLst>
            <a:ext uri="{FF2B5EF4-FFF2-40B4-BE49-F238E27FC236}">
              <a16:creationId xmlns:a16="http://schemas.microsoft.com/office/drawing/2014/main" id="{68FFFA86-839E-4CA8-B004-E00FB8246ABB}"/>
            </a:ext>
          </a:extLst>
        </xdr:cNvPr>
        <xdr:cNvSpPr/>
      </xdr:nvSpPr>
      <xdr:spPr>
        <a:xfrm>
          <a:off x="4000500" y="59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155067</xdr:rowOff>
    </xdr:from>
    <xdr:to>
      <xdr:col>23</xdr:col>
      <xdr:colOff>85725</xdr:colOff>
      <xdr:row>30</xdr:row>
      <xdr:rowOff>93726</xdr:rowOff>
    </xdr:to>
    <xdr:cxnSp macro="">
      <xdr:nvCxnSpPr>
        <xdr:cNvPr id="92" name="直線コネクタ 91">
          <a:extLst>
            <a:ext uri="{FF2B5EF4-FFF2-40B4-BE49-F238E27FC236}">
              <a16:creationId xmlns:a16="http://schemas.microsoft.com/office/drawing/2014/main" id="{CC57041E-48C4-4E9F-BB4B-5C0AB71AD654}"/>
            </a:ext>
          </a:extLst>
        </xdr:cNvPr>
        <xdr:cNvCxnSpPr/>
      </xdr:nvCxnSpPr>
      <xdr:spPr>
        <a:xfrm flipV="1">
          <a:off x="4051300" y="5898642"/>
          <a:ext cx="711200" cy="1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21336</xdr:rowOff>
    </xdr:from>
    <xdr:to>
      <xdr:col>15</xdr:col>
      <xdr:colOff>187325</xdr:colOff>
      <xdr:row>30</xdr:row>
      <xdr:rowOff>122936</xdr:rowOff>
    </xdr:to>
    <xdr:sp macro="" textlink="">
      <xdr:nvSpPr>
        <xdr:cNvPr id="93" name="楕円 92">
          <a:extLst>
            <a:ext uri="{FF2B5EF4-FFF2-40B4-BE49-F238E27FC236}">
              <a16:creationId xmlns:a16="http://schemas.microsoft.com/office/drawing/2014/main" id="{59A8A511-445E-44A6-A6CB-28CBC8417C3E}"/>
            </a:ext>
          </a:extLst>
        </xdr:cNvPr>
        <xdr:cNvSpPr/>
      </xdr:nvSpPr>
      <xdr:spPr>
        <a:xfrm>
          <a:off x="3238500" y="59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72136</xdr:rowOff>
    </xdr:from>
    <xdr:to>
      <xdr:col>19</xdr:col>
      <xdr:colOff>136525</xdr:colOff>
      <xdr:row>30</xdr:row>
      <xdr:rowOff>93726</xdr:rowOff>
    </xdr:to>
    <xdr:cxnSp macro="">
      <xdr:nvCxnSpPr>
        <xdr:cNvPr id="94" name="直線コネクタ 93">
          <a:extLst>
            <a:ext uri="{FF2B5EF4-FFF2-40B4-BE49-F238E27FC236}">
              <a16:creationId xmlns:a16="http://schemas.microsoft.com/office/drawing/2014/main" id="{0D688D4F-E9EB-4E04-A511-E59BA655B91A}"/>
            </a:ext>
          </a:extLst>
        </xdr:cNvPr>
        <xdr:cNvCxnSpPr/>
      </xdr:nvCxnSpPr>
      <xdr:spPr>
        <a:xfrm>
          <a:off x="3289300" y="598716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47244</xdr:rowOff>
    </xdr:from>
    <xdr:to>
      <xdr:col>11</xdr:col>
      <xdr:colOff>187325</xdr:colOff>
      <xdr:row>30</xdr:row>
      <xdr:rowOff>148844</xdr:rowOff>
    </xdr:to>
    <xdr:sp macro="" textlink="">
      <xdr:nvSpPr>
        <xdr:cNvPr id="95" name="楕円 94">
          <a:extLst>
            <a:ext uri="{FF2B5EF4-FFF2-40B4-BE49-F238E27FC236}">
              <a16:creationId xmlns:a16="http://schemas.microsoft.com/office/drawing/2014/main" id="{8355D335-2DF5-4DA4-9282-F618137EAD8A}"/>
            </a:ext>
          </a:extLst>
        </xdr:cNvPr>
        <xdr:cNvSpPr/>
      </xdr:nvSpPr>
      <xdr:spPr>
        <a:xfrm>
          <a:off x="2476500" y="59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72136</xdr:rowOff>
    </xdr:from>
    <xdr:to>
      <xdr:col>15</xdr:col>
      <xdr:colOff>136525</xdr:colOff>
      <xdr:row>30</xdr:row>
      <xdr:rowOff>98044</xdr:rowOff>
    </xdr:to>
    <xdr:cxnSp macro="">
      <xdr:nvCxnSpPr>
        <xdr:cNvPr id="96" name="直線コネクタ 95">
          <a:extLst>
            <a:ext uri="{FF2B5EF4-FFF2-40B4-BE49-F238E27FC236}">
              <a16:creationId xmlns:a16="http://schemas.microsoft.com/office/drawing/2014/main" id="{2D607EE0-C09D-42E9-90AC-718E8972E089}"/>
            </a:ext>
          </a:extLst>
        </xdr:cNvPr>
        <xdr:cNvCxnSpPr/>
      </xdr:nvCxnSpPr>
      <xdr:spPr>
        <a:xfrm flipV="1">
          <a:off x="2527300" y="5987161"/>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27813</xdr:rowOff>
    </xdr:from>
    <xdr:to>
      <xdr:col>7</xdr:col>
      <xdr:colOff>187325</xdr:colOff>
      <xdr:row>30</xdr:row>
      <xdr:rowOff>129413</xdr:rowOff>
    </xdr:to>
    <xdr:sp macro="" textlink="">
      <xdr:nvSpPr>
        <xdr:cNvPr id="97" name="楕円 96">
          <a:extLst>
            <a:ext uri="{FF2B5EF4-FFF2-40B4-BE49-F238E27FC236}">
              <a16:creationId xmlns:a16="http://schemas.microsoft.com/office/drawing/2014/main" id="{0BE4B04E-160D-4516-B363-14BE4E24D8F9}"/>
            </a:ext>
          </a:extLst>
        </xdr:cNvPr>
        <xdr:cNvSpPr/>
      </xdr:nvSpPr>
      <xdr:spPr>
        <a:xfrm>
          <a:off x="1714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78613</xdr:rowOff>
    </xdr:from>
    <xdr:to>
      <xdr:col>11</xdr:col>
      <xdr:colOff>136525</xdr:colOff>
      <xdr:row>30</xdr:row>
      <xdr:rowOff>98044</xdr:rowOff>
    </xdr:to>
    <xdr:cxnSp macro="">
      <xdr:nvCxnSpPr>
        <xdr:cNvPr id="98" name="直線コネクタ 97">
          <a:extLst>
            <a:ext uri="{FF2B5EF4-FFF2-40B4-BE49-F238E27FC236}">
              <a16:creationId xmlns:a16="http://schemas.microsoft.com/office/drawing/2014/main" id="{5E7FFA83-A1E5-41DA-B9CF-140B776DEECC}"/>
            </a:ext>
          </a:extLst>
        </xdr:cNvPr>
        <xdr:cNvCxnSpPr/>
      </xdr:nvCxnSpPr>
      <xdr:spPr>
        <a:xfrm>
          <a:off x="1765300" y="5993638"/>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102760</xdr:rowOff>
    </xdr:from>
    <xdr:ext cx="405111" cy="259045"/>
    <xdr:sp macro="" textlink="">
      <xdr:nvSpPr>
        <xdr:cNvPr id="99" name="n_1aveValue有形固定資産減価償却率">
          <a:extLst>
            <a:ext uri="{FF2B5EF4-FFF2-40B4-BE49-F238E27FC236}">
              <a16:creationId xmlns:a16="http://schemas.microsoft.com/office/drawing/2014/main" id="{A330F25A-0102-4FFD-AB2A-3F883E0C62BA}"/>
            </a:ext>
          </a:extLst>
        </xdr:cNvPr>
        <xdr:cNvSpPr txBox="1"/>
      </xdr:nvSpPr>
      <xdr:spPr>
        <a:xfrm>
          <a:off x="3836044" y="567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55262</xdr:rowOff>
    </xdr:from>
    <xdr:ext cx="405111" cy="259045"/>
    <xdr:sp macro="" textlink="">
      <xdr:nvSpPr>
        <xdr:cNvPr id="100" name="n_2aveValue有形固定資産減価償却率">
          <a:extLst>
            <a:ext uri="{FF2B5EF4-FFF2-40B4-BE49-F238E27FC236}">
              <a16:creationId xmlns:a16="http://schemas.microsoft.com/office/drawing/2014/main" id="{FDA000AB-7DCF-4BB9-A9E7-46980C1E9F90}"/>
            </a:ext>
          </a:extLst>
        </xdr:cNvPr>
        <xdr:cNvSpPr txBox="1"/>
      </xdr:nvSpPr>
      <xdr:spPr>
        <a:xfrm>
          <a:off x="3086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29354</xdr:rowOff>
    </xdr:from>
    <xdr:ext cx="405111" cy="259045"/>
    <xdr:sp macro="" textlink="">
      <xdr:nvSpPr>
        <xdr:cNvPr id="101" name="n_3aveValue有形固定資産減価償却率">
          <a:extLst>
            <a:ext uri="{FF2B5EF4-FFF2-40B4-BE49-F238E27FC236}">
              <a16:creationId xmlns:a16="http://schemas.microsoft.com/office/drawing/2014/main" id="{70E04B94-3937-4635-BDF0-8C7187243B63}"/>
            </a:ext>
          </a:extLst>
        </xdr:cNvPr>
        <xdr:cNvSpPr txBox="1"/>
      </xdr:nvSpPr>
      <xdr:spPr>
        <a:xfrm>
          <a:off x="2324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102" name="n_4aveValue有形固定資産減価償却率">
          <a:extLst>
            <a:ext uri="{FF2B5EF4-FFF2-40B4-BE49-F238E27FC236}">
              <a16:creationId xmlns:a16="http://schemas.microsoft.com/office/drawing/2014/main" id="{1DCA2406-DCCA-4C94-95F2-B75D3CE70226}"/>
            </a:ext>
          </a:extLst>
        </xdr:cNvPr>
        <xdr:cNvSpPr txBox="1"/>
      </xdr:nvSpPr>
      <xdr:spPr>
        <a:xfrm>
          <a:off x="15627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135653</xdr:rowOff>
    </xdr:from>
    <xdr:ext cx="405111" cy="259045"/>
    <xdr:sp macro="" textlink="">
      <xdr:nvSpPr>
        <xdr:cNvPr id="103" name="n_1mainValue有形固定資産減価償却率">
          <a:extLst>
            <a:ext uri="{FF2B5EF4-FFF2-40B4-BE49-F238E27FC236}">
              <a16:creationId xmlns:a16="http://schemas.microsoft.com/office/drawing/2014/main" id="{FA3C04DD-6B9E-4443-A47B-ED33AC8DD1F3}"/>
            </a:ext>
          </a:extLst>
        </xdr:cNvPr>
        <xdr:cNvSpPr txBox="1"/>
      </xdr:nvSpPr>
      <xdr:spPr>
        <a:xfrm>
          <a:off x="3836044" y="605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114063</xdr:rowOff>
    </xdr:from>
    <xdr:ext cx="405111" cy="259045"/>
    <xdr:sp macro="" textlink="">
      <xdr:nvSpPr>
        <xdr:cNvPr id="104" name="n_2mainValue有形固定資産減価償却率">
          <a:extLst>
            <a:ext uri="{FF2B5EF4-FFF2-40B4-BE49-F238E27FC236}">
              <a16:creationId xmlns:a16="http://schemas.microsoft.com/office/drawing/2014/main" id="{A019852F-A330-4B7B-93AC-770E520C09C1}"/>
            </a:ext>
          </a:extLst>
        </xdr:cNvPr>
        <xdr:cNvSpPr txBox="1"/>
      </xdr:nvSpPr>
      <xdr:spPr>
        <a:xfrm>
          <a:off x="3086744" y="602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139971</xdr:rowOff>
    </xdr:from>
    <xdr:ext cx="405111" cy="259045"/>
    <xdr:sp macro="" textlink="">
      <xdr:nvSpPr>
        <xdr:cNvPr id="105" name="n_3mainValue有形固定資産減価償却率">
          <a:extLst>
            <a:ext uri="{FF2B5EF4-FFF2-40B4-BE49-F238E27FC236}">
              <a16:creationId xmlns:a16="http://schemas.microsoft.com/office/drawing/2014/main" id="{A342EA84-2C1F-41B1-9CAA-E4BD4F1F185D}"/>
            </a:ext>
          </a:extLst>
        </xdr:cNvPr>
        <xdr:cNvSpPr txBox="1"/>
      </xdr:nvSpPr>
      <xdr:spPr>
        <a:xfrm>
          <a:off x="2324744" y="6054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120540</xdr:rowOff>
    </xdr:from>
    <xdr:ext cx="405111" cy="259045"/>
    <xdr:sp macro="" textlink="">
      <xdr:nvSpPr>
        <xdr:cNvPr id="106" name="n_4mainValue有形固定資産減価償却率">
          <a:extLst>
            <a:ext uri="{FF2B5EF4-FFF2-40B4-BE49-F238E27FC236}">
              <a16:creationId xmlns:a16="http://schemas.microsoft.com/office/drawing/2014/main" id="{B9CED29C-1636-4102-99E4-1AF7AEEAFDC7}"/>
            </a:ext>
          </a:extLst>
        </xdr:cNvPr>
        <xdr:cNvSpPr txBox="1"/>
      </xdr:nvSpPr>
      <xdr:spPr>
        <a:xfrm>
          <a:off x="1562744" y="6035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B122209B-3713-4046-BF90-B7E2A3EEED8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3C0214CE-8F02-4AE9-A446-D432340CFFE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9BAEB463-5AC0-4483-A30E-5BCB515A2549}"/>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50021124-6FF5-47A6-84C3-38DBC9D2317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CD6C7348-0D99-4AF9-BAC6-9D979FFD295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4C7283F1-7354-4F5B-9411-3461DD92167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35F553E8-5CCC-46BC-BA2C-ABE5CF71AD1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A153A78-FB7D-4E01-877A-C5919F149DF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11392FCC-7844-4A34-8046-BC424FC11BA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2236E421-3F20-4D4B-A11F-E471B5EC028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C6140B46-E3D4-44E9-8CBC-E6885721D85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5E70248B-A776-42EA-A5B7-64CFB5E0EBF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B235C47A-B6E7-4B67-8933-A4E58DC62FD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地方債の新規発行に当たっては、交付税措置等を考慮して慎重に発行しているため、類似団体内平均値を大幅に下回っている。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DF78E918-F08F-4C33-92ED-AE8633352AA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97AD9C17-0119-4852-B8FA-891A97A2A78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90B7DB9A-B9B7-4B9A-A35B-2656AD0AE18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C2534AE9-3D14-42A3-8986-9A7E943548AC}"/>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923B30C5-5130-4B6C-B365-07104711D3C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35F96CF4-5E2A-424B-8A45-614D1AF52FCD}"/>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3DD6508B-E132-4FE8-B81C-5A8950DD8EF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5964E9E1-B475-4731-A3B7-51CBB835B59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33DBA884-89A6-48C8-9FA9-BC002CA003B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90BF1CDC-7C62-4BAE-BD1D-3F6D928184A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47706E8-D134-4666-9EC6-F71259876B1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ED78DF32-68E6-41EF-AF78-48BAFFF4EFF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D4DEE030-C51F-47BF-96E1-17CADDC7DCC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1E0DEB5B-F252-498A-B02D-7CA313A6B39E}"/>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287A34AD-19AB-4F3D-88C5-5A08598E0E3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737B6EE-3A4D-4562-8649-08550ECD5D9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5A780E8E-B168-4C1E-9790-57EA596363D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148463</xdr:rowOff>
    </xdr:to>
    <xdr:cxnSp macro="">
      <xdr:nvCxnSpPr>
        <xdr:cNvPr id="137" name="直線コネクタ 136">
          <a:extLst>
            <a:ext uri="{FF2B5EF4-FFF2-40B4-BE49-F238E27FC236}">
              <a16:creationId xmlns:a16="http://schemas.microsoft.com/office/drawing/2014/main" id="{9BE59057-4B3C-4D86-A10D-658265608974}"/>
            </a:ext>
          </a:extLst>
        </xdr:cNvPr>
        <xdr:cNvCxnSpPr/>
      </xdr:nvCxnSpPr>
      <xdr:spPr>
        <a:xfrm flipV="1">
          <a:off x="14793595" y="5261428"/>
          <a:ext cx="1269" cy="1487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152290</xdr:rowOff>
    </xdr:from>
    <xdr:ext cx="469744" cy="259045"/>
    <xdr:sp macro="" textlink="">
      <xdr:nvSpPr>
        <xdr:cNvPr id="138" name="債務償還比率最小値テキスト">
          <a:extLst>
            <a:ext uri="{FF2B5EF4-FFF2-40B4-BE49-F238E27FC236}">
              <a16:creationId xmlns:a16="http://schemas.microsoft.com/office/drawing/2014/main" id="{36650E61-983C-431F-ABC7-9FD9EEF46468}"/>
            </a:ext>
          </a:extLst>
        </xdr:cNvPr>
        <xdr:cNvSpPr txBox="1"/>
      </xdr:nvSpPr>
      <xdr:spPr>
        <a:xfrm>
          <a:off x="14846300" y="675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148463</xdr:rowOff>
    </xdr:from>
    <xdr:to>
      <xdr:col>76</xdr:col>
      <xdr:colOff>111125</xdr:colOff>
      <xdr:row>34</xdr:row>
      <xdr:rowOff>148463</xdr:rowOff>
    </xdr:to>
    <xdr:cxnSp macro="">
      <xdr:nvCxnSpPr>
        <xdr:cNvPr id="139" name="直線コネクタ 138">
          <a:extLst>
            <a:ext uri="{FF2B5EF4-FFF2-40B4-BE49-F238E27FC236}">
              <a16:creationId xmlns:a16="http://schemas.microsoft.com/office/drawing/2014/main" id="{D9C1B052-14FF-4690-B342-1A1F5A7E2893}"/>
            </a:ext>
          </a:extLst>
        </xdr:cNvPr>
        <xdr:cNvCxnSpPr/>
      </xdr:nvCxnSpPr>
      <xdr:spPr>
        <a:xfrm>
          <a:off x="14706600" y="674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D48E6738-C54D-44E3-BE44-B9AF93A247E2}"/>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C001D209-F4EE-4668-9313-13A2E0B47CE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130927</xdr:rowOff>
    </xdr:from>
    <xdr:ext cx="469744" cy="259045"/>
    <xdr:sp macro="" textlink="">
      <xdr:nvSpPr>
        <xdr:cNvPr id="142" name="債務償還比率平均値テキスト">
          <a:extLst>
            <a:ext uri="{FF2B5EF4-FFF2-40B4-BE49-F238E27FC236}">
              <a16:creationId xmlns:a16="http://schemas.microsoft.com/office/drawing/2014/main" id="{38477622-D7D0-4517-915D-614D8C9EACDB}"/>
            </a:ext>
          </a:extLst>
        </xdr:cNvPr>
        <xdr:cNvSpPr txBox="1"/>
      </xdr:nvSpPr>
      <xdr:spPr>
        <a:xfrm>
          <a:off x="14846300" y="5703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152500</xdr:rowOff>
    </xdr:from>
    <xdr:to>
      <xdr:col>76</xdr:col>
      <xdr:colOff>73025</xdr:colOff>
      <xdr:row>29</xdr:row>
      <xdr:rowOff>82650</xdr:rowOff>
    </xdr:to>
    <xdr:sp macro="" textlink="">
      <xdr:nvSpPr>
        <xdr:cNvPr id="143" name="フローチャート: 判断 142">
          <a:extLst>
            <a:ext uri="{FF2B5EF4-FFF2-40B4-BE49-F238E27FC236}">
              <a16:creationId xmlns:a16="http://schemas.microsoft.com/office/drawing/2014/main" id="{62692000-22B3-4EEA-BF74-01818C2D9C38}"/>
            </a:ext>
          </a:extLst>
        </xdr:cNvPr>
        <xdr:cNvSpPr/>
      </xdr:nvSpPr>
      <xdr:spPr>
        <a:xfrm>
          <a:off x="14744700" y="57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137695</xdr:rowOff>
    </xdr:from>
    <xdr:to>
      <xdr:col>72</xdr:col>
      <xdr:colOff>123825</xdr:colOff>
      <xdr:row>29</xdr:row>
      <xdr:rowOff>67845</xdr:rowOff>
    </xdr:to>
    <xdr:sp macro="" textlink="">
      <xdr:nvSpPr>
        <xdr:cNvPr id="144" name="フローチャート: 判断 143">
          <a:extLst>
            <a:ext uri="{FF2B5EF4-FFF2-40B4-BE49-F238E27FC236}">
              <a16:creationId xmlns:a16="http://schemas.microsoft.com/office/drawing/2014/main" id="{7A5CBD2F-9677-4172-9D3A-322BB4B61AA0}"/>
            </a:ext>
          </a:extLst>
        </xdr:cNvPr>
        <xdr:cNvSpPr/>
      </xdr:nvSpPr>
      <xdr:spPr>
        <a:xfrm>
          <a:off x="14033500" y="570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5" name="フローチャート: 判断 144">
          <a:extLst>
            <a:ext uri="{FF2B5EF4-FFF2-40B4-BE49-F238E27FC236}">
              <a16:creationId xmlns:a16="http://schemas.microsoft.com/office/drawing/2014/main" id="{94AF5DAC-1CD1-4F74-A6B0-8B7F5F45B792}"/>
            </a:ext>
          </a:extLst>
        </xdr:cNvPr>
        <xdr:cNvSpPr/>
      </xdr:nvSpPr>
      <xdr:spPr>
        <a:xfrm>
          <a:off x="13271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6" name="フローチャート: 判断 145">
          <a:extLst>
            <a:ext uri="{FF2B5EF4-FFF2-40B4-BE49-F238E27FC236}">
              <a16:creationId xmlns:a16="http://schemas.microsoft.com/office/drawing/2014/main" id="{8F5D3194-6890-42CA-B9E2-19F35DE2CD7E}"/>
            </a:ext>
          </a:extLst>
        </xdr:cNvPr>
        <xdr:cNvSpPr/>
      </xdr:nvSpPr>
      <xdr:spPr>
        <a:xfrm>
          <a:off x="12509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7" name="フローチャート: 判断 146">
          <a:extLst>
            <a:ext uri="{FF2B5EF4-FFF2-40B4-BE49-F238E27FC236}">
              <a16:creationId xmlns:a16="http://schemas.microsoft.com/office/drawing/2014/main" id="{CB959729-732B-4036-82EC-9A64C55A4F7E}"/>
            </a:ext>
          </a:extLst>
        </xdr:cNvPr>
        <xdr:cNvSpPr/>
      </xdr:nvSpPr>
      <xdr:spPr>
        <a:xfrm>
          <a:off x="11747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52869BA2-3D72-463E-9320-4F604BC99F2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DB43747-6EC9-48CE-9729-533658394AF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1F521F7-C673-469C-B29C-66C456C64F6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31E7B94-536D-4674-BB4E-CF17C4EC6B5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91E6B5B-C8C2-472D-8C29-7C25549154B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25</xdr:row>
      <xdr:rowOff>162415</xdr:rowOff>
    </xdr:from>
    <xdr:to>
      <xdr:col>64</xdr:col>
      <xdr:colOff>123825</xdr:colOff>
      <xdr:row>26</xdr:row>
      <xdr:rowOff>92565</xdr:rowOff>
    </xdr:to>
    <xdr:sp macro="" textlink="">
      <xdr:nvSpPr>
        <xdr:cNvPr id="153" name="楕円 152">
          <a:extLst>
            <a:ext uri="{FF2B5EF4-FFF2-40B4-BE49-F238E27FC236}">
              <a16:creationId xmlns:a16="http://schemas.microsoft.com/office/drawing/2014/main" id="{F52BC0AF-9A6B-4848-83B9-1D85EC78C858}"/>
            </a:ext>
          </a:extLst>
        </xdr:cNvPr>
        <xdr:cNvSpPr/>
      </xdr:nvSpPr>
      <xdr:spPr>
        <a:xfrm>
          <a:off x="12509500" y="52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48795</xdr:rowOff>
    </xdr:from>
    <xdr:to>
      <xdr:col>60</xdr:col>
      <xdr:colOff>123825</xdr:colOff>
      <xdr:row>26</xdr:row>
      <xdr:rowOff>150395</xdr:rowOff>
    </xdr:to>
    <xdr:sp macro="" textlink="">
      <xdr:nvSpPr>
        <xdr:cNvPr id="154" name="楕円 153">
          <a:extLst>
            <a:ext uri="{FF2B5EF4-FFF2-40B4-BE49-F238E27FC236}">
              <a16:creationId xmlns:a16="http://schemas.microsoft.com/office/drawing/2014/main" id="{2C761730-C55D-4A33-8C82-97FB909ADCB8}"/>
            </a:ext>
          </a:extLst>
        </xdr:cNvPr>
        <xdr:cNvSpPr/>
      </xdr:nvSpPr>
      <xdr:spPr>
        <a:xfrm>
          <a:off x="11747500" y="52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41765</xdr:rowOff>
    </xdr:from>
    <xdr:to>
      <xdr:col>64</xdr:col>
      <xdr:colOff>73025</xdr:colOff>
      <xdr:row>26</xdr:row>
      <xdr:rowOff>99595</xdr:rowOff>
    </xdr:to>
    <xdr:cxnSp macro="">
      <xdr:nvCxnSpPr>
        <xdr:cNvPr id="155" name="直線コネクタ 154">
          <a:extLst>
            <a:ext uri="{FF2B5EF4-FFF2-40B4-BE49-F238E27FC236}">
              <a16:creationId xmlns:a16="http://schemas.microsoft.com/office/drawing/2014/main" id="{1570132F-09EB-48E5-BCFC-7031862998EB}"/>
            </a:ext>
          </a:extLst>
        </xdr:cNvPr>
        <xdr:cNvCxnSpPr/>
      </xdr:nvCxnSpPr>
      <xdr:spPr>
        <a:xfrm flipV="1">
          <a:off x="11798300" y="5270990"/>
          <a:ext cx="762000" cy="5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84372</xdr:rowOff>
    </xdr:from>
    <xdr:ext cx="469744" cy="259045"/>
    <xdr:sp macro="" textlink="">
      <xdr:nvSpPr>
        <xdr:cNvPr id="156" name="n_1aveValue債務償還比率">
          <a:extLst>
            <a:ext uri="{FF2B5EF4-FFF2-40B4-BE49-F238E27FC236}">
              <a16:creationId xmlns:a16="http://schemas.microsoft.com/office/drawing/2014/main" id="{C55C8DC6-7DB5-4366-A7E6-59559F64832F}"/>
            </a:ext>
          </a:extLst>
        </xdr:cNvPr>
        <xdr:cNvSpPr txBox="1"/>
      </xdr:nvSpPr>
      <xdr:spPr>
        <a:xfrm>
          <a:off x="13836727" y="548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87493</xdr:rowOff>
    </xdr:from>
    <xdr:ext cx="469744" cy="259045"/>
    <xdr:sp macro="" textlink="">
      <xdr:nvSpPr>
        <xdr:cNvPr id="157" name="n_2aveValue債務償還比率">
          <a:extLst>
            <a:ext uri="{FF2B5EF4-FFF2-40B4-BE49-F238E27FC236}">
              <a16:creationId xmlns:a16="http://schemas.microsoft.com/office/drawing/2014/main" id="{2668F3B6-8E22-4006-9527-3A343EE793D3}"/>
            </a:ext>
          </a:extLst>
        </xdr:cNvPr>
        <xdr:cNvSpPr txBox="1"/>
      </xdr:nvSpPr>
      <xdr:spPr>
        <a:xfrm>
          <a:off x="13087427" y="565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118073</xdr:rowOff>
    </xdr:from>
    <xdr:ext cx="469744" cy="259045"/>
    <xdr:sp macro="" textlink="">
      <xdr:nvSpPr>
        <xdr:cNvPr id="158" name="n_3aveValue債務償還比率">
          <a:extLst>
            <a:ext uri="{FF2B5EF4-FFF2-40B4-BE49-F238E27FC236}">
              <a16:creationId xmlns:a16="http://schemas.microsoft.com/office/drawing/2014/main" id="{60F42DB7-72BF-44A9-94AD-8436467D1783}"/>
            </a:ext>
          </a:extLst>
        </xdr:cNvPr>
        <xdr:cNvSpPr txBox="1"/>
      </xdr:nvSpPr>
      <xdr:spPr>
        <a:xfrm>
          <a:off x="123254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101726</xdr:rowOff>
    </xdr:from>
    <xdr:ext cx="469744" cy="259045"/>
    <xdr:sp macro="" textlink="">
      <xdr:nvSpPr>
        <xdr:cNvPr id="159" name="n_4aveValue債務償還比率">
          <a:extLst>
            <a:ext uri="{FF2B5EF4-FFF2-40B4-BE49-F238E27FC236}">
              <a16:creationId xmlns:a16="http://schemas.microsoft.com/office/drawing/2014/main" id="{C04F4C81-F18A-4680-9ECB-88896DDE8634}"/>
            </a:ext>
          </a:extLst>
        </xdr:cNvPr>
        <xdr:cNvSpPr txBox="1"/>
      </xdr:nvSpPr>
      <xdr:spPr>
        <a:xfrm>
          <a:off x="11563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109092</xdr:rowOff>
    </xdr:from>
    <xdr:ext cx="340478" cy="259045"/>
    <xdr:sp macro="" textlink="">
      <xdr:nvSpPr>
        <xdr:cNvPr id="160" name="n_3mainValue債務償還比率">
          <a:extLst>
            <a:ext uri="{FF2B5EF4-FFF2-40B4-BE49-F238E27FC236}">
              <a16:creationId xmlns:a16="http://schemas.microsoft.com/office/drawing/2014/main" id="{532FE73A-E77D-481A-B72C-F42E207D6BF2}"/>
            </a:ext>
          </a:extLst>
        </xdr:cNvPr>
        <xdr:cNvSpPr txBox="1"/>
      </xdr:nvSpPr>
      <xdr:spPr>
        <a:xfrm>
          <a:off x="12390061" y="4995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24</xdr:row>
      <xdr:rowOff>166922</xdr:rowOff>
    </xdr:from>
    <xdr:ext cx="405111" cy="259045"/>
    <xdr:sp macro="" textlink="">
      <xdr:nvSpPr>
        <xdr:cNvPr id="161" name="n_4mainValue債務償還比率">
          <a:extLst>
            <a:ext uri="{FF2B5EF4-FFF2-40B4-BE49-F238E27FC236}">
              <a16:creationId xmlns:a16="http://schemas.microsoft.com/office/drawing/2014/main" id="{DEEBFED1-15B7-462F-A964-34BFF6E9DF27}"/>
            </a:ext>
          </a:extLst>
        </xdr:cNvPr>
        <xdr:cNvSpPr txBox="1"/>
      </xdr:nvSpPr>
      <xdr:spPr>
        <a:xfrm>
          <a:off x="11595744" y="505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4E2F6AA1-758B-4B2D-B852-942B186FD05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47B5C82D-D49B-4EB8-83B2-4AA0129F34C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DA2853A0-C37E-45DE-967F-8C3B9CF6E50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51B58064-184D-462A-9927-1833F31A266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B1F590D9-D82C-4EFF-89B1-C1B15600E95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A9DBDD3A-AC02-49B0-8ADB-94ED3B33E11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D8F75E-88DA-4013-8804-FCC8E8CF950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DE71E60-733E-4695-B4C5-A2387E7A278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D3D4E67-D1F9-4E8E-84A7-3FE47248994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0078B9-5083-42DC-ACFD-D94D215B075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長野県喬木村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7BD5E76-F642-4E5C-B005-DF0D43ABC31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7F43F3D-CA4A-4DB6-94EC-55CE55EAB42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4E8B67A-A8C5-49C0-A4EA-EEEF7DED9CD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A436B32-532F-46CC-864B-84E782578C8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74D209E-58F5-41C8-AA62-F1CA0C3D5F3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4625BFB-0BF5-4546-BE46-0305F4F8EA8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6,040
5,984
66.61
5,257,996
4,750,173
471,282
2,707,726
2,590,745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FBD430D-554D-42B7-A7EB-1328D111718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75852E0-F87E-49C5-805A-46EB9517FFA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FF1834B-3096-46D0-82B3-7F5427F116E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6A88FE7-7C39-458F-B019-8E78AECC0D8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C053A11-74BD-4F0A-900A-FDA8EAF3CBA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E0599FE-026B-4071-B6DB-2522DEC10FA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0252045-76B3-4E92-827A-0348A49AA70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B8000FA-867A-404B-AA95-20B4BA42609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6B1417-1E47-4837-B1B6-ADC97F99007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309A349-3BF6-45A7-9CF9-9AEE79D0C96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642A548-BABF-4F11-8E25-5BDCD77559C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CB206C2-10B2-4108-8DA1-C4BCE250D6E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7197703-D9B1-482C-822D-8517024BAC9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D1DA19E-997B-464A-B17B-20997F65496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53DA67D-07DF-4AF8-B212-FCD760CC2A9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5753A79-D3CF-4351-90CA-A0437C25DC6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F05B071-63DE-4777-9A29-79F4736D560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74006C3-9EFC-450C-A77C-D4F4EB0F90F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825E393-9829-4519-B1D7-CDF5D408A37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1E5DB1D-3957-4A9D-896B-CD0E9C02574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C838DCF-7F12-4FCF-8936-A95AB77AA49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AC4DC0F-A50C-4FF2-B283-0426FDC74B0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F6A4B77-C0FD-43DE-895F-36BBF00BFC4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69211CB-1097-45AA-AD06-7A7895BA9DC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8CE881E-989F-415D-8BDA-1D6ABD58382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34358CE-E5CE-4A7E-9763-CB0B6CC9CF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005D991-E0C4-453C-AA88-B9ED962E344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C56382-BFBC-45BD-A046-E9FF45F7D8A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7000702-ECD6-4BDE-8389-0FA903549A4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0B61B6B-DEF0-4DBA-9048-56B2B3B0469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2830FE8-5B39-4A48-91BA-697585E3C1C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126C3D6-5B67-4EE3-BF61-7585FA1C184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8691BA6-0EF0-4A85-B8CC-018D23D9224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B03D7DA-D727-4DC1-A7C0-322BE4D67F3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3AEB79D-F110-4512-8288-3290AC0CA59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B763379-31CC-479F-8B2C-649E9A14425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3944B39-FA7C-48A5-98E0-CFD6C3C792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0DF4323-246C-4E27-BDC9-B315BBA2903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1AB82FB-8C68-4B8A-87FF-0514FC347EB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49DDEFD-885A-4856-BB09-108B2A6E17B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F286073-622A-45C3-8602-C2A8FD6AA74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7464394-509C-4863-AB04-67724BE85F0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CAE86E4-1ABA-4C16-882C-B227EE0D79B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0B354C1-63D0-49BA-A27B-913FC6DC20C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815A19C-A9A2-4DF5-AED7-CE7015A6A99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AB5E0AC-51F4-4A5D-8C9B-248BA336E62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4EAD8937-6547-4E01-95F1-4224AABF0606}"/>
            </a:ext>
          </a:extLst>
        </xdr:cNvPr>
        <xdr:cNvCxnSpPr/>
      </xdr:nvCxnSpPr>
      <xdr:spPr>
        <a:xfrm flipV="1">
          <a:off x="4634865" y="5660572"/>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道路】&#10;有形固定資産減価償却率最小値テキスト">
          <a:extLst>
            <a:ext uri="{FF2B5EF4-FFF2-40B4-BE49-F238E27FC236}">
              <a16:creationId xmlns:a16="http://schemas.microsoft.com/office/drawing/2014/main" id="{9DD2C018-E829-482C-8CEE-3BE098C5BA69}"/>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B92665CF-1F18-48BD-905A-5B73948D39C3}"/>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8E1E6B18-3EA2-496A-B9B2-619B9F4F2AC8}"/>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CD94D2ED-50D0-4DB7-9B07-4D753B60BEC8}"/>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67871</xdr:rowOff>
    </xdr:from>
    <xdr:ext cx="405111" cy="259045"/>
    <xdr:sp macro="" textlink="">
      <xdr:nvSpPr>
        <xdr:cNvPr id="63" name="【道路】&#10;有形固定資産減価償却率平均値テキスト">
          <a:extLst>
            <a:ext uri="{FF2B5EF4-FFF2-40B4-BE49-F238E27FC236}">
              <a16:creationId xmlns:a16="http://schemas.microsoft.com/office/drawing/2014/main" id="{6EA58C0A-681E-4002-9D5E-16F68BA8B18A}"/>
            </a:ext>
          </a:extLst>
        </xdr:cNvPr>
        <xdr:cNvSpPr txBox="1"/>
      </xdr:nvSpPr>
      <xdr:spPr>
        <a:xfrm>
          <a:off x="4673600" y="65829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64" name="フローチャート: 判断 63">
          <a:extLst>
            <a:ext uri="{FF2B5EF4-FFF2-40B4-BE49-F238E27FC236}">
              <a16:creationId xmlns:a16="http://schemas.microsoft.com/office/drawing/2014/main" id="{AD02E794-3AA1-468C-BDE9-C0B3144C58AB}"/>
            </a:ext>
          </a:extLst>
        </xdr:cNvPr>
        <xdr:cNvSpPr/>
      </xdr:nvSpPr>
      <xdr:spPr>
        <a:xfrm>
          <a:off x="4584700" y="673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27033</xdr:rowOff>
    </xdr:from>
    <xdr:to>
      <xdr:col>20</xdr:col>
      <xdr:colOff>38100</xdr:colOff>
      <xdr:row>39</xdr:row>
      <xdr:rowOff>128633</xdr:rowOff>
    </xdr:to>
    <xdr:sp macro="" textlink="">
      <xdr:nvSpPr>
        <xdr:cNvPr id="65" name="フローチャート: 判断 64">
          <a:extLst>
            <a:ext uri="{FF2B5EF4-FFF2-40B4-BE49-F238E27FC236}">
              <a16:creationId xmlns:a16="http://schemas.microsoft.com/office/drawing/2014/main" id="{FBECE914-B16D-49D1-8373-4776E3668CF6}"/>
            </a:ext>
          </a:extLst>
        </xdr:cNvPr>
        <xdr:cNvSpPr/>
      </xdr:nvSpPr>
      <xdr:spPr>
        <a:xfrm>
          <a:off x="3746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159294</xdr:rowOff>
    </xdr:from>
    <xdr:to>
      <xdr:col>15</xdr:col>
      <xdr:colOff>101600</xdr:colOff>
      <xdr:row>39</xdr:row>
      <xdr:rowOff>89444</xdr:rowOff>
    </xdr:to>
    <xdr:sp macro="" textlink="">
      <xdr:nvSpPr>
        <xdr:cNvPr id="66" name="フローチャート: 判断 65">
          <a:extLst>
            <a:ext uri="{FF2B5EF4-FFF2-40B4-BE49-F238E27FC236}">
              <a16:creationId xmlns:a16="http://schemas.microsoft.com/office/drawing/2014/main" id="{C2D23C0B-D9FD-4532-B394-3D9E9166C8E7}"/>
            </a:ext>
          </a:extLst>
        </xdr:cNvPr>
        <xdr:cNvSpPr/>
      </xdr:nvSpPr>
      <xdr:spPr>
        <a:xfrm>
          <a:off x="2857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7" name="フローチャート: 判断 66">
          <a:extLst>
            <a:ext uri="{FF2B5EF4-FFF2-40B4-BE49-F238E27FC236}">
              <a16:creationId xmlns:a16="http://schemas.microsoft.com/office/drawing/2014/main" id="{FA8EEAA8-0C27-4492-8C76-47E487685DC4}"/>
            </a:ext>
          </a:extLst>
        </xdr:cNvPr>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142966</xdr:rowOff>
    </xdr:from>
    <xdr:to>
      <xdr:col>6</xdr:col>
      <xdr:colOff>38100</xdr:colOff>
      <xdr:row>39</xdr:row>
      <xdr:rowOff>73116</xdr:rowOff>
    </xdr:to>
    <xdr:sp macro="" textlink="">
      <xdr:nvSpPr>
        <xdr:cNvPr id="68" name="フローチャート: 判断 67">
          <a:extLst>
            <a:ext uri="{FF2B5EF4-FFF2-40B4-BE49-F238E27FC236}">
              <a16:creationId xmlns:a16="http://schemas.microsoft.com/office/drawing/2014/main" id="{EF255D00-3120-4D46-95C6-B2F904FF1263}"/>
            </a:ext>
          </a:extLst>
        </xdr:cNvPr>
        <xdr:cNvSpPr/>
      </xdr:nvSpPr>
      <xdr:spPr>
        <a:xfrm>
          <a:off x="1079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D8F26DA-F8BA-46F3-A1FC-F0D7F865C60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0A41BBF-42B3-498A-A4B2-73592A991CE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270F935-B878-44A9-870D-9B39580C62A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8BF7B9D-422F-4D5C-ACE7-0D6D7F3271C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381F908-630F-4334-8441-C6C2C2BF900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12337</xdr:rowOff>
    </xdr:from>
    <xdr:to>
      <xdr:col>24</xdr:col>
      <xdr:colOff>114300</xdr:colOff>
      <xdr:row>40</xdr:row>
      <xdr:rowOff>113937</xdr:rowOff>
    </xdr:to>
    <xdr:sp macro="" textlink="">
      <xdr:nvSpPr>
        <xdr:cNvPr id="74" name="楕円 73">
          <a:extLst>
            <a:ext uri="{FF2B5EF4-FFF2-40B4-BE49-F238E27FC236}">
              <a16:creationId xmlns:a16="http://schemas.microsoft.com/office/drawing/2014/main" id="{222240FD-2BA7-44A6-9DF5-487501ECDA88}"/>
            </a:ext>
          </a:extLst>
        </xdr:cNvPr>
        <xdr:cNvSpPr/>
      </xdr:nvSpPr>
      <xdr:spPr>
        <a:xfrm>
          <a:off x="45847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162214</xdr:rowOff>
    </xdr:from>
    <xdr:ext cx="405111" cy="259045"/>
    <xdr:sp macro="" textlink="">
      <xdr:nvSpPr>
        <xdr:cNvPr id="75" name="【道路】&#10;有形固定資産減価償却率該当値テキスト">
          <a:extLst>
            <a:ext uri="{FF2B5EF4-FFF2-40B4-BE49-F238E27FC236}">
              <a16:creationId xmlns:a16="http://schemas.microsoft.com/office/drawing/2014/main" id="{36F08401-0B78-4628-92E0-32BD7ADD97D6}"/>
            </a:ext>
          </a:extLst>
        </xdr:cNvPr>
        <xdr:cNvSpPr txBox="1"/>
      </xdr:nvSpPr>
      <xdr:spPr>
        <a:xfrm>
          <a:off x="4673600"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103777</xdr:rowOff>
    </xdr:from>
    <xdr:to>
      <xdr:col>20</xdr:col>
      <xdr:colOff>38100</xdr:colOff>
      <xdr:row>41</xdr:row>
      <xdr:rowOff>33927</xdr:rowOff>
    </xdr:to>
    <xdr:sp macro="" textlink="">
      <xdr:nvSpPr>
        <xdr:cNvPr id="76" name="楕円 75">
          <a:extLst>
            <a:ext uri="{FF2B5EF4-FFF2-40B4-BE49-F238E27FC236}">
              <a16:creationId xmlns:a16="http://schemas.microsoft.com/office/drawing/2014/main" id="{EDCECB8D-42C8-4E71-9EA3-4AB1E6C1FCC6}"/>
            </a:ext>
          </a:extLst>
        </xdr:cNvPr>
        <xdr:cNvSpPr/>
      </xdr:nvSpPr>
      <xdr:spPr>
        <a:xfrm>
          <a:off x="3746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63137</xdr:rowOff>
    </xdr:from>
    <xdr:to>
      <xdr:col>24</xdr:col>
      <xdr:colOff>63500</xdr:colOff>
      <xdr:row>40</xdr:row>
      <xdr:rowOff>154577</xdr:rowOff>
    </xdr:to>
    <xdr:cxnSp macro="">
      <xdr:nvCxnSpPr>
        <xdr:cNvPr id="77" name="直線コネクタ 76">
          <a:extLst>
            <a:ext uri="{FF2B5EF4-FFF2-40B4-BE49-F238E27FC236}">
              <a16:creationId xmlns:a16="http://schemas.microsoft.com/office/drawing/2014/main" id="{2C7B4C05-A6F0-4A99-BC53-C687DAF80B80}"/>
            </a:ext>
          </a:extLst>
        </xdr:cNvPr>
        <xdr:cNvCxnSpPr/>
      </xdr:nvCxnSpPr>
      <xdr:spPr>
        <a:xfrm flipV="1">
          <a:off x="3797300" y="6921137"/>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108676</xdr:rowOff>
    </xdr:from>
    <xdr:to>
      <xdr:col>15</xdr:col>
      <xdr:colOff>101600</xdr:colOff>
      <xdr:row>41</xdr:row>
      <xdr:rowOff>38826</xdr:rowOff>
    </xdr:to>
    <xdr:sp macro="" textlink="">
      <xdr:nvSpPr>
        <xdr:cNvPr id="78" name="楕円 77">
          <a:extLst>
            <a:ext uri="{FF2B5EF4-FFF2-40B4-BE49-F238E27FC236}">
              <a16:creationId xmlns:a16="http://schemas.microsoft.com/office/drawing/2014/main" id="{2016831B-30A7-45BC-A0D9-69DCA11B62C6}"/>
            </a:ext>
          </a:extLst>
        </xdr:cNvPr>
        <xdr:cNvSpPr/>
      </xdr:nvSpPr>
      <xdr:spPr>
        <a:xfrm>
          <a:off x="2857500" y="696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154577</xdr:rowOff>
    </xdr:from>
    <xdr:to>
      <xdr:col>19</xdr:col>
      <xdr:colOff>177800</xdr:colOff>
      <xdr:row>40</xdr:row>
      <xdr:rowOff>159476</xdr:rowOff>
    </xdr:to>
    <xdr:cxnSp macro="">
      <xdr:nvCxnSpPr>
        <xdr:cNvPr id="79" name="直線コネクタ 78">
          <a:extLst>
            <a:ext uri="{FF2B5EF4-FFF2-40B4-BE49-F238E27FC236}">
              <a16:creationId xmlns:a16="http://schemas.microsoft.com/office/drawing/2014/main" id="{90C02E20-5542-4A1E-84C0-FB8B86DCA66F}"/>
            </a:ext>
          </a:extLst>
        </xdr:cNvPr>
        <xdr:cNvCxnSpPr/>
      </xdr:nvCxnSpPr>
      <xdr:spPr>
        <a:xfrm flipV="1">
          <a:off x="2908300" y="70125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144599</xdr:rowOff>
    </xdr:from>
    <xdr:to>
      <xdr:col>10</xdr:col>
      <xdr:colOff>165100</xdr:colOff>
      <xdr:row>41</xdr:row>
      <xdr:rowOff>74749</xdr:rowOff>
    </xdr:to>
    <xdr:sp macro="" textlink="">
      <xdr:nvSpPr>
        <xdr:cNvPr id="80" name="楕円 79">
          <a:extLst>
            <a:ext uri="{FF2B5EF4-FFF2-40B4-BE49-F238E27FC236}">
              <a16:creationId xmlns:a16="http://schemas.microsoft.com/office/drawing/2014/main" id="{20E5FF23-C32C-4CF9-8797-5669078EAE56}"/>
            </a:ext>
          </a:extLst>
        </xdr:cNvPr>
        <xdr:cNvSpPr/>
      </xdr:nvSpPr>
      <xdr:spPr>
        <a:xfrm>
          <a:off x="1968500" y="70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159476</xdr:rowOff>
    </xdr:from>
    <xdr:to>
      <xdr:col>15</xdr:col>
      <xdr:colOff>50800</xdr:colOff>
      <xdr:row>41</xdr:row>
      <xdr:rowOff>23949</xdr:rowOff>
    </xdr:to>
    <xdr:cxnSp macro="">
      <xdr:nvCxnSpPr>
        <xdr:cNvPr id="81" name="直線コネクタ 80">
          <a:extLst>
            <a:ext uri="{FF2B5EF4-FFF2-40B4-BE49-F238E27FC236}">
              <a16:creationId xmlns:a16="http://schemas.microsoft.com/office/drawing/2014/main" id="{D712AED1-13D1-4828-AEF5-80E9A9F42D07}"/>
            </a:ext>
          </a:extLst>
        </xdr:cNvPr>
        <xdr:cNvCxnSpPr/>
      </xdr:nvCxnSpPr>
      <xdr:spPr>
        <a:xfrm flipV="1">
          <a:off x="2019300" y="70174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133169</xdr:rowOff>
    </xdr:from>
    <xdr:to>
      <xdr:col>6</xdr:col>
      <xdr:colOff>38100</xdr:colOff>
      <xdr:row>41</xdr:row>
      <xdr:rowOff>63319</xdr:rowOff>
    </xdr:to>
    <xdr:sp macro="" textlink="">
      <xdr:nvSpPr>
        <xdr:cNvPr id="82" name="楕円 81">
          <a:extLst>
            <a:ext uri="{FF2B5EF4-FFF2-40B4-BE49-F238E27FC236}">
              <a16:creationId xmlns:a16="http://schemas.microsoft.com/office/drawing/2014/main" id="{E82DF717-CB4D-450C-A5F7-8604E27C3708}"/>
            </a:ext>
          </a:extLst>
        </xdr:cNvPr>
        <xdr:cNvSpPr/>
      </xdr:nvSpPr>
      <xdr:spPr>
        <a:xfrm>
          <a:off x="1079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12519</xdr:rowOff>
    </xdr:from>
    <xdr:to>
      <xdr:col>10</xdr:col>
      <xdr:colOff>114300</xdr:colOff>
      <xdr:row>41</xdr:row>
      <xdr:rowOff>23949</xdr:rowOff>
    </xdr:to>
    <xdr:cxnSp macro="">
      <xdr:nvCxnSpPr>
        <xdr:cNvPr id="83" name="直線コネクタ 82">
          <a:extLst>
            <a:ext uri="{FF2B5EF4-FFF2-40B4-BE49-F238E27FC236}">
              <a16:creationId xmlns:a16="http://schemas.microsoft.com/office/drawing/2014/main" id="{9A3B6552-F108-4E5F-B740-08398FCD1006}"/>
            </a:ext>
          </a:extLst>
        </xdr:cNvPr>
        <xdr:cNvCxnSpPr/>
      </xdr:nvCxnSpPr>
      <xdr:spPr>
        <a:xfrm>
          <a:off x="1130300" y="704196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145160</xdr:rowOff>
    </xdr:from>
    <xdr:ext cx="405111" cy="259045"/>
    <xdr:sp macro="" textlink="">
      <xdr:nvSpPr>
        <xdr:cNvPr id="84" name="n_1aveValue【道路】&#10;有形固定資産減価償却率">
          <a:extLst>
            <a:ext uri="{FF2B5EF4-FFF2-40B4-BE49-F238E27FC236}">
              <a16:creationId xmlns:a16="http://schemas.microsoft.com/office/drawing/2014/main" id="{AB5B1C04-2A68-424C-8F48-C8A53FC59E39}"/>
            </a:ext>
          </a:extLst>
        </xdr:cNvPr>
        <xdr:cNvSpPr txBox="1"/>
      </xdr:nvSpPr>
      <xdr:spPr>
        <a:xfrm>
          <a:off x="35820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105971</xdr:rowOff>
    </xdr:from>
    <xdr:ext cx="405111" cy="259045"/>
    <xdr:sp macro="" textlink="">
      <xdr:nvSpPr>
        <xdr:cNvPr id="85" name="n_2aveValue【道路】&#10;有形固定資産減価償却率">
          <a:extLst>
            <a:ext uri="{FF2B5EF4-FFF2-40B4-BE49-F238E27FC236}">
              <a16:creationId xmlns:a16="http://schemas.microsoft.com/office/drawing/2014/main" id="{E33AD837-AC10-42E4-80FD-03159BA1C816}"/>
            </a:ext>
          </a:extLst>
        </xdr:cNvPr>
        <xdr:cNvSpPr txBox="1"/>
      </xdr:nvSpPr>
      <xdr:spPr>
        <a:xfrm>
          <a:off x="2705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6" name="n_3aveValue【道路】&#10;有形固定資産減価償却率">
          <a:extLst>
            <a:ext uri="{FF2B5EF4-FFF2-40B4-BE49-F238E27FC236}">
              <a16:creationId xmlns:a16="http://schemas.microsoft.com/office/drawing/2014/main" id="{E2C5CE3E-C9B6-4ACC-8071-AAB4E7C86689}"/>
            </a:ext>
          </a:extLst>
        </xdr:cNvPr>
        <xdr:cNvSpPr txBox="1"/>
      </xdr:nvSpPr>
      <xdr:spPr>
        <a:xfrm>
          <a:off x="1816744" y="645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89643</xdr:rowOff>
    </xdr:from>
    <xdr:ext cx="405111" cy="259045"/>
    <xdr:sp macro="" textlink="">
      <xdr:nvSpPr>
        <xdr:cNvPr id="87" name="n_4aveValue【道路】&#10;有形固定資産減価償却率">
          <a:extLst>
            <a:ext uri="{FF2B5EF4-FFF2-40B4-BE49-F238E27FC236}">
              <a16:creationId xmlns:a16="http://schemas.microsoft.com/office/drawing/2014/main" id="{591AE12B-5911-452F-AEC8-3B6999B0BD37}"/>
            </a:ext>
          </a:extLst>
        </xdr:cNvPr>
        <xdr:cNvSpPr txBox="1"/>
      </xdr:nvSpPr>
      <xdr:spPr>
        <a:xfrm>
          <a:off x="927744"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25054</xdr:rowOff>
    </xdr:from>
    <xdr:ext cx="405111" cy="259045"/>
    <xdr:sp macro="" textlink="">
      <xdr:nvSpPr>
        <xdr:cNvPr id="88" name="n_1mainValue【道路】&#10;有形固定資産減価償却率">
          <a:extLst>
            <a:ext uri="{FF2B5EF4-FFF2-40B4-BE49-F238E27FC236}">
              <a16:creationId xmlns:a16="http://schemas.microsoft.com/office/drawing/2014/main" id="{407A7041-C2BB-49FF-9414-3484346D5210}"/>
            </a:ext>
          </a:extLst>
        </xdr:cNvPr>
        <xdr:cNvSpPr txBox="1"/>
      </xdr:nvSpPr>
      <xdr:spPr>
        <a:xfrm>
          <a:off x="35820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29953</xdr:rowOff>
    </xdr:from>
    <xdr:ext cx="405111" cy="259045"/>
    <xdr:sp macro="" textlink="">
      <xdr:nvSpPr>
        <xdr:cNvPr id="89" name="n_2mainValue【道路】&#10;有形固定資産減価償却率">
          <a:extLst>
            <a:ext uri="{FF2B5EF4-FFF2-40B4-BE49-F238E27FC236}">
              <a16:creationId xmlns:a16="http://schemas.microsoft.com/office/drawing/2014/main" id="{CAEEE007-9F1F-4222-B08F-ABD38C5E7FC4}"/>
            </a:ext>
          </a:extLst>
        </xdr:cNvPr>
        <xdr:cNvSpPr txBox="1"/>
      </xdr:nvSpPr>
      <xdr:spPr>
        <a:xfrm>
          <a:off x="2705744" y="705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65876</xdr:rowOff>
    </xdr:from>
    <xdr:ext cx="405111" cy="259045"/>
    <xdr:sp macro="" textlink="">
      <xdr:nvSpPr>
        <xdr:cNvPr id="90" name="n_3mainValue【道路】&#10;有形固定資産減価償却率">
          <a:extLst>
            <a:ext uri="{FF2B5EF4-FFF2-40B4-BE49-F238E27FC236}">
              <a16:creationId xmlns:a16="http://schemas.microsoft.com/office/drawing/2014/main" id="{349B17AA-29AC-4647-9790-59CE3084CE7A}"/>
            </a:ext>
          </a:extLst>
        </xdr:cNvPr>
        <xdr:cNvSpPr txBox="1"/>
      </xdr:nvSpPr>
      <xdr:spPr>
        <a:xfrm>
          <a:off x="1816744" y="709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54446</xdr:rowOff>
    </xdr:from>
    <xdr:ext cx="405111" cy="259045"/>
    <xdr:sp macro="" textlink="">
      <xdr:nvSpPr>
        <xdr:cNvPr id="91" name="n_4mainValue【道路】&#10;有形固定資産減価償却率">
          <a:extLst>
            <a:ext uri="{FF2B5EF4-FFF2-40B4-BE49-F238E27FC236}">
              <a16:creationId xmlns:a16="http://schemas.microsoft.com/office/drawing/2014/main" id="{E3275B9F-379E-44EC-B986-CD107717413E}"/>
            </a:ext>
          </a:extLst>
        </xdr:cNvPr>
        <xdr:cNvSpPr txBox="1"/>
      </xdr:nvSpPr>
      <xdr:spPr>
        <a:xfrm>
          <a:off x="927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7874008-D1A4-41B4-8CBE-550BE1CD9CE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5C23A63-52C8-48DC-832C-946F815773D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418EA73-AEFB-4041-9395-FA967FC3D8C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14EE04C-B803-45AC-906E-C9A46F0ECFA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3083CBD-C165-4FF8-8DC8-15D58E105BC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E06913B-4403-4EF1-9C80-07D88C1550E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DADFF619-1DDC-40D1-B14C-711FA836C4C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D8A4B9C-8F33-434C-A93E-1D5A4171C9B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566385D-620C-43F1-8186-2352D017966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4F3FDF2-682E-466F-94E4-F7AD64D837A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4BBAD414-5418-4ACC-AF6E-A705EBA61CE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341F236-59B5-4A60-AB39-8A55DECDC0B8}"/>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993F878F-7F3F-43B2-A94E-FD1AD7D169D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5" name="テキスト ボックス 104">
          <a:extLst>
            <a:ext uri="{FF2B5EF4-FFF2-40B4-BE49-F238E27FC236}">
              <a16:creationId xmlns:a16="http://schemas.microsoft.com/office/drawing/2014/main" id="{61E140FD-AE6C-4073-B85A-76E1259607E3}"/>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8589FB6B-678A-4AEA-A799-D129FFCEEE18}"/>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7" name="テキスト ボックス 106">
          <a:extLst>
            <a:ext uri="{FF2B5EF4-FFF2-40B4-BE49-F238E27FC236}">
              <a16:creationId xmlns:a16="http://schemas.microsoft.com/office/drawing/2014/main" id="{B82C2616-CF0C-45AD-A560-DEC11012E9CC}"/>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17576672-E41E-424A-95F1-1BEC3FD69962}"/>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9" name="テキスト ボックス 108">
          <a:extLst>
            <a:ext uri="{FF2B5EF4-FFF2-40B4-BE49-F238E27FC236}">
              <a16:creationId xmlns:a16="http://schemas.microsoft.com/office/drawing/2014/main" id="{A19C3B98-A361-4E0F-8469-1A6EC3784E37}"/>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367D49C3-8E70-444C-85D0-04FA7C49E9CC}"/>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1" name="テキスト ボックス 110">
          <a:extLst>
            <a:ext uri="{FF2B5EF4-FFF2-40B4-BE49-F238E27FC236}">
              <a16:creationId xmlns:a16="http://schemas.microsoft.com/office/drawing/2014/main" id="{D3E94F65-7E7F-4F39-B6F1-3ECD994A6FEB}"/>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82BBF497-095E-44EF-83A0-9F264999AD48}"/>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3" name="テキスト ボックス 112">
          <a:extLst>
            <a:ext uri="{FF2B5EF4-FFF2-40B4-BE49-F238E27FC236}">
              <a16:creationId xmlns:a16="http://schemas.microsoft.com/office/drawing/2014/main" id="{8BA4F400-90C5-4624-BDB8-4B0E06AFE003}"/>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2FDD0984-EB6A-42CE-BE08-483C8B494BF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a:extLst>
            <a:ext uri="{FF2B5EF4-FFF2-40B4-BE49-F238E27FC236}">
              <a16:creationId xmlns:a16="http://schemas.microsoft.com/office/drawing/2014/main" id="{7783842E-A9B6-4AE8-A13C-8EF487AC31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a:extLst>
            <a:ext uri="{FF2B5EF4-FFF2-40B4-BE49-F238E27FC236}">
              <a16:creationId xmlns:a16="http://schemas.microsoft.com/office/drawing/2014/main" id="{98137EA7-E95C-475A-AB81-2FBC093EA85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134003</xdr:rowOff>
    </xdr:from>
    <xdr:to>
      <xdr:col>54</xdr:col>
      <xdr:colOff>189865</xdr:colOff>
      <xdr:row>41</xdr:row>
      <xdr:rowOff>145090</xdr:rowOff>
    </xdr:to>
    <xdr:cxnSp macro="">
      <xdr:nvCxnSpPr>
        <xdr:cNvPr id="117" name="直線コネクタ 116">
          <a:extLst>
            <a:ext uri="{FF2B5EF4-FFF2-40B4-BE49-F238E27FC236}">
              <a16:creationId xmlns:a16="http://schemas.microsoft.com/office/drawing/2014/main" id="{2131A4B6-6F49-4A78-B166-9724E512A5AA}"/>
            </a:ext>
          </a:extLst>
        </xdr:cNvPr>
        <xdr:cNvCxnSpPr/>
      </xdr:nvCxnSpPr>
      <xdr:spPr>
        <a:xfrm flipV="1">
          <a:off x="10476865" y="5791853"/>
          <a:ext cx="0" cy="1382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148917</xdr:rowOff>
    </xdr:from>
    <xdr:ext cx="469744" cy="259045"/>
    <xdr:sp macro="" textlink="">
      <xdr:nvSpPr>
        <xdr:cNvPr id="118" name="【道路】&#10;一人当たり延長最小値テキスト">
          <a:extLst>
            <a:ext uri="{FF2B5EF4-FFF2-40B4-BE49-F238E27FC236}">
              <a16:creationId xmlns:a16="http://schemas.microsoft.com/office/drawing/2014/main" id="{1E739104-0CBE-4E65-ACF5-F3042BF9B5E2}"/>
            </a:ext>
          </a:extLst>
        </xdr:cNvPr>
        <xdr:cNvSpPr txBox="1"/>
      </xdr:nvSpPr>
      <xdr:spPr>
        <a:xfrm>
          <a:off x="10515600" y="717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145090</xdr:rowOff>
    </xdr:from>
    <xdr:to>
      <xdr:col>55</xdr:col>
      <xdr:colOff>88900</xdr:colOff>
      <xdr:row>41</xdr:row>
      <xdr:rowOff>145090</xdr:rowOff>
    </xdr:to>
    <xdr:cxnSp macro="">
      <xdr:nvCxnSpPr>
        <xdr:cNvPr id="119" name="直線コネクタ 118">
          <a:extLst>
            <a:ext uri="{FF2B5EF4-FFF2-40B4-BE49-F238E27FC236}">
              <a16:creationId xmlns:a16="http://schemas.microsoft.com/office/drawing/2014/main" id="{32767824-3CA0-49F4-A64C-CD804E10426F}"/>
            </a:ext>
          </a:extLst>
        </xdr:cNvPr>
        <xdr:cNvCxnSpPr/>
      </xdr:nvCxnSpPr>
      <xdr:spPr>
        <a:xfrm>
          <a:off x="10388600" y="717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80680</xdr:rowOff>
    </xdr:from>
    <xdr:ext cx="534377" cy="259045"/>
    <xdr:sp macro="" textlink="">
      <xdr:nvSpPr>
        <xdr:cNvPr id="120" name="【道路】&#10;一人当たり延長最大値テキスト">
          <a:extLst>
            <a:ext uri="{FF2B5EF4-FFF2-40B4-BE49-F238E27FC236}">
              <a16:creationId xmlns:a16="http://schemas.microsoft.com/office/drawing/2014/main" id="{F4811D21-51B7-4AC0-9B7C-2E1FA73EBA48}"/>
            </a:ext>
          </a:extLst>
        </xdr:cNvPr>
        <xdr:cNvSpPr txBox="1"/>
      </xdr:nvSpPr>
      <xdr:spPr>
        <a:xfrm>
          <a:off x="10515600" y="556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134003</xdr:rowOff>
    </xdr:from>
    <xdr:to>
      <xdr:col>55</xdr:col>
      <xdr:colOff>88900</xdr:colOff>
      <xdr:row>33</xdr:row>
      <xdr:rowOff>134003</xdr:rowOff>
    </xdr:to>
    <xdr:cxnSp macro="">
      <xdr:nvCxnSpPr>
        <xdr:cNvPr id="121" name="直線コネクタ 120">
          <a:extLst>
            <a:ext uri="{FF2B5EF4-FFF2-40B4-BE49-F238E27FC236}">
              <a16:creationId xmlns:a16="http://schemas.microsoft.com/office/drawing/2014/main" id="{425FCB76-29A1-444E-AE63-C025668F4DEB}"/>
            </a:ext>
          </a:extLst>
        </xdr:cNvPr>
        <xdr:cNvCxnSpPr/>
      </xdr:nvCxnSpPr>
      <xdr:spPr>
        <a:xfrm>
          <a:off x="10388600" y="579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166561</xdr:rowOff>
    </xdr:from>
    <xdr:ext cx="534377" cy="259045"/>
    <xdr:sp macro="" textlink="">
      <xdr:nvSpPr>
        <xdr:cNvPr id="122" name="【道路】&#10;一人当たり延長平均値テキスト">
          <a:extLst>
            <a:ext uri="{FF2B5EF4-FFF2-40B4-BE49-F238E27FC236}">
              <a16:creationId xmlns:a16="http://schemas.microsoft.com/office/drawing/2014/main" id="{D89B7C53-39A8-41B3-B030-64F127E57497}"/>
            </a:ext>
          </a:extLst>
        </xdr:cNvPr>
        <xdr:cNvSpPr txBox="1"/>
      </xdr:nvSpPr>
      <xdr:spPr>
        <a:xfrm>
          <a:off x="10515600" y="651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143684</xdr:rowOff>
    </xdr:from>
    <xdr:to>
      <xdr:col>55</xdr:col>
      <xdr:colOff>50800</xdr:colOff>
      <xdr:row>39</xdr:row>
      <xdr:rowOff>73834</xdr:rowOff>
    </xdr:to>
    <xdr:sp macro="" textlink="">
      <xdr:nvSpPr>
        <xdr:cNvPr id="123" name="フローチャート: 判断 122">
          <a:extLst>
            <a:ext uri="{FF2B5EF4-FFF2-40B4-BE49-F238E27FC236}">
              <a16:creationId xmlns:a16="http://schemas.microsoft.com/office/drawing/2014/main" id="{212E1703-4CBB-43D1-8A3B-FC42FFE88138}"/>
            </a:ext>
          </a:extLst>
        </xdr:cNvPr>
        <xdr:cNvSpPr/>
      </xdr:nvSpPr>
      <xdr:spPr>
        <a:xfrm>
          <a:off x="10426700" y="665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161074</xdr:rowOff>
    </xdr:from>
    <xdr:to>
      <xdr:col>50</xdr:col>
      <xdr:colOff>165100</xdr:colOff>
      <xdr:row>39</xdr:row>
      <xdr:rowOff>91224</xdr:rowOff>
    </xdr:to>
    <xdr:sp macro="" textlink="">
      <xdr:nvSpPr>
        <xdr:cNvPr id="124" name="フローチャート: 判断 123">
          <a:extLst>
            <a:ext uri="{FF2B5EF4-FFF2-40B4-BE49-F238E27FC236}">
              <a16:creationId xmlns:a16="http://schemas.microsoft.com/office/drawing/2014/main" id="{785F16FF-05F4-4002-862E-873CE173EFA4}"/>
            </a:ext>
          </a:extLst>
        </xdr:cNvPr>
        <xdr:cNvSpPr/>
      </xdr:nvSpPr>
      <xdr:spPr>
        <a:xfrm>
          <a:off x="9588500" y="66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1985</xdr:rowOff>
    </xdr:from>
    <xdr:to>
      <xdr:col>46</xdr:col>
      <xdr:colOff>38100</xdr:colOff>
      <xdr:row>39</xdr:row>
      <xdr:rowOff>103585</xdr:rowOff>
    </xdr:to>
    <xdr:sp macro="" textlink="">
      <xdr:nvSpPr>
        <xdr:cNvPr id="125" name="フローチャート: 判断 124">
          <a:extLst>
            <a:ext uri="{FF2B5EF4-FFF2-40B4-BE49-F238E27FC236}">
              <a16:creationId xmlns:a16="http://schemas.microsoft.com/office/drawing/2014/main" id="{CD43FF7B-D510-446E-8B1C-617BDC9680B3}"/>
            </a:ext>
          </a:extLst>
        </xdr:cNvPr>
        <xdr:cNvSpPr/>
      </xdr:nvSpPr>
      <xdr:spPr>
        <a:xfrm>
          <a:off x="8699500" y="668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41157</xdr:rowOff>
    </xdr:from>
    <xdr:to>
      <xdr:col>41</xdr:col>
      <xdr:colOff>101600</xdr:colOff>
      <xdr:row>39</xdr:row>
      <xdr:rowOff>142757</xdr:rowOff>
    </xdr:to>
    <xdr:sp macro="" textlink="">
      <xdr:nvSpPr>
        <xdr:cNvPr id="126" name="フローチャート: 判断 125">
          <a:extLst>
            <a:ext uri="{FF2B5EF4-FFF2-40B4-BE49-F238E27FC236}">
              <a16:creationId xmlns:a16="http://schemas.microsoft.com/office/drawing/2014/main" id="{05B99A4F-83BB-4D9A-895B-D5660B9249EE}"/>
            </a:ext>
          </a:extLst>
        </xdr:cNvPr>
        <xdr:cNvSpPr/>
      </xdr:nvSpPr>
      <xdr:spPr>
        <a:xfrm>
          <a:off x="7810500" y="672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64426</xdr:rowOff>
    </xdr:from>
    <xdr:to>
      <xdr:col>36</xdr:col>
      <xdr:colOff>165100</xdr:colOff>
      <xdr:row>39</xdr:row>
      <xdr:rowOff>166026</xdr:rowOff>
    </xdr:to>
    <xdr:sp macro="" textlink="">
      <xdr:nvSpPr>
        <xdr:cNvPr id="127" name="フローチャート: 判断 126">
          <a:extLst>
            <a:ext uri="{FF2B5EF4-FFF2-40B4-BE49-F238E27FC236}">
              <a16:creationId xmlns:a16="http://schemas.microsoft.com/office/drawing/2014/main" id="{A925D6C2-AA4A-452A-BB56-B85811ED4D02}"/>
            </a:ext>
          </a:extLst>
        </xdr:cNvPr>
        <xdr:cNvSpPr/>
      </xdr:nvSpPr>
      <xdr:spPr>
        <a:xfrm>
          <a:off x="6921500" y="675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5DCC81F-A92C-419E-94D2-5080354B0D3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DDF532C-5114-4C40-B108-D9B1729CC87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F0E8E28-4B27-45BE-9007-B5E24664950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E6119D17-8972-496B-98A9-F178705B8EA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733DD45B-C6BE-4B7C-984E-EF84C50BCE3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22037</xdr:rowOff>
    </xdr:from>
    <xdr:to>
      <xdr:col>55</xdr:col>
      <xdr:colOff>50800</xdr:colOff>
      <xdr:row>39</xdr:row>
      <xdr:rowOff>123637</xdr:rowOff>
    </xdr:to>
    <xdr:sp macro="" textlink="">
      <xdr:nvSpPr>
        <xdr:cNvPr id="133" name="楕円 132">
          <a:extLst>
            <a:ext uri="{FF2B5EF4-FFF2-40B4-BE49-F238E27FC236}">
              <a16:creationId xmlns:a16="http://schemas.microsoft.com/office/drawing/2014/main" id="{6942CB9C-2D9E-4F99-AE13-34C661D7070A}"/>
            </a:ext>
          </a:extLst>
        </xdr:cNvPr>
        <xdr:cNvSpPr/>
      </xdr:nvSpPr>
      <xdr:spPr>
        <a:xfrm>
          <a:off x="10426700" y="670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464</xdr:rowOff>
    </xdr:from>
    <xdr:ext cx="534377" cy="259045"/>
    <xdr:sp macro="" textlink="">
      <xdr:nvSpPr>
        <xdr:cNvPr id="134" name="【道路】&#10;一人当たり延長該当値テキスト">
          <a:extLst>
            <a:ext uri="{FF2B5EF4-FFF2-40B4-BE49-F238E27FC236}">
              <a16:creationId xmlns:a16="http://schemas.microsoft.com/office/drawing/2014/main" id="{D4655AAE-E06A-44A1-B4CF-2E322AC17E44}"/>
            </a:ext>
          </a:extLst>
        </xdr:cNvPr>
        <xdr:cNvSpPr txBox="1"/>
      </xdr:nvSpPr>
      <xdr:spPr>
        <a:xfrm>
          <a:off x="10515600" y="66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32846</xdr:rowOff>
    </xdr:from>
    <xdr:to>
      <xdr:col>50</xdr:col>
      <xdr:colOff>165100</xdr:colOff>
      <xdr:row>39</xdr:row>
      <xdr:rowOff>134446</xdr:rowOff>
    </xdr:to>
    <xdr:sp macro="" textlink="">
      <xdr:nvSpPr>
        <xdr:cNvPr id="135" name="楕円 134">
          <a:extLst>
            <a:ext uri="{FF2B5EF4-FFF2-40B4-BE49-F238E27FC236}">
              <a16:creationId xmlns:a16="http://schemas.microsoft.com/office/drawing/2014/main" id="{637E95E2-383D-40E9-8346-DB220C2B0525}"/>
            </a:ext>
          </a:extLst>
        </xdr:cNvPr>
        <xdr:cNvSpPr/>
      </xdr:nvSpPr>
      <xdr:spPr>
        <a:xfrm>
          <a:off x="9588500" y="671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72837</xdr:rowOff>
    </xdr:from>
    <xdr:to>
      <xdr:col>55</xdr:col>
      <xdr:colOff>0</xdr:colOff>
      <xdr:row>39</xdr:row>
      <xdr:rowOff>83646</xdr:rowOff>
    </xdr:to>
    <xdr:cxnSp macro="">
      <xdr:nvCxnSpPr>
        <xdr:cNvPr id="136" name="直線コネクタ 135">
          <a:extLst>
            <a:ext uri="{FF2B5EF4-FFF2-40B4-BE49-F238E27FC236}">
              <a16:creationId xmlns:a16="http://schemas.microsoft.com/office/drawing/2014/main" id="{5D693276-9AB0-42F6-A4F1-E911BF13B3F5}"/>
            </a:ext>
          </a:extLst>
        </xdr:cNvPr>
        <xdr:cNvCxnSpPr/>
      </xdr:nvCxnSpPr>
      <xdr:spPr>
        <a:xfrm flipV="1">
          <a:off x="9639300" y="6759387"/>
          <a:ext cx="838200" cy="1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47296</xdr:rowOff>
    </xdr:from>
    <xdr:to>
      <xdr:col>46</xdr:col>
      <xdr:colOff>38100</xdr:colOff>
      <xdr:row>39</xdr:row>
      <xdr:rowOff>148896</xdr:rowOff>
    </xdr:to>
    <xdr:sp macro="" textlink="">
      <xdr:nvSpPr>
        <xdr:cNvPr id="137" name="楕円 136">
          <a:extLst>
            <a:ext uri="{FF2B5EF4-FFF2-40B4-BE49-F238E27FC236}">
              <a16:creationId xmlns:a16="http://schemas.microsoft.com/office/drawing/2014/main" id="{30E3327F-385E-4152-BF5E-021AA70E3126}"/>
            </a:ext>
          </a:extLst>
        </xdr:cNvPr>
        <xdr:cNvSpPr/>
      </xdr:nvSpPr>
      <xdr:spPr>
        <a:xfrm>
          <a:off x="8699500" y="67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83646</xdr:rowOff>
    </xdr:from>
    <xdr:to>
      <xdr:col>50</xdr:col>
      <xdr:colOff>114300</xdr:colOff>
      <xdr:row>39</xdr:row>
      <xdr:rowOff>98096</xdr:rowOff>
    </xdr:to>
    <xdr:cxnSp macro="">
      <xdr:nvCxnSpPr>
        <xdr:cNvPr id="138" name="直線コネクタ 137">
          <a:extLst>
            <a:ext uri="{FF2B5EF4-FFF2-40B4-BE49-F238E27FC236}">
              <a16:creationId xmlns:a16="http://schemas.microsoft.com/office/drawing/2014/main" id="{17791D41-66AC-49FC-AB26-56797DD439E5}"/>
            </a:ext>
          </a:extLst>
        </xdr:cNvPr>
        <xdr:cNvCxnSpPr/>
      </xdr:nvCxnSpPr>
      <xdr:spPr>
        <a:xfrm flipV="1">
          <a:off x="8750300" y="6770196"/>
          <a:ext cx="889000" cy="1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54840</xdr:rowOff>
    </xdr:from>
    <xdr:to>
      <xdr:col>41</xdr:col>
      <xdr:colOff>101600</xdr:colOff>
      <xdr:row>39</xdr:row>
      <xdr:rowOff>156440</xdr:rowOff>
    </xdr:to>
    <xdr:sp macro="" textlink="">
      <xdr:nvSpPr>
        <xdr:cNvPr id="139" name="楕円 138">
          <a:extLst>
            <a:ext uri="{FF2B5EF4-FFF2-40B4-BE49-F238E27FC236}">
              <a16:creationId xmlns:a16="http://schemas.microsoft.com/office/drawing/2014/main" id="{253E8933-185F-41A1-9921-949EAFD93BD2}"/>
            </a:ext>
          </a:extLst>
        </xdr:cNvPr>
        <xdr:cNvSpPr/>
      </xdr:nvSpPr>
      <xdr:spPr>
        <a:xfrm>
          <a:off x="7810500" y="67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98096</xdr:rowOff>
    </xdr:from>
    <xdr:to>
      <xdr:col>45</xdr:col>
      <xdr:colOff>177800</xdr:colOff>
      <xdr:row>39</xdr:row>
      <xdr:rowOff>105640</xdr:rowOff>
    </xdr:to>
    <xdr:cxnSp macro="">
      <xdr:nvCxnSpPr>
        <xdr:cNvPr id="140" name="直線コネクタ 139">
          <a:extLst>
            <a:ext uri="{FF2B5EF4-FFF2-40B4-BE49-F238E27FC236}">
              <a16:creationId xmlns:a16="http://schemas.microsoft.com/office/drawing/2014/main" id="{B94BF95B-5BFD-4153-B3A2-3BE010ACAE7D}"/>
            </a:ext>
          </a:extLst>
        </xdr:cNvPr>
        <xdr:cNvCxnSpPr/>
      </xdr:nvCxnSpPr>
      <xdr:spPr>
        <a:xfrm flipV="1">
          <a:off x="7861300" y="6784646"/>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58923</xdr:rowOff>
    </xdr:from>
    <xdr:to>
      <xdr:col>36</xdr:col>
      <xdr:colOff>165100</xdr:colOff>
      <xdr:row>39</xdr:row>
      <xdr:rowOff>160523</xdr:rowOff>
    </xdr:to>
    <xdr:sp macro="" textlink="">
      <xdr:nvSpPr>
        <xdr:cNvPr id="141" name="楕円 140">
          <a:extLst>
            <a:ext uri="{FF2B5EF4-FFF2-40B4-BE49-F238E27FC236}">
              <a16:creationId xmlns:a16="http://schemas.microsoft.com/office/drawing/2014/main" id="{91F7D3F8-5257-4F91-8EF8-A99AD917D997}"/>
            </a:ext>
          </a:extLst>
        </xdr:cNvPr>
        <xdr:cNvSpPr/>
      </xdr:nvSpPr>
      <xdr:spPr>
        <a:xfrm>
          <a:off x="6921500" y="674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105640</xdr:rowOff>
    </xdr:from>
    <xdr:to>
      <xdr:col>41</xdr:col>
      <xdr:colOff>50800</xdr:colOff>
      <xdr:row>39</xdr:row>
      <xdr:rowOff>109723</xdr:rowOff>
    </xdr:to>
    <xdr:cxnSp macro="">
      <xdr:nvCxnSpPr>
        <xdr:cNvPr id="142" name="直線コネクタ 141">
          <a:extLst>
            <a:ext uri="{FF2B5EF4-FFF2-40B4-BE49-F238E27FC236}">
              <a16:creationId xmlns:a16="http://schemas.microsoft.com/office/drawing/2014/main" id="{368BC6CD-41EB-47E5-BC8F-5CA0110D31B1}"/>
            </a:ext>
          </a:extLst>
        </xdr:cNvPr>
        <xdr:cNvCxnSpPr/>
      </xdr:nvCxnSpPr>
      <xdr:spPr>
        <a:xfrm flipV="1">
          <a:off x="6972300" y="6792190"/>
          <a:ext cx="889000" cy="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107751</xdr:rowOff>
    </xdr:from>
    <xdr:ext cx="534377" cy="259045"/>
    <xdr:sp macro="" textlink="">
      <xdr:nvSpPr>
        <xdr:cNvPr id="143" name="n_1aveValue【道路】&#10;一人当たり延長">
          <a:extLst>
            <a:ext uri="{FF2B5EF4-FFF2-40B4-BE49-F238E27FC236}">
              <a16:creationId xmlns:a16="http://schemas.microsoft.com/office/drawing/2014/main" id="{62C45800-EA6C-4C2D-897E-778CA016124F}"/>
            </a:ext>
          </a:extLst>
        </xdr:cNvPr>
        <xdr:cNvSpPr txBox="1"/>
      </xdr:nvSpPr>
      <xdr:spPr>
        <a:xfrm>
          <a:off x="9359411" y="64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120112</xdr:rowOff>
    </xdr:from>
    <xdr:ext cx="534377" cy="259045"/>
    <xdr:sp macro="" textlink="">
      <xdr:nvSpPr>
        <xdr:cNvPr id="144" name="n_2aveValue【道路】&#10;一人当たり延長">
          <a:extLst>
            <a:ext uri="{FF2B5EF4-FFF2-40B4-BE49-F238E27FC236}">
              <a16:creationId xmlns:a16="http://schemas.microsoft.com/office/drawing/2014/main" id="{92190F15-BBB9-41F9-B8AD-3C7BCECDBD04}"/>
            </a:ext>
          </a:extLst>
        </xdr:cNvPr>
        <xdr:cNvSpPr txBox="1"/>
      </xdr:nvSpPr>
      <xdr:spPr>
        <a:xfrm>
          <a:off x="8483111" y="646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159284</xdr:rowOff>
    </xdr:from>
    <xdr:ext cx="534377" cy="259045"/>
    <xdr:sp macro="" textlink="">
      <xdr:nvSpPr>
        <xdr:cNvPr id="145" name="n_3aveValue【道路】&#10;一人当たり延長">
          <a:extLst>
            <a:ext uri="{FF2B5EF4-FFF2-40B4-BE49-F238E27FC236}">
              <a16:creationId xmlns:a16="http://schemas.microsoft.com/office/drawing/2014/main" id="{B095F8F0-D8BC-4A13-AA46-EB62AA95C027}"/>
            </a:ext>
          </a:extLst>
        </xdr:cNvPr>
        <xdr:cNvSpPr txBox="1"/>
      </xdr:nvSpPr>
      <xdr:spPr>
        <a:xfrm>
          <a:off x="7594111" y="650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157153</xdr:rowOff>
    </xdr:from>
    <xdr:ext cx="534377" cy="259045"/>
    <xdr:sp macro="" textlink="">
      <xdr:nvSpPr>
        <xdr:cNvPr id="146" name="n_4aveValue【道路】&#10;一人当たり延長">
          <a:extLst>
            <a:ext uri="{FF2B5EF4-FFF2-40B4-BE49-F238E27FC236}">
              <a16:creationId xmlns:a16="http://schemas.microsoft.com/office/drawing/2014/main" id="{F907048E-6F42-4E9A-852D-1F478B703E94}"/>
            </a:ext>
          </a:extLst>
        </xdr:cNvPr>
        <xdr:cNvSpPr txBox="1"/>
      </xdr:nvSpPr>
      <xdr:spPr>
        <a:xfrm>
          <a:off x="6705111" y="68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125573</xdr:rowOff>
    </xdr:from>
    <xdr:ext cx="534377" cy="259045"/>
    <xdr:sp macro="" textlink="">
      <xdr:nvSpPr>
        <xdr:cNvPr id="147" name="n_1mainValue【道路】&#10;一人当たり延長">
          <a:extLst>
            <a:ext uri="{FF2B5EF4-FFF2-40B4-BE49-F238E27FC236}">
              <a16:creationId xmlns:a16="http://schemas.microsoft.com/office/drawing/2014/main" id="{92B720FE-C1CB-4311-8E2E-1FF248EB7878}"/>
            </a:ext>
          </a:extLst>
        </xdr:cNvPr>
        <xdr:cNvSpPr txBox="1"/>
      </xdr:nvSpPr>
      <xdr:spPr>
        <a:xfrm>
          <a:off x="9359411" y="681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140023</xdr:rowOff>
    </xdr:from>
    <xdr:ext cx="534377" cy="259045"/>
    <xdr:sp macro="" textlink="">
      <xdr:nvSpPr>
        <xdr:cNvPr id="148" name="n_2mainValue【道路】&#10;一人当たり延長">
          <a:extLst>
            <a:ext uri="{FF2B5EF4-FFF2-40B4-BE49-F238E27FC236}">
              <a16:creationId xmlns:a16="http://schemas.microsoft.com/office/drawing/2014/main" id="{F2373C17-0C64-4644-B384-B80CDBE3EEC6}"/>
            </a:ext>
          </a:extLst>
        </xdr:cNvPr>
        <xdr:cNvSpPr txBox="1"/>
      </xdr:nvSpPr>
      <xdr:spPr>
        <a:xfrm>
          <a:off x="8483111" y="682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147567</xdr:rowOff>
    </xdr:from>
    <xdr:ext cx="534377" cy="259045"/>
    <xdr:sp macro="" textlink="">
      <xdr:nvSpPr>
        <xdr:cNvPr id="149" name="n_3mainValue【道路】&#10;一人当たり延長">
          <a:extLst>
            <a:ext uri="{FF2B5EF4-FFF2-40B4-BE49-F238E27FC236}">
              <a16:creationId xmlns:a16="http://schemas.microsoft.com/office/drawing/2014/main" id="{FD5B5EA1-4CAF-4022-A003-28FC062F4917}"/>
            </a:ext>
          </a:extLst>
        </xdr:cNvPr>
        <xdr:cNvSpPr txBox="1"/>
      </xdr:nvSpPr>
      <xdr:spPr>
        <a:xfrm>
          <a:off x="7594111" y="68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5600</xdr:rowOff>
    </xdr:from>
    <xdr:ext cx="534377" cy="259045"/>
    <xdr:sp macro="" textlink="">
      <xdr:nvSpPr>
        <xdr:cNvPr id="150" name="n_4mainValue【道路】&#10;一人当たり延長">
          <a:extLst>
            <a:ext uri="{FF2B5EF4-FFF2-40B4-BE49-F238E27FC236}">
              <a16:creationId xmlns:a16="http://schemas.microsoft.com/office/drawing/2014/main" id="{BC73A365-EFA4-4CDD-8EDE-629DFACDC8EB}"/>
            </a:ext>
          </a:extLst>
        </xdr:cNvPr>
        <xdr:cNvSpPr txBox="1"/>
      </xdr:nvSpPr>
      <xdr:spPr>
        <a:xfrm>
          <a:off x="6705111" y="65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EA923051-49FC-46C6-A855-F7C013246C5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17A61763-1496-435D-8A55-ECB763FF92B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2CB75BB9-0364-47EC-8A18-81DA6566D37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E12A628C-623A-48FC-B5EE-5900E5337F4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1AFD3F1B-DE10-4E93-AA8E-49EE636EB65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F3004462-0701-41CB-ACF0-86D2E76ED91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310C1055-E230-4013-8D6A-33AFF1B9815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B86E306-8003-4B07-9E06-21E05A87D28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ADF521E6-3FC3-467C-A260-D77A2213FE1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31135C5B-904B-4EAC-9D30-CB857CDF587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ADBA3B60-BE1B-4C41-AE4B-EFBC0C1001A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EADFAFF8-AD71-48BD-AC8E-5A1F933C5C0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54C00C03-D09E-4CCA-ABC7-758A56FBC87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11B68E0C-267B-4B5F-B927-501ABC24347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FDC55C42-F922-42A3-A607-1730F9486E5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138D2346-80FA-4E1C-A957-59255A36AA2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E68DBC29-0DC3-424F-B2A5-C4E074B519B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A95A5042-F6B1-4B44-AB97-5C8C9287E02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A047E861-4521-4631-B484-23596BA73F7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4E91AE9C-B07C-427A-8214-F7FA60110E4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8992E47B-0AEA-458C-92BD-7D588F9B633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344764FD-9CB4-40FA-8439-76D7EE9D2D0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E025F31E-96D7-4358-BD11-72706362CCB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739396D8-6D06-4746-BECB-82F366323F4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橋りょう・トンネル】&#10;有形固定資産減価償却率グラフ枠">
          <a:extLst>
            <a:ext uri="{FF2B5EF4-FFF2-40B4-BE49-F238E27FC236}">
              <a16:creationId xmlns:a16="http://schemas.microsoft.com/office/drawing/2014/main" id="{EF4EAB06-8E46-46DF-B745-F3329E99504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27759</xdr:rowOff>
    </xdr:to>
    <xdr:cxnSp macro="">
      <xdr:nvCxnSpPr>
        <xdr:cNvPr id="176" name="直線コネクタ 175">
          <a:extLst>
            <a:ext uri="{FF2B5EF4-FFF2-40B4-BE49-F238E27FC236}">
              <a16:creationId xmlns:a16="http://schemas.microsoft.com/office/drawing/2014/main" id="{DC977C3B-AE7C-4079-8B57-5F68B36004DD}"/>
            </a:ext>
          </a:extLst>
        </xdr:cNvPr>
        <xdr:cNvCxnSpPr/>
      </xdr:nvCxnSpPr>
      <xdr:spPr>
        <a:xfrm flipV="1">
          <a:off x="4634865" y="9506494"/>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31586</xdr:rowOff>
    </xdr:from>
    <xdr:ext cx="405111" cy="259045"/>
    <xdr:sp macro="" textlink="">
      <xdr:nvSpPr>
        <xdr:cNvPr id="177" name="【橋りょう・トンネル】&#10;有形固定資産減価償却率最小値テキスト">
          <a:extLst>
            <a:ext uri="{FF2B5EF4-FFF2-40B4-BE49-F238E27FC236}">
              <a16:creationId xmlns:a16="http://schemas.microsoft.com/office/drawing/2014/main" id="{824D2045-53F3-4392-B960-B24C573FB0C8}"/>
            </a:ext>
          </a:extLst>
        </xdr:cNvPr>
        <xdr:cNvSpPr txBox="1"/>
      </xdr:nvSpPr>
      <xdr:spPr>
        <a:xfrm>
          <a:off x="4673600" y="1100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27759</xdr:rowOff>
    </xdr:from>
    <xdr:to>
      <xdr:col>24</xdr:col>
      <xdr:colOff>152400</xdr:colOff>
      <xdr:row>64</xdr:row>
      <xdr:rowOff>27759</xdr:rowOff>
    </xdr:to>
    <xdr:cxnSp macro="">
      <xdr:nvCxnSpPr>
        <xdr:cNvPr id="178" name="直線コネクタ 177">
          <a:extLst>
            <a:ext uri="{FF2B5EF4-FFF2-40B4-BE49-F238E27FC236}">
              <a16:creationId xmlns:a16="http://schemas.microsoft.com/office/drawing/2014/main" id="{722A47D0-53E0-4BD5-B6B4-AA6076120AFD}"/>
            </a:ext>
          </a:extLst>
        </xdr:cNvPr>
        <xdr:cNvCxnSpPr/>
      </xdr:nvCxnSpPr>
      <xdr:spPr>
        <a:xfrm>
          <a:off x="4546600" y="1100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9" name="【橋りょう・トンネル】&#10;有形固定資産減価償却率最大値テキスト">
          <a:extLst>
            <a:ext uri="{FF2B5EF4-FFF2-40B4-BE49-F238E27FC236}">
              <a16:creationId xmlns:a16="http://schemas.microsoft.com/office/drawing/2014/main" id="{AE9EB1F8-4019-4FB6-B890-18DBEFA0AE6D}"/>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80" name="直線コネクタ 179">
          <a:extLst>
            <a:ext uri="{FF2B5EF4-FFF2-40B4-BE49-F238E27FC236}">
              <a16:creationId xmlns:a16="http://schemas.microsoft.com/office/drawing/2014/main" id="{8A537506-7EA1-4531-9F04-5A07C0111CE3}"/>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81" name="【橋りょう・トンネル】&#10;有形固定資産減価償却率平均値テキスト">
          <a:extLst>
            <a:ext uri="{FF2B5EF4-FFF2-40B4-BE49-F238E27FC236}">
              <a16:creationId xmlns:a16="http://schemas.microsoft.com/office/drawing/2014/main" id="{CB3DDBB2-873C-4C9E-8E04-8B0042059A62}"/>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2" name="フローチャート: 判断 181">
          <a:extLst>
            <a:ext uri="{FF2B5EF4-FFF2-40B4-BE49-F238E27FC236}">
              <a16:creationId xmlns:a16="http://schemas.microsoft.com/office/drawing/2014/main" id="{CF0B899A-7D03-4632-B073-DF8BFD5023EF}"/>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158206</xdr:rowOff>
    </xdr:from>
    <xdr:to>
      <xdr:col>20</xdr:col>
      <xdr:colOff>38100</xdr:colOff>
      <xdr:row>61</xdr:row>
      <xdr:rowOff>88356</xdr:rowOff>
    </xdr:to>
    <xdr:sp macro="" textlink="">
      <xdr:nvSpPr>
        <xdr:cNvPr id="183" name="フローチャート: 判断 182">
          <a:extLst>
            <a:ext uri="{FF2B5EF4-FFF2-40B4-BE49-F238E27FC236}">
              <a16:creationId xmlns:a16="http://schemas.microsoft.com/office/drawing/2014/main" id="{462640FC-7A91-4076-AD67-86AD3DB3D2EB}"/>
            </a:ext>
          </a:extLst>
        </xdr:cNvPr>
        <xdr:cNvSpPr/>
      </xdr:nvSpPr>
      <xdr:spPr>
        <a:xfrm>
          <a:off x="37465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4" name="フローチャート: 判断 183">
          <a:extLst>
            <a:ext uri="{FF2B5EF4-FFF2-40B4-BE49-F238E27FC236}">
              <a16:creationId xmlns:a16="http://schemas.microsoft.com/office/drawing/2014/main" id="{3D098070-D487-4FE4-A902-788D9046EECF}"/>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5" name="フローチャート: 判断 184">
          <a:extLst>
            <a:ext uri="{FF2B5EF4-FFF2-40B4-BE49-F238E27FC236}">
              <a16:creationId xmlns:a16="http://schemas.microsoft.com/office/drawing/2014/main" id="{D5FFE3DC-BE7C-4E80-B636-11FF00253ED4}"/>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6" name="フローチャート: 判断 185">
          <a:extLst>
            <a:ext uri="{FF2B5EF4-FFF2-40B4-BE49-F238E27FC236}">
              <a16:creationId xmlns:a16="http://schemas.microsoft.com/office/drawing/2014/main" id="{0663D584-F309-49F9-89FE-D2A99CAA9E62}"/>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837B29A-9E8A-434C-8708-F5C9D65E19A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1FF46C2-8262-43B9-9704-D4D015B8FA7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80D5D5C-D847-4DC1-89F6-5C30DEE2986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3469C47-04A0-41AE-BCFD-BFED75C89CE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90FAF0F0-A091-44D6-8BDA-08392DA1425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84727</xdr:rowOff>
    </xdr:from>
    <xdr:to>
      <xdr:col>24</xdr:col>
      <xdr:colOff>114300</xdr:colOff>
      <xdr:row>62</xdr:row>
      <xdr:rowOff>14877</xdr:rowOff>
    </xdr:to>
    <xdr:sp macro="" textlink="">
      <xdr:nvSpPr>
        <xdr:cNvPr id="192" name="楕円 191">
          <a:extLst>
            <a:ext uri="{FF2B5EF4-FFF2-40B4-BE49-F238E27FC236}">
              <a16:creationId xmlns:a16="http://schemas.microsoft.com/office/drawing/2014/main" id="{C9B2B778-2814-4986-9489-6368F21C15D4}"/>
            </a:ext>
          </a:extLst>
        </xdr:cNvPr>
        <xdr:cNvSpPr/>
      </xdr:nvSpPr>
      <xdr:spPr>
        <a:xfrm>
          <a:off x="45847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63154</xdr:rowOff>
    </xdr:from>
    <xdr:ext cx="405111" cy="259045"/>
    <xdr:sp macro="" textlink="">
      <xdr:nvSpPr>
        <xdr:cNvPr id="193" name="【橋りょう・トンネル】&#10;有形固定資産減価償却率該当値テキスト">
          <a:extLst>
            <a:ext uri="{FF2B5EF4-FFF2-40B4-BE49-F238E27FC236}">
              <a16:creationId xmlns:a16="http://schemas.microsoft.com/office/drawing/2014/main" id="{49ACAC44-5108-460F-9CA8-885C0E795CFC}"/>
            </a:ext>
          </a:extLst>
        </xdr:cNvPr>
        <xdr:cNvSpPr txBox="1"/>
      </xdr:nvSpPr>
      <xdr:spPr>
        <a:xfrm>
          <a:off x="4673600"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32476</xdr:rowOff>
    </xdr:from>
    <xdr:to>
      <xdr:col>20</xdr:col>
      <xdr:colOff>38100</xdr:colOff>
      <xdr:row>61</xdr:row>
      <xdr:rowOff>134076</xdr:rowOff>
    </xdr:to>
    <xdr:sp macro="" textlink="">
      <xdr:nvSpPr>
        <xdr:cNvPr id="194" name="楕円 193">
          <a:extLst>
            <a:ext uri="{FF2B5EF4-FFF2-40B4-BE49-F238E27FC236}">
              <a16:creationId xmlns:a16="http://schemas.microsoft.com/office/drawing/2014/main" id="{9CD8BCD7-A79F-442E-8073-B19CF448C75E}"/>
            </a:ext>
          </a:extLst>
        </xdr:cNvPr>
        <xdr:cNvSpPr/>
      </xdr:nvSpPr>
      <xdr:spPr>
        <a:xfrm>
          <a:off x="3746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83276</xdr:rowOff>
    </xdr:from>
    <xdr:to>
      <xdr:col>24</xdr:col>
      <xdr:colOff>63500</xdr:colOff>
      <xdr:row>61</xdr:row>
      <xdr:rowOff>135527</xdr:rowOff>
    </xdr:to>
    <xdr:cxnSp macro="">
      <xdr:nvCxnSpPr>
        <xdr:cNvPr id="195" name="直線コネクタ 194">
          <a:extLst>
            <a:ext uri="{FF2B5EF4-FFF2-40B4-BE49-F238E27FC236}">
              <a16:creationId xmlns:a16="http://schemas.microsoft.com/office/drawing/2014/main" id="{A92B7406-FF80-4289-9F54-4721DC694D00}"/>
            </a:ext>
          </a:extLst>
        </xdr:cNvPr>
        <xdr:cNvCxnSpPr/>
      </xdr:nvCxnSpPr>
      <xdr:spPr>
        <a:xfrm>
          <a:off x="3797300" y="1054172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22678</xdr:rowOff>
    </xdr:from>
    <xdr:to>
      <xdr:col>15</xdr:col>
      <xdr:colOff>101600</xdr:colOff>
      <xdr:row>61</xdr:row>
      <xdr:rowOff>124278</xdr:rowOff>
    </xdr:to>
    <xdr:sp macro="" textlink="">
      <xdr:nvSpPr>
        <xdr:cNvPr id="196" name="楕円 195">
          <a:extLst>
            <a:ext uri="{FF2B5EF4-FFF2-40B4-BE49-F238E27FC236}">
              <a16:creationId xmlns:a16="http://schemas.microsoft.com/office/drawing/2014/main" id="{6BB64728-71B0-4FB7-8C0C-4489F17FD569}"/>
            </a:ext>
          </a:extLst>
        </xdr:cNvPr>
        <xdr:cNvSpPr/>
      </xdr:nvSpPr>
      <xdr:spPr>
        <a:xfrm>
          <a:off x="2857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73478</xdr:rowOff>
    </xdr:from>
    <xdr:to>
      <xdr:col>19</xdr:col>
      <xdr:colOff>177800</xdr:colOff>
      <xdr:row>61</xdr:row>
      <xdr:rowOff>83276</xdr:rowOff>
    </xdr:to>
    <xdr:cxnSp macro="">
      <xdr:nvCxnSpPr>
        <xdr:cNvPr id="197" name="直線コネクタ 196">
          <a:extLst>
            <a:ext uri="{FF2B5EF4-FFF2-40B4-BE49-F238E27FC236}">
              <a16:creationId xmlns:a16="http://schemas.microsoft.com/office/drawing/2014/main" id="{69DCAAB4-BD41-4014-9D7A-4C7DFECF6E85}"/>
            </a:ext>
          </a:extLst>
        </xdr:cNvPr>
        <xdr:cNvCxnSpPr/>
      </xdr:nvCxnSpPr>
      <xdr:spPr>
        <a:xfrm>
          <a:off x="2908300" y="1053192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14515</xdr:rowOff>
    </xdr:from>
    <xdr:to>
      <xdr:col>10</xdr:col>
      <xdr:colOff>165100</xdr:colOff>
      <xdr:row>61</xdr:row>
      <xdr:rowOff>116115</xdr:rowOff>
    </xdr:to>
    <xdr:sp macro="" textlink="">
      <xdr:nvSpPr>
        <xdr:cNvPr id="198" name="楕円 197">
          <a:extLst>
            <a:ext uri="{FF2B5EF4-FFF2-40B4-BE49-F238E27FC236}">
              <a16:creationId xmlns:a16="http://schemas.microsoft.com/office/drawing/2014/main" id="{72D1893B-B8C4-4FDE-9FBE-FBB2E0F8C1CB}"/>
            </a:ext>
          </a:extLst>
        </xdr:cNvPr>
        <xdr:cNvSpPr/>
      </xdr:nvSpPr>
      <xdr:spPr>
        <a:xfrm>
          <a:off x="1968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65315</xdr:rowOff>
    </xdr:from>
    <xdr:to>
      <xdr:col>15</xdr:col>
      <xdr:colOff>50800</xdr:colOff>
      <xdr:row>61</xdr:row>
      <xdr:rowOff>73478</xdr:rowOff>
    </xdr:to>
    <xdr:cxnSp macro="">
      <xdr:nvCxnSpPr>
        <xdr:cNvPr id="199" name="直線コネクタ 198">
          <a:extLst>
            <a:ext uri="{FF2B5EF4-FFF2-40B4-BE49-F238E27FC236}">
              <a16:creationId xmlns:a16="http://schemas.microsoft.com/office/drawing/2014/main" id="{8D02134E-5165-488E-882C-2EDD8E4D98BF}"/>
            </a:ext>
          </a:extLst>
        </xdr:cNvPr>
        <xdr:cNvCxnSpPr/>
      </xdr:nvCxnSpPr>
      <xdr:spPr>
        <a:xfrm>
          <a:off x="2019300" y="10523765"/>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22678</xdr:rowOff>
    </xdr:from>
    <xdr:to>
      <xdr:col>6</xdr:col>
      <xdr:colOff>38100</xdr:colOff>
      <xdr:row>61</xdr:row>
      <xdr:rowOff>124278</xdr:rowOff>
    </xdr:to>
    <xdr:sp macro="" textlink="">
      <xdr:nvSpPr>
        <xdr:cNvPr id="200" name="楕円 199">
          <a:extLst>
            <a:ext uri="{FF2B5EF4-FFF2-40B4-BE49-F238E27FC236}">
              <a16:creationId xmlns:a16="http://schemas.microsoft.com/office/drawing/2014/main" id="{72790B92-E015-4436-927A-96AEC940BB52}"/>
            </a:ext>
          </a:extLst>
        </xdr:cNvPr>
        <xdr:cNvSpPr/>
      </xdr:nvSpPr>
      <xdr:spPr>
        <a:xfrm>
          <a:off x="1079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65315</xdr:rowOff>
    </xdr:from>
    <xdr:to>
      <xdr:col>10</xdr:col>
      <xdr:colOff>114300</xdr:colOff>
      <xdr:row>61</xdr:row>
      <xdr:rowOff>73478</xdr:rowOff>
    </xdr:to>
    <xdr:cxnSp macro="">
      <xdr:nvCxnSpPr>
        <xdr:cNvPr id="201" name="直線コネクタ 200">
          <a:extLst>
            <a:ext uri="{FF2B5EF4-FFF2-40B4-BE49-F238E27FC236}">
              <a16:creationId xmlns:a16="http://schemas.microsoft.com/office/drawing/2014/main" id="{61EFF0E0-B142-45C2-8C46-FA7ACC7C71C3}"/>
            </a:ext>
          </a:extLst>
        </xdr:cNvPr>
        <xdr:cNvCxnSpPr/>
      </xdr:nvCxnSpPr>
      <xdr:spPr>
        <a:xfrm flipV="1">
          <a:off x="1130300" y="10523765"/>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104883</xdr:rowOff>
    </xdr:from>
    <xdr:ext cx="405111" cy="259045"/>
    <xdr:sp macro="" textlink="">
      <xdr:nvSpPr>
        <xdr:cNvPr id="202" name="n_1aveValue【橋りょう・トンネル】&#10;有形固定資産減価償却率">
          <a:extLst>
            <a:ext uri="{FF2B5EF4-FFF2-40B4-BE49-F238E27FC236}">
              <a16:creationId xmlns:a16="http://schemas.microsoft.com/office/drawing/2014/main" id="{ED3F3F1E-8172-4162-8C11-ED7BA159F565}"/>
            </a:ext>
          </a:extLst>
        </xdr:cNvPr>
        <xdr:cNvSpPr txBox="1"/>
      </xdr:nvSpPr>
      <xdr:spPr>
        <a:xfrm>
          <a:off x="35820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3" name="n_2aveValue【橋りょう・トンネル】&#10;有形固定資産減価償却率">
          <a:extLst>
            <a:ext uri="{FF2B5EF4-FFF2-40B4-BE49-F238E27FC236}">
              <a16:creationId xmlns:a16="http://schemas.microsoft.com/office/drawing/2014/main" id="{3CD14E7C-9922-4C2C-9005-DE61F1454E69}"/>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4" name="n_3aveValue【橋りょう・トンネル】&#10;有形固定資産減価償却率">
          <a:extLst>
            <a:ext uri="{FF2B5EF4-FFF2-40B4-BE49-F238E27FC236}">
              <a16:creationId xmlns:a16="http://schemas.microsoft.com/office/drawing/2014/main" id="{4650DA67-BA39-4F84-8413-3B3E2993504D}"/>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5" name="n_4aveValue【橋りょう・トンネル】&#10;有形固定資産減価償却率">
          <a:extLst>
            <a:ext uri="{FF2B5EF4-FFF2-40B4-BE49-F238E27FC236}">
              <a16:creationId xmlns:a16="http://schemas.microsoft.com/office/drawing/2014/main" id="{5FF89403-A673-4B44-B87D-718710F8CA11}"/>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125203</xdr:rowOff>
    </xdr:from>
    <xdr:ext cx="405111" cy="259045"/>
    <xdr:sp macro="" textlink="">
      <xdr:nvSpPr>
        <xdr:cNvPr id="206" name="n_1mainValue【橋りょう・トンネル】&#10;有形固定資産減価償却率">
          <a:extLst>
            <a:ext uri="{FF2B5EF4-FFF2-40B4-BE49-F238E27FC236}">
              <a16:creationId xmlns:a16="http://schemas.microsoft.com/office/drawing/2014/main" id="{22159D2E-FF56-47CE-836E-DEA0F2872089}"/>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115405</xdr:rowOff>
    </xdr:from>
    <xdr:ext cx="405111" cy="259045"/>
    <xdr:sp macro="" textlink="">
      <xdr:nvSpPr>
        <xdr:cNvPr id="207" name="n_2mainValue【橋りょう・トンネル】&#10;有形固定資産減価償却率">
          <a:extLst>
            <a:ext uri="{FF2B5EF4-FFF2-40B4-BE49-F238E27FC236}">
              <a16:creationId xmlns:a16="http://schemas.microsoft.com/office/drawing/2014/main" id="{7C2BF2F2-2C81-46F9-A05A-D941932139AD}"/>
            </a:ext>
          </a:extLst>
        </xdr:cNvPr>
        <xdr:cNvSpPr txBox="1"/>
      </xdr:nvSpPr>
      <xdr:spPr>
        <a:xfrm>
          <a:off x="2705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107242</xdr:rowOff>
    </xdr:from>
    <xdr:ext cx="405111" cy="259045"/>
    <xdr:sp macro="" textlink="">
      <xdr:nvSpPr>
        <xdr:cNvPr id="208" name="n_3mainValue【橋りょう・トンネル】&#10;有形固定資産減価償却率">
          <a:extLst>
            <a:ext uri="{FF2B5EF4-FFF2-40B4-BE49-F238E27FC236}">
              <a16:creationId xmlns:a16="http://schemas.microsoft.com/office/drawing/2014/main" id="{C37DBD9E-7305-41FE-A1F3-18CD7828ED58}"/>
            </a:ext>
          </a:extLst>
        </xdr:cNvPr>
        <xdr:cNvSpPr txBox="1"/>
      </xdr:nvSpPr>
      <xdr:spPr>
        <a:xfrm>
          <a:off x="1816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115405</xdr:rowOff>
    </xdr:from>
    <xdr:ext cx="405111" cy="259045"/>
    <xdr:sp macro="" textlink="">
      <xdr:nvSpPr>
        <xdr:cNvPr id="209" name="n_4mainValue【橋りょう・トンネル】&#10;有形固定資産減価償却率">
          <a:extLst>
            <a:ext uri="{FF2B5EF4-FFF2-40B4-BE49-F238E27FC236}">
              <a16:creationId xmlns:a16="http://schemas.microsoft.com/office/drawing/2014/main" id="{A16DB7C6-0AEE-4806-9BEE-A0EF880F24EB}"/>
            </a:ext>
          </a:extLst>
        </xdr:cNvPr>
        <xdr:cNvSpPr txBox="1"/>
      </xdr:nvSpPr>
      <xdr:spPr>
        <a:xfrm>
          <a:off x="927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F77383AB-3A3A-43D8-9A4D-5CF8D91FB04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FB51A798-3FEB-4880-9ED8-AE1176FBF6B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7FAEFEEB-8E8F-4D3F-A49F-19529272FA6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CCB55430-C276-46E9-8ED4-0D1050A679D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9425B9E0-9798-45A2-B4D0-B8927D22CEB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46B9310-3095-4FCD-A1CF-1768FE29A2E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51E7A425-AF3A-4207-BA82-FD2009AD40D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AF88959E-A5D6-4488-AAAB-0854A62E77F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8F61B6AE-E2BD-42CD-9EEC-99225B2D115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7378F877-54F9-46FA-88AB-331296AC028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A13E1BF2-892D-4EB4-AFDD-73B55F0C7DA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1" name="テキスト ボックス 220">
          <a:extLst>
            <a:ext uri="{FF2B5EF4-FFF2-40B4-BE49-F238E27FC236}">
              <a16:creationId xmlns:a16="http://schemas.microsoft.com/office/drawing/2014/main" id="{869D383C-12A5-44DB-AAE9-263AF789BEA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C219A328-76BC-43B4-91E7-1E1975E2D4D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3" name="テキスト ボックス 222">
          <a:extLst>
            <a:ext uri="{FF2B5EF4-FFF2-40B4-BE49-F238E27FC236}">
              <a16:creationId xmlns:a16="http://schemas.microsoft.com/office/drawing/2014/main" id="{9CAA8884-A2F8-4F42-A326-142E7975FCA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CFBE71E7-6D10-449C-BA5C-DBEF4B621AE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5" name="テキスト ボックス 224">
          <a:extLst>
            <a:ext uri="{FF2B5EF4-FFF2-40B4-BE49-F238E27FC236}">
              <a16:creationId xmlns:a16="http://schemas.microsoft.com/office/drawing/2014/main" id="{21A98529-CDC6-471D-B1CC-F2C9BC9E5603}"/>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7C56E5AF-F71A-4973-B30D-DC62B249556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7" name="テキスト ボックス 226">
          <a:extLst>
            <a:ext uri="{FF2B5EF4-FFF2-40B4-BE49-F238E27FC236}">
              <a16:creationId xmlns:a16="http://schemas.microsoft.com/office/drawing/2014/main" id="{1FF6AE01-EB4A-4D2B-AA9B-5F9EEB8413C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DAACF918-AD5C-4167-AB6C-D4C332ABE5F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9" name="テキスト ボックス 228">
          <a:extLst>
            <a:ext uri="{FF2B5EF4-FFF2-40B4-BE49-F238E27FC236}">
              <a16:creationId xmlns:a16="http://schemas.microsoft.com/office/drawing/2014/main" id="{13A42CDE-3697-4527-AFEC-26147492F4B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B2576211-644F-422A-893A-CFB977A59DF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a:extLst>
            <a:ext uri="{FF2B5EF4-FFF2-40B4-BE49-F238E27FC236}">
              <a16:creationId xmlns:a16="http://schemas.microsoft.com/office/drawing/2014/main" id="{2807F190-09BA-436C-9406-A62B809F034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a:extLst>
            <a:ext uri="{FF2B5EF4-FFF2-40B4-BE49-F238E27FC236}">
              <a16:creationId xmlns:a16="http://schemas.microsoft.com/office/drawing/2014/main" id="{BC54E566-4DC5-428C-B4AD-3DC6892B167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57622</xdr:rowOff>
    </xdr:from>
    <xdr:to>
      <xdr:col>54</xdr:col>
      <xdr:colOff>189865</xdr:colOff>
      <xdr:row>64</xdr:row>
      <xdr:rowOff>71232</xdr:rowOff>
    </xdr:to>
    <xdr:cxnSp macro="">
      <xdr:nvCxnSpPr>
        <xdr:cNvPr id="233" name="直線コネクタ 232">
          <a:extLst>
            <a:ext uri="{FF2B5EF4-FFF2-40B4-BE49-F238E27FC236}">
              <a16:creationId xmlns:a16="http://schemas.microsoft.com/office/drawing/2014/main" id="{27DECD3C-86C7-45DC-8857-95CD9AEC9E1C}"/>
            </a:ext>
          </a:extLst>
        </xdr:cNvPr>
        <xdr:cNvCxnSpPr/>
      </xdr:nvCxnSpPr>
      <xdr:spPr>
        <a:xfrm flipV="1">
          <a:off x="10476865" y="9658822"/>
          <a:ext cx="0" cy="1385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75059</xdr:rowOff>
    </xdr:from>
    <xdr:ext cx="534377" cy="259045"/>
    <xdr:sp macro="" textlink="">
      <xdr:nvSpPr>
        <xdr:cNvPr id="234" name="【橋りょう・トンネル】&#10;一人当たり有形固定資産（償却資産）額最小値テキスト">
          <a:extLst>
            <a:ext uri="{FF2B5EF4-FFF2-40B4-BE49-F238E27FC236}">
              <a16:creationId xmlns:a16="http://schemas.microsoft.com/office/drawing/2014/main" id="{36E669BF-95BB-4BEB-BDB3-487F87A70E57}"/>
            </a:ext>
          </a:extLst>
        </xdr:cNvPr>
        <xdr:cNvSpPr txBox="1"/>
      </xdr:nvSpPr>
      <xdr:spPr>
        <a:xfrm>
          <a:off x="10515600" y="1104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71232</xdr:rowOff>
    </xdr:from>
    <xdr:to>
      <xdr:col>55</xdr:col>
      <xdr:colOff>88900</xdr:colOff>
      <xdr:row>64</xdr:row>
      <xdr:rowOff>71232</xdr:rowOff>
    </xdr:to>
    <xdr:cxnSp macro="">
      <xdr:nvCxnSpPr>
        <xdr:cNvPr id="235" name="直線コネクタ 234">
          <a:extLst>
            <a:ext uri="{FF2B5EF4-FFF2-40B4-BE49-F238E27FC236}">
              <a16:creationId xmlns:a16="http://schemas.microsoft.com/office/drawing/2014/main" id="{6E4A2642-B4CD-40C0-9F1B-D536939633DF}"/>
            </a:ext>
          </a:extLst>
        </xdr:cNvPr>
        <xdr:cNvCxnSpPr/>
      </xdr:nvCxnSpPr>
      <xdr:spPr>
        <a:xfrm>
          <a:off x="10388600" y="1104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4299</xdr:rowOff>
    </xdr:from>
    <xdr:ext cx="690189" cy="259045"/>
    <xdr:sp macro="" textlink="">
      <xdr:nvSpPr>
        <xdr:cNvPr id="236" name="【橋りょう・トンネル】&#10;一人当たり有形固定資産（償却資産）額最大値テキスト">
          <a:extLst>
            <a:ext uri="{FF2B5EF4-FFF2-40B4-BE49-F238E27FC236}">
              <a16:creationId xmlns:a16="http://schemas.microsoft.com/office/drawing/2014/main" id="{E398F25D-0853-4D95-9947-503ECA2976B1}"/>
            </a:ext>
          </a:extLst>
        </xdr:cNvPr>
        <xdr:cNvSpPr txBox="1"/>
      </xdr:nvSpPr>
      <xdr:spPr>
        <a:xfrm>
          <a:off x="10515600" y="94340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57622</xdr:rowOff>
    </xdr:from>
    <xdr:to>
      <xdr:col>55</xdr:col>
      <xdr:colOff>88900</xdr:colOff>
      <xdr:row>56</xdr:row>
      <xdr:rowOff>57622</xdr:rowOff>
    </xdr:to>
    <xdr:cxnSp macro="">
      <xdr:nvCxnSpPr>
        <xdr:cNvPr id="237" name="直線コネクタ 236">
          <a:extLst>
            <a:ext uri="{FF2B5EF4-FFF2-40B4-BE49-F238E27FC236}">
              <a16:creationId xmlns:a16="http://schemas.microsoft.com/office/drawing/2014/main" id="{A4378C18-BFE8-4BF7-8054-C72BE85B5CB4}"/>
            </a:ext>
          </a:extLst>
        </xdr:cNvPr>
        <xdr:cNvCxnSpPr/>
      </xdr:nvCxnSpPr>
      <xdr:spPr>
        <a:xfrm>
          <a:off x="10388600" y="9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152077</xdr:rowOff>
    </xdr:from>
    <xdr:ext cx="599010" cy="259045"/>
    <xdr:sp macro="" textlink="">
      <xdr:nvSpPr>
        <xdr:cNvPr id="238" name="【橋りょう・トンネル】&#10;一人当たり有形固定資産（償却資産）額平均値テキスト">
          <a:extLst>
            <a:ext uri="{FF2B5EF4-FFF2-40B4-BE49-F238E27FC236}">
              <a16:creationId xmlns:a16="http://schemas.microsoft.com/office/drawing/2014/main" id="{5C74E745-9BFE-4527-93C4-A9047992EC77}"/>
            </a:ext>
          </a:extLst>
        </xdr:cNvPr>
        <xdr:cNvSpPr txBox="1"/>
      </xdr:nvSpPr>
      <xdr:spPr>
        <a:xfrm>
          <a:off x="10515600" y="1061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129200</xdr:rowOff>
    </xdr:from>
    <xdr:to>
      <xdr:col>55</xdr:col>
      <xdr:colOff>50800</xdr:colOff>
      <xdr:row>63</xdr:row>
      <xdr:rowOff>59350</xdr:rowOff>
    </xdr:to>
    <xdr:sp macro="" textlink="">
      <xdr:nvSpPr>
        <xdr:cNvPr id="239" name="フローチャート: 判断 238">
          <a:extLst>
            <a:ext uri="{FF2B5EF4-FFF2-40B4-BE49-F238E27FC236}">
              <a16:creationId xmlns:a16="http://schemas.microsoft.com/office/drawing/2014/main" id="{079FFA39-219D-48DE-B5B5-A6E848E2914F}"/>
            </a:ext>
          </a:extLst>
        </xdr:cNvPr>
        <xdr:cNvSpPr/>
      </xdr:nvSpPr>
      <xdr:spPr>
        <a:xfrm>
          <a:off x="10426700" y="107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139816</xdr:rowOff>
    </xdr:from>
    <xdr:to>
      <xdr:col>50</xdr:col>
      <xdr:colOff>165100</xdr:colOff>
      <xdr:row>63</xdr:row>
      <xdr:rowOff>69966</xdr:rowOff>
    </xdr:to>
    <xdr:sp macro="" textlink="">
      <xdr:nvSpPr>
        <xdr:cNvPr id="240" name="フローチャート: 判断 239">
          <a:extLst>
            <a:ext uri="{FF2B5EF4-FFF2-40B4-BE49-F238E27FC236}">
              <a16:creationId xmlns:a16="http://schemas.microsoft.com/office/drawing/2014/main" id="{5F17AF13-7ACC-4793-848B-82EDEB80D41A}"/>
            </a:ext>
          </a:extLst>
        </xdr:cNvPr>
        <xdr:cNvSpPr/>
      </xdr:nvSpPr>
      <xdr:spPr>
        <a:xfrm>
          <a:off x="9588500" y="1076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41" name="フローチャート: 判断 240">
          <a:extLst>
            <a:ext uri="{FF2B5EF4-FFF2-40B4-BE49-F238E27FC236}">
              <a16:creationId xmlns:a16="http://schemas.microsoft.com/office/drawing/2014/main" id="{857D7B54-D5C8-495D-AEA7-03CF3B955433}"/>
            </a:ext>
          </a:extLst>
        </xdr:cNvPr>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42" name="フローチャート: 判断 241">
          <a:extLst>
            <a:ext uri="{FF2B5EF4-FFF2-40B4-BE49-F238E27FC236}">
              <a16:creationId xmlns:a16="http://schemas.microsoft.com/office/drawing/2014/main" id="{78653F1E-C593-40AF-921A-1D7B3BDBF387}"/>
            </a:ext>
          </a:extLst>
        </xdr:cNvPr>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3" name="フローチャート: 判断 242">
          <a:extLst>
            <a:ext uri="{FF2B5EF4-FFF2-40B4-BE49-F238E27FC236}">
              <a16:creationId xmlns:a16="http://schemas.microsoft.com/office/drawing/2014/main" id="{C3A2F94B-A6EE-4722-B03A-9E4A22D49DC6}"/>
            </a:ext>
          </a:extLst>
        </xdr:cNvPr>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0B4B001-0EE8-48CF-861F-5882E7F827F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08B287C-B9D2-499B-80AC-DA20737CDDE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BF97F8A-C7B5-4119-ADFB-FF01FCF64D4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D02A628-6D57-40FA-9110-135B03EFC40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1BF4905B-C9B6-446C-84ED-DDCB411DA84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107009</xdr:rowOff>
    </xdr:from>
    <xdr:to>
      <xdr:col>55</xdr:col>
      <xdr:colOff>50800</xdr:colOff>
      <xdr:row>64</xdr:row>
      <xdr:rowOff>37159</xdr:rowOff>
    </xdr:to>
    <xdr:sp macro="" textlink="">
      <xdr:nvSpPr>
        <xdr:cNvPr id="249" name="楕円 248">
          <a:extLst>
            <a:ext uri="{FF2B5EF4-FFF2-40B4-BE49-F238E27FC236}">
              <a16:creationId xmlns:a16="http://schemas.microsoft.com/office/drawing/2014/main" id="{97A29903-1066-411D-B410-A6F6CE98F477}"/>
            </a:ext>
          </a:extLst>
        </xdr:cNvPr>
        <xdr:cNvSpPr/>
      </xdr:nvSpPr>
      <xdr:spPr>
        <a:xfrm>
          <a:off x="10426700" y="1090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21936</xdr:rowOff>
    </xdr:from>
    <xdr:ext cx="599010" cy="259045"/>
    <xdr:sp macro="" textlink="">
      <xdr:nvSpPr>
        <xdr:cNvPr id="250" name="【橋りょう・トンネル】&#10;一人当たり有形固定資産（償却資産）額該当値テキスト">
          <a:extLst>
            <a:ext uri="{FF2B5EF4-FFF2-40B4-BE49-F238E27FC236}">
              <a16:creationId xmlns:a16="http://schemas.microsoft.com/office/drawing/2014/main" id="{C2CDEB2B-B5ED-4A15-990F-2412B85F1CCF}"/>
            </a:ext>
          </a:extLst>
        </xdr:cNvPr>
        <xdr:cNvSpPr txBox="1"/>
      </xdr:nvSpPr>
      <xdr:spPr>
        <a:xfrm>
          <a:off x="10515600" y="10823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104831</xdr:rowOff>
    </xdr:from>
    <xdr:to>
      <xdr:col>50</xdr:col>
      <xdr:colOff>165100</xdr:colOff>
      <xdr:row>64</xdr:row>
      <xdr:rowOff>34981</xdr:rowOff>
    </xdr:to>
    <xdr:sp macro="" textlink="">
      <xdr:nvSpPr>
        <xdr:cNvPr id="251" name="楕円 250">
          <a:extLst>
            <a:ext uri="{FF2B5EF4-FFF2-40B4-BE49-F238E27FC236}">
              <a16:creationId xmlns:a16="http://schemas.microsoft.com/office/drawing/2014/main" id="{CFFE6184-8CCB-4A54-83F2-891E2B5552C8}"/>
            </a:ext>
          </a:extLst>
        </xdr:cNvPr>
        <xdr:cNvSpPr/>
      </xdr:nvSpPr>
      <xdr:spPr>
        <a:xfrm>
          <a:off x="9588500" y="1090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155631</xdr:rowOff>
    </xdr:from>
    <xdr:to>
      <xdr:col>55</xdr:col>
      <xdr:colOff>0</xdr:colOff>
      <xdr:row>63</xdr:row>
      <xdr:rowOff>157809</xdr:rowOff>
    </xdr:to>
    <xdr:cxnSp macro="">
      <xdr:nvCxnSpPr>
        <xdr:cNvPr id="252" name="直線コネクタ 251">
          <a:extLst>
            <a:ext uri="{FF2B5EF4-FFF2-40B4-BE49-F238E27FC236}">
              <a16:creationId xmlns:a16="http://schemas.microsoft.com/office/drawing/2014/main" id="{8AD5D176-3FBE-49BF-9F20-471A2925A0FB}"/>
            </a:ext>
          </a:extLst>
        </xdr:cNvPr>
        <xdr:cNvCxnSpPr/>
      </xdr:nvCxnSpPr>
      <xdr:spPr>
        <a:xfrm>
          <a:off x="9639300" y="10956981"/>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107933</xdr:rowOff>
    </xdr:from>
    <xdr:to>
      <xdr:col>46</xdr:col>
      <xdr:colOff>38100</xdr:colOff>
      <xdr:row>64</xdr:row>
      <xdr:rowOff>38083</xdr:rowOff>
    </xdr:to>
    <xdr:sp macro="" textlink="">
      <xdr:nvSpPr>
        <xdr:cNvPr id="253" name="楕円 252">
          <a:extLst>
            <a:ext uri="{FF2B5EF4-FFF2-40B4-BE49-F238E27FC236}">
              <a16:creationId xmlns:a16="http://schemas.microsoft.com/office/drawing/2014/main" id="{669FBFF7-891C-45C6-A118-B0A73B965380}"/>
            </a:ext>
          </a:extLst>
        </xdr:cNvPr>
        <xdr:cNvSpPr/>
      </xdr:nvSpPr>
      <xdr:spPr>
        <a:xfrm>
          <a:off x="8699500" y="109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155631</xdr:rowOff>
    </xdr:from>
    <xdr:to>
      <xdr:col>50</xdr:col>
      <xdr:colOff>114300</xdr:colOff>
      <xdr:row>63</xdr:row>
      <xdr:rowOff>158733</xdr:rowOff>
    </xdr:to>
    <xdr:cxnSp macro="">
      <xdr:nvCxnSpPr>
        <xdr:cNvPr id="254" name="直線コネクタ 253">
          <a:extLst>
            <a:ext uri="{FF2B5EF4-FFF2-40B4-BE49-F238E27FC236}">
              <a16:creationId xmlns:a16="http://schemas.microsoft.com/office/drawing/2014/main" id="{93B76031-953B-4A59-A928-C21E00C3E37F}"/>
            </a:ext>
          </a:extLst>
        </xdr:cNvPr>
        <xdr:cNvCxnSpPr/>
      </xdr:nvCxnSpPr>
      <xdr:spPr>
        <a:xfrm flipV="1">
          <a:off x="8750300" y="10956981"/>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110402</xdr:rowOff>
    </xdr:from>
    <xdr:to>
      <xdr:col>41</xdr:col>
      <xdr:colOff>101600</xdr:colOff>
      <xdr:row>64</xdr:row>
      <xdr:rowOff>40552</xdr:rowOff>
    </xdr:to>
    <xdr:sp macro="" textlink="">
      <xdr:nvSpPr>
        <xdr:cNvPr id="255" name="楕円 254">
          <a:extLst>
            <a:ext uri="{FF2B5EF4-FFF2-40B4-BE49-F238E27FC236}">
              <a16:creationId xmlns:a16="http://schemas.microsoft.com/office/drawing/2014/main" id="{89FE4139-9693-4C56-903C-A58E6C6A513C}"/>
            </a:ext>
          </a:extLst>
        </xdr:cNvPr>
        <xdr:cNvSpPr/>
      </xdr:nvSpPr>
      <xdr:spPr>
        <a:xfrm>
          <a:off x="7810500" y="1091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158733</xdr:rowOff>
    </xdr:from>
    <xdr:to>
      <xdr:col>45</xdr:col>
      <xdr:colOff>177800</xdr:colOff>
      <xdr:row>63</xdr:row>
      <xdr:rowOff>161202</xdr:rowOff>
    </xdr:to>
    <xdr:cxnSp macro="">
      <xdr:nvCxnSpPr>
        <xdr:cNvPr id="256" name="直線コネクタ 255">
          <a:extLst>
            <a:ext uri="{FF2B5EF4-FFF2-40B4-BE49-F238E27FC236}">
              <a16:creationId xmlns:a16="http://schemas.microsoft.com/office/drawing/2014/main" id="{BB54F08F-42A7-40EE-B645-DC32B8639D40}"/>
            </a:ext>
          </a:extLst>
        </xdr:cNvPr>
        <xdr:cNvCxnSpPr/>
      </xdr:nvCxnSpPr>
      <xdr:spPr>
        <a:xfrm flipV="1">
          <a:off x="7861300" y="10960083"/>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113571</xdr:rowOff>
    </xdr:from>
    <xdr:to>
      <xdr:col>36</xdr:col>
      <xdr:colOff>165100</xdr:colOff>
      <xdr:row>64</xdr:row>
      <xdr:rowOff>43721</xdr:rowOff>
    </xdr:to>
    <xdr:sp macro="" textlink="">
      <xdr:nvSpPr>
        <xdr:cNvPr id="257" name="楕円 256">
          <a:extLst>
            <a:ext uri="{FF2B5EF4-FFF2-40B4-BE49-F238E27FC236}">
              <a16:creationId xmlns:a16="http://schemas.microsoft.com/office/drawing/2014/main" id="{12535576-4D2F-4142-AC84-FE270D93543B}"/>
            </a:ext>
          </a:extLst>
        </xdr:cNvPr>
        <xdr:cNvSpPr/>
      </xdr:nvSpPr>
      <xdr:spPr>
        <a:xfrm>
          <a:off x="6921500" y="1091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161202</xdr:rowOff>
    </xdr:from>
    <xdr:to>
      <xdr:col>41</xdr:col>
      <xdr:colOff>50800</xdr:colOff>
      <xdr:row>63</xdr:row>
      <xdr:rowOff>164371</xdr:rowOff>
    </xdr:to>
    <xdr:cxnSp macro="">
      <xdr:nvCxnSpPr>
        <xdr:cNvPr id="258" name="直線コネクタ 257">
          <a:extLst>
            <a:ext uri="{FF2B5EF4-FFF2-40B4-BE49-F238E27FC236}">
              <a16:creationId xmlns:a16="http://schemas.microsoft.com/office/drawing/2014/main" id="{4E0CA54E-D641-4171-9810-00B52F8F5BE8}"/>
            </a:ext>
          </a:extLst>
        </xdr:cNvPr>
        <xdr:cNvCxnSpPr/>
      </xdr:nvCxnSpPr>
      <xdr:spPr>
        <a:xfrm flipV="1">
          <a:off x="6972300" y="10962552"/>
          <a:ext cx="8890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86493</xdr:rowOff>
    </xdr:from>
    <xdr:ext cx="599010" cy="259045"/>
    <xdr:sp macro="" textlink="">
      <xdr:nvSpPr>
        <xdr:cNvPr id="259" name="n_1aveValue【橋りょう・トンネル】&#10;一人当たり有形固定資産（償却資産）額">
          <a:extLst>
            <a:ext uri="{FF2B5EF4-FFF2-40B4-BE49-F238E27FC236}">
              <a16:creationId xmlns:a16="http://schemas.microsoft.com/office/drawing/2014/main" id="{3A84288B-612C-49D0-89C6-FAF27433FD05}"/>
            </a:ext>
          </a:extLst>
        </xdr:cNvPr>
        <xdr:cNvSpPr txBox="1"/>
      </xdr:nvSpPr>
      <xdr:spPr>
        <a:xfrm>
          <a:off x="9327095" y="1054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93238</xdr:rowOff>
    </xdr:from>
    <xdr:ext cx="599010" cy="259045"/>
    <xdr:sp macro="" textlink="">
      <xdr:nvSpPr>
        <xdr:cNvPr id="260" name="n_2aveValue【橋りょう・トンネル】&#10;一人当たり有形固定資産（償却資産）額">
          <a:extLst>
            <a:ext uri="{FF2B5EF4-FFF2-40B4-BE49-F238E27FC236}">
              <a16:creationId xmlns:a16="http://schemas.microsoft.com/office/drawing/2014/main" id="{F8F85CE2-55D7-4221-89E7-00C360B700B0}"/>
            </a:ext>
          </a:extLst>
        </xdr:cNvPr>
        <xdr:cNvSpPr txBox="1"/>
      </xdr:nvSpPr>
      <xdr:spPr>
        <a:xfrm>
          <a:off x="8450795" y="1055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110508</xdr:rowOff>
    </xdr:from>
    <xdr:ext cx="599010" cy="259045"/>
    <xdr:sp macro="" textlink="">
      <xdr:nvSpPr>
        <xdr:cNvPr id="261" name="n_3aveValue【橋りょう・トンネル】&#10;一人当たり有形固定資産（償却資産）額">
          <a:extLst>
            <a:ext uri="{FF2B5EF4-FFF2-40B4-BE49-F238E27FC236}">
              <a16:creationId xmlns:a16="http://schemas.microsoft.com/office/drawing/2014/main" id="{A0379B5A-BEDB-46C9-B9AB-8DD09EE48786}"/>
            </a:ext>
          </a:extLst>
        </xdr:cNvPr>
        <xdr:cNvSpPr txBox="1"/>
      </xdr:nvSpPr>
      <xdr:spPr>
        <a:xfrm>
          <a:off x="7561795" y="105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136831</xdr:rowOff>
    </xdr:from>
    <xdr:ext cx="599010" cy="259045"/>
    <xdr:sp macro="" textlink="">
      <xdr:nvSpPr>
        <xdr:cNvPr id="262" name="n_4aveValue【橋りょう・トンネル】&#10;一人当たり有形固定資産（償却資産）額">
          <a:extLst>
            <a:ext uri="{FF2B5EF4-FFF2-40B4-BE49-F238E27FC236}">
              <a16:creationId xmlns:a16="http://schemas.microsoft.com/office/drawing/2014/main" id="{E81712F2-DB2A-442F-96E4-F14F4273B814}"/>
            </a:ext>
          </a:extLst>
        </xdr:cNvPr>
        <xdr:cNvSpPr txBox="1"/>
      </xdr:nvSpPr>
      <xdr:spPr>
        <a:xfrm>
          <a:off x="6672795" y="1059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26108</xdr:rowOff>
    </xdr:from>
    <xdr:ext cx="599010" cy="259045"/>
    <xdr:sp macro="" textlink="">
      <xdr:nvSpPr>
        <xdr:cNvPr id="263" name="n_1mainValue【橋りょう・トンネル】&#10;一人当たり有形固定資産（償却資産）額">
          <a:extLst>
            <a:ext uri="{FF2B5EF4-FFF2-40B4-BE49-F238E27FC236}">
              <a16:creationId xmlns:a16="http://schemas.microsoft.com/office/drawing/2014/main" id="{90B2646B-2712-452B-9185-F2C4E74C6B79}"/>
            </a:ext>
          </a:extLst>
        </xdr:cNvPr>
        <xdr:cNvSpPr txBox="1"/>
      </xdr:nvSpPr>
      <xdr:spPr>
        <a:xfrm>
          <a:off x="9327095" y="10998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29210</xdr:rowOff>
    </xdr:from>
    <xdr:ext cx="599010" cy="259045"/>
    <xdr:sp macro="" textlink="">
      <xdr:nvSpPr>
        <xdr:cNvPr id="264" name="n_2mainValue【橋りょう・トンネル】&#10;一人当たり有形固定資産（償却資産）額">
          <a:extLst>
            <a:ext uri="{FF2B5EF4-FFF2-40B4-BE49-F238E27FC236}">
              <a16:creationId xmlns:a16="http://schemas.microsoft.com/office/drawing/2014/main" id="{FD863F58-66EA-4767-A143-785D939825C2}"/>
            </a:ext>
          </a:extLst>
        </xdr:cNvPr>
        <xdr:cNvSpPr txBox="1"/>
      </xdr:nvSpPr>
      <xdr:spPr>
        <a:xfrm>
          <a:off x="8450795" y="1100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31679</xdr:rowOff>
    </xdr:from>
    <xdr:ext cx="599010" cy="259045"/>
    <xdr:sp macro="" textlink="">
      <xdr:nvSpPr>
        <xdr:cNvPr id="265" name="n_3mainValue【橋りょう・トンネル】&#10;一人当たり有形固定資産（償却資産）額">
          <a:extLst>
            <a:ext uri="{FF2B5EF4-FFF2-40B4-BE49-F238E27FC236}">
              <a16:creationId xmlns:a16="http://schemas.microsoft.com/office/drawing/2014/main" id="{A848A22A-86F5-4E88-9C75-FE42FC842F50}"/>
            </a:ext>
          </a:extLst>
        </xdr:cNvPr>
        <xdr:cNvSpPr txBox="1"/>
      </xdr:nvSpPr>
      <xdr:spPr>
        <a:xfrm>
          <a:off x="7561795" y="1100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34848</xdr:rowOff>
    </xdr:from>
    <xdr:ext cx="599010" cy="259045"/>
    <xdr:sp macro="" textlink="">
      <xdr:nvSpPr>
        <xdr:cNvPr id="266" name="n_4mainValue【橋りょう・トンネル】&#10;一人当たり有形固定資産（償却資産）額">
          <a:extLst>
            <a:ext uri="{FF2B5EF4-FFF2-40B4-BE49-F238E27FC236}">
              <a16:creationId xmlns:a16="http://schemas.microsoft.com/office/drawing/2014/main" id="{53F82D43-901F-40C5-ABC3-D8CE7116AFD1}"/>
            </a:ext>
          </a:extLst>
        </xdr:cNvPr>
        <xdr:cNvSpPr txBox="1"/>
      </xdr:nvSpPr>
      <xdr:spPr>
        <a:xfrm>
          <a:off x="6672795" y="1100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816856C4-2851-400F-8959-9B7682C0BD7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E60C98C0-853D-4732-A197-83D0CFB1A7A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554E7D2F-6B54-427A-AD2D-35D874D0139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69F1867F-90F3-42D5-A4E3-77AB2772059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4324DA26-0A0A-4523-AF1C-E35DBE83C9A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70CBF77-0F41-4365-971A-878AD852EE1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C156F718-929F-4F93-A407-92BE2F6AB66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9A5CDD33-6207-4A9A-979B-2907C346E78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EFA07B8E-3CAB-4724-B798-A12592B406C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2A0D635F-18F2-42ED-8E71-64EFD304BAD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E5A9A09B-A540-4B38-B499-84FA43A0DF1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B1AC07B6-C069-4290-8EA0-4E0A23F6E2F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DA199A97-5156-44CF-8640-0D93C8994B2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ABB689FB-21AD-4FBC-9052-A54F9EC5424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F6B43E50-BD2B-4C5C-9CE1-8CC74979089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C7077496-8BE2-4395-ABE8-2C465C4AE8A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314A8A9D-8A12-4EAF-B0EF-0DEDC348474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4CCD9088-3B50-4240-8403-56587AFEE50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382D6AEE-C96A-4C07-85ED-7970AF8766C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251DB11F-7C49-46D9-B9C3-ED17D2A9195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75917287-1A87-4FF0-9BB5-596F7569AA9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7841B399-6449-4681-AFA5-A28029C50F4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F870AF1B-826B-4963-BC5A-9A3CAC072CE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0514D02E-2687-4428-B1B1-CB38A7EA792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FD22C563-E601-48A7-9514-BD0DCFCD05B0}"/>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4BD02CB5-03C3-4D41-89AB-655F6CD19FA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C1DC7521-DB57-4A57-A666-DC3C76C54D6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12546B5D-9702-4047-B988-4FDDDCBE209D}"/>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95" name="直線コネクタ 294">
          <a:extLst>
            <a:ext uri="{FF2B5EF4-FFF2-40B4-BE49-F238E27FC236}">
              <a16:creationId xmlns:a16="http://schemas.microsoft.com/office/drawing/2014/main" id="{DDE9D17F-7A66-4C2E-8EDA-8A2D66312C8E}"/>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62882</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04A136A1-5F59-4272-8DE3-9EA1465EBECF}"/>
            </a:ext>
          </a:extLst>
        </xdr:cNvPr>
        <xdr:cNvSpPr txBox="1"/>
      </xdr:nvSpPr>
      <xdr:spPr>
        <a:xfrm>
          <a:off x="4673600" y="1412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84455</xdr:rowOff>
    </xdr:from>
    <xdr:to>
      <xdr:col>24</xdr:col>
      <xdr:colOff>114300</xdr:colOff>
      <xdr:row>83</xdr:row>
      <xdr:rowOff>14605</xdr:rowOff>
    </xdr:to>
    <xdr:sp macro="" textlink="">
      <xdr:nvSpPr>
        <xdr:cNvPr id="297" name="フローチャート: 判断 296">
          <a:extLst>
            <a:ext uri="{FF2B5EF4-FFF2-40B4-BE49-F238E27FC236}">
              <a16:creationId xmlns:a16="http://schemas.microsoft.com/office/drawing/2014/main" id="{B7694ABE-E5D3-4D5D-A95A-0B67FE3E4BEE}"/>
            </a:ext>
          </a:extLst>
        </xdr:cNvPr>
        <xdr:cNvSpPr/>
      </xdr:nvSpPr>
      <xdr:spPr>
        <a:xfrm>
          <a:off x="4584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8" name="フローチャート: 判断 297">
          <a:extLst>
            <a:ext uri="{FF2B5EF4-FFF2-40B4-BE49-F238E27FC236}">
              <a16:creationId xmlns:a16="http://schemas.microsoft.com/office/drawing/2014/main" id="{FB862492-9371-44DB-80BA-4C30E029CF64}"/>
            </a:ext>
          </a:extLst>
        </xdr:cNvPr>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9" name="フローチャート: 判断 298">
          <a:extLst>
            <a:ext uri="{FF2B5EF4-FFF2-40B4-BE49-F238E27FC236}">
              <a16:creationId xmlns:a16="http://schemas.microsoft.com/office/drawing/2014/main" id="{099FA997-A08F-416B-A387-A5B8DEC30949}"/>
            </a:ext>
          </a:extLst>
        </xdr:cNvPr>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300" name="フローチャート: 判断 299">
          <a:extLst>
            <a:ext uri="{FF2B5EF4-FFF2-40B4-BE49-F238E27FC236}">
              <a16:creationId xmlns:a16="http://schemas.microsoft.com/office/drawing/2014/main" id="{A3E6361F-F6F6-4271-9741-59A46D3C2D3D}"/>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1" name="フローチャート: 判断 300">
          <a:extLst>
            <a:ext uri="{FF2B5EF4-FFF2-40B4-BE49-F238E27FC236}">
              <a16:creationId xmlns:a16="http://schemas.microsoft.com/office/drawing/2014/main" id="{01DDBFD0-BB86-45C1-BD83-91DF4EB242BC}"/>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E3E1DD3-6519-49BE-A35D-F477C14B2C8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949C7B8-4ECB-4A36-B011-1462F2678D1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A4786B1-1B39-4AA2-9378-FDBEEB240E9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EED4820-AB74-410A-9796-F1EAA5F2D7C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AC3BAE7-5E19-412D-B84E-75843A8576B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132080</xdr:rowOff>
    </xdr:from>
    <xdr:to>
      <xdr:col>24</xdr:col>
      <xdr:colOff>114300</xdr:colOff>
      <xdr:row>79</xdr:row>
      <xdr:rowOff>62230</xdr:rowOff>
    </xdr:to>
    <xdr:sp macro="" textlink="">
      <xdr:nvSpPr>
        <xdr:cNvPr id="307" name="楕円 306">
          <a:extLst>
            <a:ext uri="{FF2B5EF4-FFF2-40B4-BE49-F238E27FC236}">
              <a16:creationId xmlns:a16="http://schemas.microsoft.com/office/drawing/2014/main" id="{62608A4A-DC8A-4FC4-BEA8-31723AED47FA}"/>
            </a:ext>
          </a:extLst>
        </xdr:cNvPr>
        <xdr:cNvSpPr/>
      </xdr:nvSpPr>
      <xdr:spPr>
        <a:xfrm>
          <a:off x="45847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154957</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18DC8F5B-8759-4CCF-8AA6-3F25F59B291B}"/>
            </a:ext>
          </a:extLst>
        </xdr:cNvPr>
        <xdr:cNvSpPr txBox="1"/>
      </xdr:nvSpPr>
      <xdr:spPr>
        <a:xfrm>
          <a:off x="4673600" y="1335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10161</xdr:rowOff>
    </xdr:from>
    <xdr:to>
      <xdr:col>20</xdr:col>
      <xdr:colOff>38100</xdr:colOff>
      <xdr:row>81</xdr:row>
      <xdr:rowOff>111761</xdr:rowOff>
    </xdr:to>
    <xdr:sp macro="" textlink="">
      <xdr:nvSpPr>
        <xdr:cNvPr id="309" name="楕円 308">
          <a:extLst>
            <a:ext uri="{FF2B5EF4-FFF2-40B4-BE49-F238E27FC236}">
              <a16:creationId xmlns:a16="http://schemas.microsoft.com/office/drawing/2014/main" id="{815D3C53-C6E3-46D8-B164-167747C19FB9}"/>
            </a:ext>
          </a:extLst>
        </xdr:cNvPr>
        <xdr:cNvSpPr/>
      </xdr:nvSpPr>
      <xdr:spPr>
        <a:xfrm>
          <a:off x="3746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11430</xdr:rowOff>
    </xdr:from>
    <xdr:to>
      <xdr:col>24</xdr:col>
      <xdr:colOff>63500</xdr:colOff>
      <xdr:row>81</xdr:row>
      <xdr:rowOff>60961</xdr:rowOff>
    </xdr:to>
    <xdr:cxnSp macro="">
      <xdr:nvCxnSpPr>
        <xdr:cNvPr id="310" name="直線コネクタ 309">
          <a:extLst>
            <a:ext uri="{FF2B5EF4-FFF2-40B4-BE49-F238E27FC236}">
              <a16:creationId xmlns:a16="http://schemas.microsoft.com/office/drawing/2014/main" id="{D72FC56B-1F27-4DDB-8BF2-0608692C921B}"/>
            </a:ext>
          </a:extLst>
        </xdr:cNvPr>
        <xdr:cNvCxnSpPr/>
      </xdr:nvCxnSpPr>
      <xdr:spPr>
        <a:xfrm flipV="1">
          <a:off x="3797300" y="13555980"/>
          <a:ext cx="838200" cy="39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114936</xdr:rowOff>
    </xdr:from>
    <xdr:to>
      <xdr:col>15</xdr:col>
      <xdr:colOff>101600</xdr:colOff>
      <xdr:row>81</xdr:row>
      <xdr:rowOff>45086</xdr:rowOff>
    </xdr:to>
    <xdr:sp macro="" textlink="">
      <xdr:nvSpPr>
        <xdr:cNvPr id="311" name="楕円 310">
          <a:extLst>
            <a:ext uri="{FF2B5EF4-FFF2-40B4-BE49-F238E27FC236}">
              <a16:creationId xmlns:a16="http://schemas.microsoft.com/office/drawing/2014/main" id="{72FCCDF4-CB7F-488E-B922-633FBC47E8AA}"/>
            </a:ext>
          </a:extLst>
        </xdr:cNvPr>
        <xdr:cNvSpPr/>
      </xdr:nvSpPr>
      <xdr:spPr>
        <a:xfrm>
          <a:off x="2857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165736</xdr:rowOff>
    </xdr:from>
    <xdr:to>
      <xdr:col>19</xdr:col>
      <xdr:colOff>177800</xdr:colOff>
      <xdr:row>81</xdr:row>
      <xdr:rowOff>60961</xdr:rowOff>
    </xdr:to>
    <xdr:cxnSp macro="">
      <xdr:nvCxnSpPr>
        <xdr:cNvPr id="312" name="直線コネクタ 311">
          <a:extLst>
            <a:ext uri="{FF2B5EF4-FFF2-40B4-BE49-F238E27FC236}">
              <a16:creationId xmlns:a16="http://schemas.microsoft.com/office/drawing/2014/main" id="{3812AD78-4BFE-4238-8F45-F7C15A46541F}"/>
            </a:ext>
          </a:extLst>
        </xdr:cNvPr>
        <xdr:cNvCxnSpPr/>
      </xdr:nvCxnSpPr>
      <xdr:spPr>
        <a:xfrm>
          <a:off x="2908300" y="13881736"/>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109220</xdr:rowOff>
    </xdr:from>
    <xdr:to>
      <xdr:col>10</xdr:col>
      <xdr:colOff>165100</xdr:colOff>
      <xdr:row>81</xdr:row>
      <xdr:rowOff>39370</xdr:rowOff>
    </xdr:to>
    <xdr:sp macro="" textlink="">
      <xdr:nvSpPr>
        <xdr:cNvPr id="313" name="楕円 312">
          <a:extLst>
            <a:ext uri="{FF2B5EF4-FFF2-40B4-BE49-F238E27FC236}">
              <a16:creationId xmlns:a16="http://schemas.microsoft.com/office/drawing/2014/main" id="{77AA3498-6EF8-46EC-BBD6-66537BC0E1B3}"/>
            </a:ext>
          </a:extLst>
        </xdr:cNvPr>
        <xdr:cNvSpPr/>
      </xdr:nvSpPr>
      <xdr:spPr>
        <a:xfrm>
          <a:off x="1968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160020</xdr:rowOff>
    </xdr:from>
    <xdr:to>
      <xdr:col>15</xdr:col>
      <xdr:colOff>50800</xdr:colOff>
      <xdr:row>80</xdr:row>
      <xdr:rowOff>165736</xdr:rowOff>
    </xdr:to>
    <xdr:cxnSp macro="">
      <xdr:nvCxnSpPr>
        <xdr:cNvPr id="314" name="直線コネクタ 313">
          <a:extLst>
            <a:ext uri="{FF2B5EF4-FFF2-40B4-BE49-F238E27FC236}">
              <a16:creationId xmlns:a16="http://schemas.microsoft.com/office/drawing/2014/main" id="{6664C3E5-FDFD-454F-8098-B2E28AFFADEB}"/>
            </a:ext>
          </a:extLst>
        </xdr:cNvPr>
        <xdr:cNvCxnSpPr/>
      </xdr:nvCxnSpPr>
      <xdr:spPr>
        <a:xfrm>
          <a:off x="2019300" y="138760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27305</xdr:rowOff>
    </xdr:from>
    <xdr:to>
      <xdr:col>6</xdr:col>
      <xdr:colOff>38100</xdr:colOff>
      <xdr:row>80</xdr:row>
      <xdr:rowOff>128905</xdr:rowOff>
    </xdr:to>
    <xdr:sp macro="" textlink="">
      <xdr:nvSpPr>
        <xdr:cNvPr id="315" name="楕円 314">
          <a:extLst>
            <a:ext uri="{FF2B5EF4-FFF2-40B4-BE49-F238E27FC236}">
              <a16:creationId xmlns:a16="http://schemas.microsoft.com/office/drawing/2014/main" id="{8DD4E799-115A-44A2-9802-7B0E52578C62}"/>
            </a:ext>
          </a:extLst>
        </xdr:cNvPr>
        <xdr:cNvSpPr/>
      </xdr:nvSpPr>
      <xdr:spPr>
        <a:xfrm>
          <a:off x="1079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78105</xdr:rowOff>
    </xdr:from>
    <xdr:to>
      <xdr:col>10</xdr:col>
      <xdr:colOff>114300</xdr:colOff>
      <xdr:row>80</xdr:row>
      <xdr:rowOff>160020</xdr:rowOff>
    </xdr:to>
    <xdr:cxnSp macro="">
      <xdr:nvCxnSpPr>
        <xdr:cNvPr id="316" name="直線コネクタ 315">
          <a:extLst>
            <a:ext uri="{FF2B5EF4-FFF2-40B4-BE49-F238E27FC236}">
              <a16:creationId xmlns:a16="http://schemas.microsoft.com/office/drawing/2014/main" id="{9A5C5C3F-5634-4254-ABB4-0DC155E5734F}"/>
            </a:ext>
          </a:extLst>
        </xdr:cNvPr>
        <xdr:cNvCxnSpPr/>
      </xdr:nvCxnSpPr>
      <xdr:spPr>
        <a:xfrm>
          <a:off x="1130300" y="1379410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7" name="n_1aveValue【公営住宅】&#10;有形固定資産減価償却率">
          <a:extLst>
            <a:ext uri="{FF2B5EF4-FFF2-40B4-BE49-F238E27FC236}">
              <a16:creationId xmlns:a16="http://schemas.microsoft.com/office/drawing/2014/main" id="{B247D089-B89C-4EC1-B8B0-2E375D282945}"/>
            </a:ext>
          </a:extLst>
        </xdr:cNvPr>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11447</xdr:rowOff>
    </xdr:from>
    <xdr:ext cx="405111" cy="259045"/>
    <xdr:sp macro="" textlink="">
      <xdr:nvSpPr>
        <xdr:cNvPr id="318" name="n_2aveValue【公営住宅】&#10;有形固定資産減価償却率">
          <a:extLst>
            <a:ext uri="{FF2B5EF4-FFF2-40B4-BE49-F238E27FC236}">
              <a16:creationId xmlns:a16="http://schemas.microsoft.com/office/drawing/2014/main" id="{CD6572E3-2B98-4659-B00B-18110B79C6B1}"/>
            </a:ext>
          </a:extLst>
        </xdr:cNvPr>
        <xdr:cNvSpPr txBox="1"/>
      </xdr:nvSpPr>
      <xdr:spPr>
        <a:xfrm>
          <a:off x="2705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9" name="n_3aveValue【公営住宅】&#10;有形固定資産減価償却率">
          <a:extLst>
            <a:ext uri="{FF2B5EF4-FFF2-40B4-BE49-F238E27FC236}">
              <a16:creationId xmlns:a16="http://schemas.microsoft.com/office/drawing/2014/main" id="{C9C996B1-4448-4A1B-8844-F26A5672643B}"/>
            </a:ext>
          </a:extLst>
        </xdr:cNvPr>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133366</xdr:rowOff>
    </xdr:from>
    <xdr:ext cx="405111" cy="259045"/>
    <xdr:sp macro="" textlink="">
      <xdr:nvSpPr>
        <xdr:cNvPr id="320" name="n_4aveValue【公営住宅】&#10;有形固定資産減価償却率">
          <a:extLst>
            <a:ext uri="{FF2B5EF4-FFF2-40B4-BE49-F238E27FC236}">
              <a16:creationId xmlns:a16="http://schemas.microsoft.com/office/drawing/2014/main" id="{D9278A2A-107A-461E-B68E-A924FAC84C20}"/>
            </a:ext>
          </a:extLst>
        </xdr:cNvPr>
        <xdr:cNvSpPr txBox="1"/>
      </xdr:nvSpPr>
      <xdr:spPr>
        <a:xfrm>
          <a:off x="927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128288</xdr:rowOff>
    </xdr:from>
    <xdr:ext cx="405111" cy="259045"/>
    <xdr:sp macro="" textlink="">
      <xdr:nvSpPr>
        <xdr:cNvPr id="321" name="n_1mainValue【公営住宅】&#10;有形固定資産減価償却率">
          <a:extLst>
            <a:ext uri="{FF2B5EF4-FFF2-40B4-BE49-F238E27FC236}">
              <a16:creationId xmlns:a16="http://schemas.microsoft.com/office/drawing/2014/main" id="{3B96B633-28E6-4E77-A0BC-F7B98A8D41FB}"/>
            </a:ext>
          </a:extLst>
        </xdr:cNvPr>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322" name="n_2mainValue【公営住宅】&#10;有形固定資産減価償却率">
          <a:extLst>
            <a:ext uri="{FF2B5EF4-FFF2-40B4-BE49-F238E27FC236}">
              <a16:creationId xmlns:a16="http://schemas.microsoft.com/office/drawing/2014/main" id="{3540DE1D-27FC-4D13-8A54-F5E8A8214036}"/>
            </a:ext>
          </a:extLst>
        </xdr:cNvPr>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55897</xdr:rowOff>
    </xdr:from>
    <xdr:ext cx="405111" cy="259045"/>
    <xdr:sp macro="" textlink="">
      <xdr:nvSpPr>
        <xdr:cNvPr id="323" name="n_3mainValue【公営住宅】&#10;有形固定資産減価償却率">
          <a:extLst>
            <a:ext uri="{FF2B5EF4-FFF2-40B4-BE49-F238E27FC236}">
              <a16:creationId xmlns:a16="http://schemas.microsoft.com/office/drawing/2014/main" id="{2234BE4B-7463-4E33-A916-1F323D984112}"/>
            </a:ext>
          </a:extLst>
        </xdr:cNvPr>
        <xdr:cNvSpPr txBox="1"/>
      </xdr:nvSpPr>
      <xdr:spPr>
        <a:xfrm>
          <a:off x="1816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145432</xdr:rowOff>
    </xdr:from>
    <xdr:ext cx="405111" cy="259045"/>
    <xdr:sp macro="" textlink="">
      <xdr:nvSpPr>
        <xdr:cNvPr id="324" name="n_4mainValue【公営住宅】&#10;有形固定資産減価償却率">
          <a:extLst>
            <a:ext uri="{FF2B5EF4-FFF2-40B4-BE49-F238E27FC236}">
              <a16:creationId xmlns:a16="http://schemas.microsoft.com/office/drawing/2014/main" id="{339F5DD1-040E-4613-9E90-506A979AE1AC}"/>
            </a:ext>
          </a:extLst>
        </xdr:cNvPr>
        <xdr:cNvSpPr txBox="1"/>
      </xdr:nvSpPr>
      <xdr:spPr>
        <a:xfrm>
          <a:off x="9277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80A06206-5665-4FF3-8263-D4636381BDD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78A970D7-21D0-4B4C-B840-54C27CAD183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827F0ADA-D2D2-4177-AD25-9290938DEB4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A89031BF-1740-4CCF-A840-2D6A3A7A12A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4DB26B79-6DC5-497D-BABA-30796BC766B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52E35004-1353-4E47-B64E-26BE831AFB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3B542494-3982-4B15-8216-D3F605E5D8E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788C1CD9-3247-4354-B3A0-B13E2A517B7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1C5F13E1-AC36-4ECB-81A2-74F10D125F1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6F545301-5FDE-4843-A3A0-6B4BAEC5572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CF05139C-125B-450C-8625-28D594ED41F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A7E92124-7E8F-45F8-B04E-5FE4068BA99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A7DDDF18-6B5C-48AA-81D1-CC1DC88E9FB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651466F9-3865-48B2-AD42-3B16798B3C2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41159B9D-1F29-41F0-94A9-B4DA2988509F}"/>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3A6BBB33-5430-436E-9269-27E549EF085B}"/>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5BBC40AD-D63F-4EDC-BBBD-D594524E9616}"/>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439D681C-A11C-44D7-B1EF-F4ED18DC5D8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BFE06047-B584-43A7-9DDA-5E9B6F3E420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4" name="テキスト ボックス 343">
          <a:extLst>
            <a:ext uri="{FF2B5EF4-FFF2-40B4-BE49-F238E27FC236}">
              <a16:creationId xmlns:a16="http://schemas.microsoft.com/office/drawing/2014/main" id="{9EB96997-668F-48CE-99FC-44ABE49AA8B9}"/>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BB2B1E02-F819-4AC5-A0E3-7EB81E19255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6" name="テキスト ボックス 345">
          <a:extLst>
            <a:ext uri="{FF2B5EF4-FFF2-40B4-BE49-F238E27FC236}">
              <a16:creationId xmlns:a16="http://schemas.microsoft.com/office/drawing/2014/main" id="{33787AE5-7356-473F-8394-71C1E464A288}"/>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8CA627B3-0AA1-443F-B8A8-2BA9118FB41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8" name="テキスト ボックス 347">
          <a:extLst>
            <a:ext uri="{FF2B5EF4-FFF2-40B4-BE49-F238E27FC236}">
              <a16:creationId xmlns:a16="http://schemas.microsoft.com/office/drawing/2014/main" id="{8675AF75-53F6-4F87-89DF-9070FF6414DC}"/>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a:extLst>
            <a:ext uri="{FF2B5EF4-FFF2-40B4-BE49-F238E27FC236}">
              <a16:creationId xmlns:a16="http://schemas.microsoft.com/office/drawing/2014/main" id="{28C2F16F-1E27-4B7A-A701-69E820EDDBE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30045</xdr:rowOff>
    </xdr:from>
    <xdr:to>
      <xdr:col>54</xdr:col>
      <xdr:colOff>189865</xdr:colOff>
      <xdr:row>86</xdr:row>
      <xdr:rowOff>157407</xdr:rowOff>
    </xdr:to>
    <xdr:cxnSp macro="">
      <xdr:nvCxnSpPr>
        <xdr:cNvPr id="350" name="直線コネクタ 349">
          <a:extLst>
            <a:ext uri="{FF2B5EF4-FFF2-40B4-BE49-F238E27FC236}">
              <a16:creationId xmlns:a16="http://schemas.microsoft.com/office/drawing/2014/main" id="{4BE5F0C6-98D4-4DF9-B8AA-9A6D39A7D32B}"/>
            </a:ext>
          </a:extLst>
        </xdr:cNvPr>
        <xdr:cNvCxnSpPr/>
      </xdr:nvCxnSpPr>
      <xdr:spPr>
        <a:xfrm flipV="1">
          <a:off x="10476865" y="13403145"/>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161234</xdr:rowOff>
    </xdr:from>
    <xdr:ext cx="469744" cy="259045"/>
    <xdr:sp macro="" textlink="">
      <xdr:nvSpPr>
        <xdr:cNvPr id="351" name="【公営住宅】&#10;一人当たり面積最小値テキスト">
          <a:extLst>
            <a:ext uri="{FF2B5EF4-FFF2-40B4-BE49-F238E27FC236}">
              <a16:creationId xmlns:a16="http://schemas.microsoft.com/office/drawing/2014/main" id="{7145AC8E-A185-435F-9B0E-0C52A13A8280}"/>
            </a:ext>
          </a:extLst>
        </xdr:cNvPr>
        <xdr:cNvSpPr txBox="1"/>
      </xdr:nvSpPr>
      <xdr:spPr>
        <a:xfrm>
          <a:off x="10515600" y="1490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157407</xdr:rowOff>
    </xdr:from>
    <xdr:to>
      <xdr:col>55</xdr:col>
      <xdr:colOff>88900</xdr:colOff>
      <xdr:row>86</xdr:row>
      <xdr:rowOff>157407</xdr:rowOff>
    </xdr:to>
    <xdr:cxnSp macro="">
      <xdr:nvCxnSpPr>
        <xdr:cNvPr id="352" name="直線コネクタ 351">
          <a:extLst>
            <a:ext uri="{FF2B5EF4-FFF2-40B4-BE49-F238E27FC236}">
              <a16:creationId xmlns:a16="http://schemas.microsoft.com/office/drawing/2014/main" id="{0BDBA367-B2F3-47B1-ADBB-A910E2F006D7}"/>
            </a:ext>
          </a:extLst>
        </xdr:cNvPr>
        <xdr:cNvCxnSpPr/>
      </xdr:nvCxnSpPr>
      <xdr:spPr>
        <a:xfrm>
          <a:off x="10388600" y="1490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148172</xdr:rowOff>
    </xdr:from>
    <xdr:ext cx="534377" cy="259045"/>
    <xdr:sp macro="" textlink="">
      <xdr:nvSpPr>
        <xdr:cNvPr id="353" name="【公営住宅】&#10;一人当たり面積最大値テキスト">
          <a:extLst>
            <a:ext uri="{FF2B5EF4-FFF2-40B4-BE49-F238E27FC236}">
              <a16:creationId xmlns:a16="http://schemas.microsoft.com/office/drawing/2014/main" id="{E2179173-BAAB-429A-A6C5-E6EF59E0E82B}"/>
            </a:ext>
          </a:extLst>
        </xdr:cNvPr>
        <xdr:cNvSpPr txBox="1"/>
      </xdr:nvSpPr>
      <xdr:spPr>
        <a:xfrm>
          <a:off x="10515600" y="131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30045</xdr:rowOff>
    </xdr:from>
    <xdr:to>
      <xdr:col>55</xdr:col>
      <xdr:colOff>88900</xdr:colOff>
      <xdr:row>78</xdr:row>
      <xdr:rowOff>30045</xdr:rowOff>
    </xdr:to>
    <xdr:cxnSp macro="">
      <xdr:nvCxnSpPr>
        <xdr:cNvPr id="354" name="直線コネクタ 353">
          <a:extLst>
            <a:ext uri="{FF2B5EF4-FFF2-40B4-BE49-F238E27FC236}">
              <a16:creationId xmlns:a16="http://schemas.microsoft.com/office/drawing/2014/main" id="{90F8F79F-3429-4D0A-A687-76AC518295CE}"/>
            </a:ext>
          </a:extLst>
        </xdr:cNvPr>
        <xdr:cNvCxnSpPr/>
      </xdr:nvCxnSpPr>
      <xdr:spPr>
        <a:xfrm>
          <a:off x="10388600" y="1340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152562</xdr:rowOff>
    </xdr:from>
    <xdr:ext cx="469744" cy="259045"/>
    <xdr:sp macro="" textlink="">
      <xdr:nvSpPr>
        <xdr:cNvPr id="355" name="【公営住宅】&#10;一人当たり面積平均値テキスト">
          <a:extLst>
            <a:ext uri="{FF2B5EF4-FFF2-40B4-BE49-F238E27FC236}">
              <a16:creationId xmlns:a16="http://schemas.microsoft.com/office/drawing/2014/main" id="{4AF5AA11-CA66-4709-9ECA-13A95007D219}"/>
            </a:ext>
          </a:extLst>
        </xdr:cNvPr>
        <xdr:cNvSpPr txBox="1"/>
      </xdr:nvSpPr>
      <xdr:spPr>
        <a:xfrm>
          <a:off x="10515600" y="1455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129685</xdr:rowOff>
    </xdr:from>
    <xdr:to>
      <xdr:col>55</xdr:col>
      <xdr:colOff>50800</xdr:colOff>
      <xdr:row>86</xdr:row>
      <xdr:rowOff>59835</xdr:rowOff>
    </xdr:to>
    <xdr:sp macro="" textlink="">
      <xdr:nvSpPr>
        <xdr:cNvPr id="356" name="フローチャート: 判断 355">
          <a:extLst>
            <a:ext uri="{FF2B5EF4-FFF2-40B4-BE49-F238E27FC236}">
              <a16:creationId xmlns:a16="http://schemas.microsoft.com/office/drawing/2014/main" id="{DB9E8E73-9991-4C42-A3A2-04A048C3A739}"/>
            </a:ext>
          </a:extLst>
        </xdr:cNvPr>
        <xdr:cNvSpPr/>
      </xdr:nvSpPr>
      <xdr:spPr>
        <a:xfrm>
          <a:off x="10426700" y="1470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139373</xdr:rowOff>
    </xdr:from>
    <xdr:to>
      <xdr:col>50</xdr:col>
      <xdr:colOff>165100</xdr:colOff>
      <xdr:row>86</xdr:row>
      <xdr:rowOff>69523</xdr:rowOff>
    </xdr:to>
    <xdr:sp macro="" textlink="">
      <xdr:nvSpPr>
        <xdr:cNvPr id="357" name="フローチャート: 判断 356">
          <a:extLst>
            <a:ext uri="{FF2B5EF4-FFF2-40B4-BE49-F238E27FC236}">
              <a16:creationId xmlns:a16="http://schemas.microsoft.com/office/drawing/2014/main" id="{B8C7748C-C29E-4751-A6BA-CD67EA3D189C}"/>
            </a:ext>
          </a:extLst>
        </xdr:cNvPr>
        <xdr:cNvSpPr/>
      </xdr:nvSpPr>
      <xdr:spPr>
        <a:xfrm>
          <a:off x="9588500" y="1471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131101</xdr:rowOff>
    </xdr:from>
    <xdr:to>
      <xdr:col>46</xdr:col>
      <xdr:colOff>38100</xdr:colOff>
      <xdr:row>86</xdr:row>
      <xdr:rowOff>61251</xdr:rowOff>
    </xdr:to>
    <xdr:sp macro="" textlink="">
      <xdr:nvSpPr>
        <xdr:cNvPr id="358" name="フローチャート: 判断 357">
          <a:extLst>
            <a:ext uri="{FF2B5EF4-FFF2-40B4-BE49-F238E27FC236}">
              <a16:creationId xmlns:a16="http://schemas.microsoft.com/office/drawing/2014/main" id="{DEDB2B9C-969C-4DE1-BD6A-052CBB24E661}"/>
            </a:ext>
          </a:extLst>
        </xdr:cNvPr>
        <xdr:cNvSpPr/>
      </xdr:nvSpPr>
      <xdr:spPr>
        <a:xfrm>
          <a:off x="8699500" y="1470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143075</xdr:rowOff>
    </xdr:from>
    <xdr:to>
      <xdr:col>41</xdr:col>
      <xdr:colOff>101600</xdr:colOff>
      <xdr:row>86</xdr:row>
      <xdr:rowOff>73225</xdr:rowOff>
    </xdr:to>
    <xdr:sp macro="" textlink="">
      <xdr:nvSpPr>
        <xdr:cNvPr id="359" name="フローチャート: 判断 358">
          <a:extLst>
            <a:ext uri="{FF2B5EF4-FFF2-40B4-BE49-F238E27FC236}">
              <a16:creationId xmlns:a16="http://schemas.microsoft.com/office/drawing/2014/main" id="{A4AA43E6-C9BA-486B-81C7-9F970357FFB9}"/>
            </a:ext>
          </a:extLst>
        </xdr:cNvPr>
        <xdr:cNvSpPr/>
      </xdr:nvSpPr>
      <xdr:spPr>
        <a:xfrm>
          <a:off x="7810500" y="1471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144599</xdr:rowOff>
    </xdr:from>
    <xdr:to>
      <xdr:col>36</xdr:col>
      <xdr:colOff>165100</xdr:colOff>
      <xdr:row>86</xdr:row>
      <xdr:rowOff>74749</xdr:rowOff>
    </xdr:to>
    <xdr:sp macro="" textlink="">
      <xdr:nvSpPr>
        <xdr:cNvPr id="360" name="フローチャート: 判断 359">
          <a:extLst>
            <a:ext uri="{FF2B5EF4-FFF2-40B4-BE49-F238E27FC236}">
              <a16:creationId xmlns:a16="http://schemas.microsoft.com/office/drawing/2014/main" id="{F7FF9C84-5944-4751-82FD-F7612A00E8BA}"/>
            </a:ext>
          </a:extLst>
        </xdr:cNvPr>
        <xdr:cNvSpPr/>
      </xdr:nvSpPr>
      <xdr:spPr>
        <a:xfrm>
          <a:off x="6921500" y="1471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AD6FE87-471F-46AC-BFB4-35324B2FBE7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94B7308E-F005-4A89-8597-558E511D514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D49FAA3-4318-4C72-A89C-AABB5975D20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27F6FB05-A675-4541-A43E-1627C8AFED7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C0AB81EF-4CD3-4239-B49E-C6C6F414C46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42490</xdr:rowOff>
    </xdr:from>
    <xdr:to>
      <xdr:col>55</xdr:col>
      <xdr:colOff>50800</xdr:colOff>
      <xdr:row>86</xdr:row>
      <xdr:rowOff>144090</xdr:rowOff>
    </xdr:to>
    <xdr:sp macro="" textlink="">
      <xdr:nvSpPr>
        <xdr:cNvPr id="366" name="楕円 365">
          <a:extLst>
            <a:ext uri="{FF2B5EF4-FFF2-40B4-BE49-F238E27FC236}">
              <a16:creationId xmlns:a16="http://schemas.microsoft.com/office/drawing/2014/main" id="{B478AFEA-E87B-4A05-A17D-0DB54FE8B5E8}"/>
            </a:ext>
          </a:extLst>
        </xdr:cNvPr>
        <xdr:cNvSpPr/>
      </xdr:nvSpPr>
      <xdr:spPr>
        <a:xfrm>
          <a:off x="10426700" y="1478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128867</xdr:rowOff>
    </xdr:from>
    <xdr:ext cx="469744" cy="259045"/>
    <xdr:sp macro="" textlink="">
      <xdr:nvSpPr>
        <xdr:cNvPr id="367" name="【公営住宅】&#10;一人当たり面積該当値テキスト">
          <a:extLst>
            <a:ext uri="{FF2B5EF4-FFF2-40B4-BE49-F238E27FC236}">
              <a16:creationId xmlns:a16="http://schemas.microsoft.com/office/drawing/2014/main" id="{C9B7DC94-BADB-443A-8220-A8411D4470C2}"/>
            </a:ext>
          </a:extLst>
        </xdr:cNvPr>
        <xdr:cNvSpPr txBox="1"/>
      </xdr:nvSpPr>
      <xdr:spPr>
        <a:xfrm>
          <a:off x="10515600" y="1470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61213</xdr:rowOff>
    </xdr:from>
    <xdr:to>
      <xdr:col>50</xdr:col>
      <xdr:colOff>165100</xdr:colOff>
      <xdr:row>86</xdr:row>
      <xdr:rowOff>162813</xdr:rowOff>
    </xdr:to>
    <xdr:sp macro="" textlink="">
      <xdr:nvSpPr>
        <xdr:cNvPr id="368" name="楕円 367">
          <a:extLst>
            <a:ext uri="{FF2B5EF4-FFF2-40B4-BE49-F238E27FC236}">
              <a16:creationId xmlns:a16="http://schemas.microsoft.com/office/drawing/2014/main" id="{A703E140-136A-4F62-B31C-A56EB545170C}"/>
            </a:ext>
          </a:extLst>
        </xdr:cNvPr>
        <xdr:cNvSpPr/>
      </xdr:nvSpPr>
      <xdr:spPr>
        <a:xfrm>
          <a:off x="9588500" y="148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93290</xdr:rowOff>
    </xdr:from>
    <xdr:to>
      <xdr:col>55</xdr:col>
      <xdr:colOff>0</xdr:colOff>
      <xdr:row>86</xdr:row>
      <xdr:rowOff>112013</xdr:rowOff>
    </xdr:to>
    <xdr:cxnSp macro="">
      <xdr:nvCxnSpPr>
        <xdr:cNvPr id="369" name="直線コネクタ 368">
          <a:extLst>
            <a:ext uri="{FF2B5EF4-FFF2-40B4-BE49-F238E27FC236}">
              <a16:creationId xmlns:a16="http://schemas.microsoft.com/office/drawing/2014/main" id="{7831BA55-284A-44DE-BE69-A1E9981E54BF}"/>
            </a:ext>
          </a:extLst>
        </xdr:cNvPr>
        <xdr:cNvCxnSpPr/>
      </xdr:nvCxnSpPr>
      <xdr:spPr>
        <a:xfrm flipV="1">
          <a:off x="9639300" y="14837990"/>
          <a:ext cx="8382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62520</xdr:rowOff>
    </xdr:from>
    <xdr:to>
      <xdr:col>46</xdr:col>
      <xdr:colOff>38100</xdr:colOff>
      <xdr:row>86</xdr:row>
      <xdr:rowOff>164120</xdr:rowOff>
    </xdr:to>
    <xdr:sp macro="" textlink="">
      <xdr:nvSpPr>
        <xdr:cNvPr id="370" name="楕円 369">
          <a:extLst>
            <a:ext uri="{FF2B5EF4-FFF2-40B4-BE49-F238E27FC236}">
              <a16:creationId xmlns:a16="http://schemas.microsoft.com/office/drawing/2014/main" id="{A8697903-8F8D-42D0-B050-4B5F33FB26BA}"/>
            </a:ext>
          </a:extLst>
        </xdr:cNvPr>
        <xdr:cNvSpPr/>
      </xdr:nvSpPr>
      <xdr:spPr>
        <a:xfrm>
          <a:off x="8699500" y="1480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112013</xdr:rowOff>
    </xdr:from>
    <xdr:to>
      <xdr:col>50</xdr:col>
      <xdr:colOff>114300</xdr:colOff>
      <xdr:row>86</xdr:row>
      <xdr:rowOff>113320</xdr:rowOff>
    </xdr:to>
    <xdr:cxnSp macro="">
      <xdr:nvCxnSpPr>
        <xdr:cNvPr id="371" name="直線コネクタ 370">
          <a:extLst>
            <a:ext uri="{FF2B5EF4-FFF2-40B4-BE49-F238E27FC236}">
              <a16:creationId xmlns:a16="http://schemas.microsoft.com/office/drawing/2014/main" id="{0732CB9F-B4F5-4683-9660-BC4C45798647}"/>
            </a:ext>
          </a:extLst>
        </xdr:cNvPr>
        <xdr:cNvCxnSpPr/>
      </xdr:nvCxnSpPr>
      <xdr:spPr>
        <a:xfrm flipV="1">
          <a:off x="8750300" y="14856713"/>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73406</xdr:rowOff>
    </xdr:from>
    <xdr:to>
      <xdr:col>41</xdr:col>
      <xdr:colOff>101600</xdr:colOff>
      <xdr:row>87</xdr:row>
      <xdr:rowOff>3556</xdr:rowOff>
    </xdr:to>
    <xdr:sp macro="" textlink="">
      <xdr:nvSpPr>
        <xdr:cNvPr id="372" name="楕円 371">
          <a:extLst>
            <a:ext uri="{FF2B5EF4-FFF2-40B4-BE49-F238E27FC236}">
              <a16:creationId xmlns:a16="http://schemas.microsoft.com/office/drawing/2014/main" id="{361ABDEF-950A-40B4-993E-55806CC30CFE}"/>
            </a:ext>
          </a:extLst>
        </xdr:cNvPr>
        <xdr:cNvSpPr/>
      </xdr:nvSpPr>
      <xdr:spPr>
        <a:xfrm>
          <a:off x="7810500" y="1481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113320</xdr:rowOff>
    </xdr:from>
    <xdr:to>
      <xdr:col>45</xdr:col>
      <xdr:colOff>177800</xdr:colOff>
      <xdr:row>86</xdr:row>
      <xdr:rowOff>124206</xdr:rowOff>
    </xdr:to>
    <xdr:cxnSp macro="">
      <xdr:nvCxnSpPr>
        <xdr:cNvPr id="373" name="直線コネクタ 372">
          <a:extLst>
            <a:ext uri="{FF2B5EF4-FFF2-40B4-BE49-F238E27FC236}">
              <a16:creationId xmlns:a16="http://schemas.microsoft.com/office/drawing/2014/main" id="{6AF5098D-3304-490D-A8DB-22ABC914E791}"/>
            </a:ext>
          </a:extLst>
        </xdr:cNvPr>
        <xdr:cNvCxnSpPr/>
      </xdr:nvCxnSpPr>
      <xdr:spPr>
        <a:xfrm flipV="1">
          <a:off x="7861300" y="1485802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72099</xdr:rowOff>
    </xdr:from>
    <xdr:to>
      <xdr:col>36</xdr:col>
      <xdr:colOff>165100</xdr:colOff>
      <xdr:row>87</xdr:row>
      <xdr:rowOff>2249</xdr:rowOff>
    </xdr:to>
    <xdr:sp macro="" textlink="">
      <xdr:nvSpPr>
        <xdr:cNvPr id="374" name="楕円 373">
          <a:extLst>
            <a:ext uri="{FF2B5EF4-FFF2-40B4-BE49-F238E27FC236}">
              <a16:creationId xmlns:a16="http://schemas.microsoft.com/office/drawing/2014/main" id="{9B5A19CE-A9B3-47DE-8283-6BAD9BCDBF9C}"/>
            </a:ext>
          </a:extLst>
        </xdr:cNvPr>
        <xdr:cNvSpPr/>
      </xdr:nvSpPr>
      <xdr:spPr>
        <a:xfrm>
          <a:off x="6921500" y="148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122899</xdr:rowOff>
    </xdr:from>
    <xdr:to>
      <xdr:col>41</xdr:col>
      <xdr:colOff>50800</xdr:colOff>
      <xdr:row>86</xdr:row>
      <xdr:rowOff>124206</xdr:rowOff>
    </xdr:to>
    <xdr:cxnSp macro="">
      <xdr:nvCxnSpPr>
        <xdr:cNvPr id="375" name="直線コネクタ 374">
          <a:extLst>
            <a:ext uri="{FF2B5EF4-FFF2-40B4-BE49-F238E27FC236}">
              <a16:creationId xmlns:a16="http://schemas.microsoft.com/office/drawing/2014/main" id="{1F304B55-A90C-4BBC-9540-2443349D3F23}"/>
            </a:ext>
          </a:extLst>
        </xdr:cNvPr>
        <xdr:cNvCxnSpPr/>
      </xdr:nvCxnSpPr>
      <xdr:spPr>
        <a:xfrm>
          <a:off x="6972300" y="14867599"/>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86050</xdr:rowOff>
    </xdr:from>
    <xdr:ext cx="469744" cy="259045"/>
    <xdr:sp macro="" textlink="">
      <xdr:nvSpPr>
        <xdr:cNvPr id="376" name="n_1aveValue【公営住宅】&#10;一人当たり面積">
          <a:extLst>
            <a:ext uri="{FF2B5EF4-FFF2-40B4-BE49-F238E27FC236}">
              <a16:creationId xmlns:a16="http://schemas.microsoft.com/office/drawing/2014/main" id="{7EEF39B1-1923-40A2-9FBE-4091377F0BCE}"/>
            </a:ext>
          </a:extLst>
        </xdr:cNvPr>
        <xdr:cNvSpPr txBox="1"/>
      </xdr:nvSpPr>
      <xdr:spPr>
        <a:xfrm>
          <a:off x="9391727" y="1448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77778</xdr:rowOff>
    </xdr:from>
    <xdr:ext cx="469744" cy="259045"/>
    <xdr:sp macro="" textlink="">
      <xdr:nvSpPr>
        <xdr:cNvPr id="377" name="n_2aveValue【公営住宅】&#10;一人当たり面積">
          <a:extLst>
            <a:ext uri="{FF2B5EF4-FFF2-40B4-BE49-F238E27FC236}">
              <a16:creationId xmlns:a16="http://schemas.microsoft.com/office/drawing/2014/main" id="{C5A7FD75-340D-40F8-99DE-F08C4853BE0D}"/>
            </a:ext>
          </a:extLst>
        </xdr:cNvPr>
        <xdr:cNvSpPr txBox="1"/>
      </xdr:nvSpPr>
      <xdr:spPr>
        <a:xfrm>
          <a:off x="8515427" y="1447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89752</xdr:rowOff>
    </xdr:from>
    <xdr:ext cx="469744" cy="259045"/>
    <xdr:sp macro="" textlink="">
      <xdr:nvSpPr>
        <xdr:cNvPr id="378" name="n_3aveValue【公営住宅】&#10;一人当たり面積">
          <a:extLst>
            <a:ext uri="{FF2B5EF4-FFF2-40B4-BE49-F238E27FC236}">
              <a16:creationId xmlns:a16="http://schemas.microsoft.com/office/drawing/2014/main" id="{EDE1F5B0-0794-4AB1-9D2B-A84415EBE9CA}"/>
            </a:ext>
          </a:extLst>
        </xdr:cNvPr>
        <xdr:cNvSpPr txBox="1"/>
      </xdr:nvSpPr>
      <xdr:spPr>
        <a:xfrm>
          <a:off x="7626427" y="1449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91276</xdr:rowOff>
    </xdr:from>
    <xdr:ext cx="469744" cy="259045"/>
    <xdr:sp macro="" textlink="">
      <xdr:nvSpPr>
        <xdr:cNvPr id="379" name="n_4aveValue【公営住宅】&#10;一人当たり面積">
          <a:extLst>
            <a:ext uri="{FF2B5EF4-FFF2-40B4-BE49-F238E27FC236}">
              <a16:creationId xmlns:a16="http://schemas.microsoft.com/office/drawing/2014/main" id="{B90CCED2-0F33-44EF-9D6A-3ADF7877E7E3}"/>
            </a:ext>
          </a:extLst>
        </xdr:cNvPr>
        <xdr:cNvSpPr txBox="1"/>
      </xdr:nvSpPr>
      <xdr:spPr>
        <a:xfrm>
          <a:off x="6737427" y="1449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153940</xdr:rowOff>
    </xdr:from>
    <xdr:ext cx="469744" cy="259045"/>
    <xdr:sp macro="" textlink="">
      <xdr:nvSpPr>
        <xdr:cNvPr id="380" name="n_1mainValue【公営住宅】&#10;一人当たり面積">
          <a:extLst>
            <a:ext uri="{FF2B5EF4-FFF2-40B4-BE49-F238E27FC236}">
              <a16:creationId xmlns:a16="http://schemas.microsoft.com/office/drawing/2014/main" id="{3CC597DE-FA69-452A-9975-6B5FE307EF9C}"/>
            </a:ext>
          </a:extLst>
        </xdr:cNvPr>
        <xdr:cNvSpPr txBox="1"/>
      </xdr:nvSpPr>
      <xdr:spPr>
        <a:xfrm>
          <a:off x="9391727" y="1489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155247</xdr:rowOff>
    </xdr:from>
    <xdr:ext cx="469744" cy="259045"/>
    <xdr:sp macro="" textlink="">
      <xdr:nvSpPr>
        <xdr:cNvPr id="381" name="n_2mainValue【公営住宅】&#10;一人当たり面積">
          <a:extLst>
            <a:ext uri="{FF2B5EF4-FFF2-40B4-BE49-F238E27FC236}">
              <a16:creationId xmlns:a16="http://schemas.microsoft.com/office/drawing/2014/main" id="{E644C00A-1A1B-455D-AD92-93B305F1E7C1}"/>
            </a:ext>
          </a:extLst>
        </xdr:cNvPr>
        <xdr:cNvSpPr txBox="1"/>
      </xdr:nvSpPr>
      <xdr:spPr>
        <a:xfrm>
          <a:off x="8515427" y="148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166133</xdr:rowOff>
    </xdr:from>
    <xdr:ext cx="469744" cy="259045"/>
    <xdr:sp macro="" textlink="">
      <xdr:nvSpPr>
        <xdr:cNvPr id="382" name="n_3mainValue【公営住宅】&#10;一人当たり面積">
          <a:extLst>
            <a:ext uri="{FF2B5EF4-FFF2-40B4-BE49-F238E27FC236}">
              <a16:creationId xmlns:a16="http://schemas.microsoft.com/office/drawing/2014/main" id="{B811EB86-5F9B-4D98-A2EB-5C674C65BF16}"/>
            </a:ext>
          </a:extLst>
        </xdr:cNvPr>
        <xdr:cNvSpPr txBox="1"/>
      </xdr:nvSpPr>
      <xdr:spPr>
        <a:xfrm>
          <a:off x="7626427" y="1491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164826</xdr:rowOff>
    </xdr:from>
    <xdr:ext cx="469744" cy="259045"/>
    <xdr:sp macro="" textlink="">
      <xdr:nvSpPr>
        <xdr:cNvPr id="383" name="n_4mainValue【公営住宅】&#10;一人当たり面積">
          <a:extLst>
            <a:ext uri="{FF2B5EF4-FFF2-40B4-BE49-F238E27FC236}">
              <a16:creationId xmlns:a16="http://schemas.microsoft.com/office/drawing/2014/main" id="{AB30268D-9BF9-4152-B472-831B7394EA08}"/>
            </a:ext>
          </a:extLst>
        </xdr:cNvPr>
        <xdr:cNvSpPr txBox="1"/>
      </xdr:nvSpPr>
      <xdr:spPr>
        <a:xfrm>
          <a:off x="6737427" y="1490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78886573-6A20-49CD-888D-74D24FF20F8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5FB3641F-D8FB-4D06-A576-43A97BCA6A3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C5EB7D7A-4BDD-4006-BF8F-F64953E1284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1EA78F81-AB65-49B2-836E-E20EC40E074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C881772A-D7A6-4D09-BDFB-5970CE678B7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89B3059F-4EB9-43FC-83BF-2212317A684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62AE5E7B-043D-4159-99F9-A89B511D097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83DBDF87-7BD5-4E58-AC38-C326A589193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4A98B3F6-58A3-4043-81F2-27F231C9F53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a:extLst>
            <a:ext uri="{FF2B5EF4-FFF2-40B4-BE49-F238E27FC236}">
              <a16:creationId xmlns:a16="http://schemas.microsoft.com/office/drawing/2014/main" id="{69279169-5389-4EB8-990F-E5ECD66E273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a:extLst>
            <a:ext uri="{FF2B5EF4-FFF2-40B4-BE49-F238E27FC236}">
              <a16:creationId xmlns:a16="http://schemas.microsoft.com/office/drawing/2014/main" id="{3C72495A-AB84-4288-9E89-9774BBFEA97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a:extLst>
            <a:ext uri="{FF2B5EF4-FFF2-40B4-BE49-F238E27FC236}">
              <a16:creationId xmlns:a16="http://schemas.microsoft.com/office/drawing/2014/main" id="{DCCF96C4-D767-4F36-9803-841A1B32214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a:extLst>
            <a:ext uri="{FF2B5EF4-FFF2-40B4-BE49-F238E27FC236}">
              <a16:creationId xmlns:a16="http://schemas.microsoft.com/office/drawing/2014/main" id="{A56DA60C-DACE-4F96-AC50-8A80BBB3B3B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a:extLst>
            <a:ext uri="{FF2B5EF4-FFF2-40B4-BE49-F238E27FC236}">
              <a16:creationId xmlns:a16="http://schemas.microsoft.com/office/drawing/2014/main" id="{D33CB112-D920-40F5-9DDB-C7C07AA4455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a:extLst>
            <a:ext uri="{FF2B5EF4-FFF2-40B4-BE49-F238E27FC236}">
              <a16:creationId xmlns:a16="http://schemas.microsoft.com/office/drawing/2014/main" id="{5FDCB171-BC08-4054-92B8-DC4FCDD78A2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a:extLst>
            <a:ext uri="{FF2B5EF4-FFF2-40B4-BE49-F238E27FC236}">
              <a16:creationId xmlns:a16="http://schemas.microsoft.com/office/drawing/2014/main" id="{D5C9195C-8C17-47F8-803D-5DF514B6743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A59663FA-E466-42F1-8EB3-F1AE9A8A940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EFA8FC15-FD56-41B4-9706-F466674CB96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847A6C70-16F7-4620-B1E3-9E0C685836E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1FE85FD4-C730-409F-83DF-663D015A00F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8CCCF143-4FA0-4CE6-8D2F-E161CAEA952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73F07426-B419-4D26-B05C-7149301BBE6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F130F04C-5FD4-4685-953F-EF907B32F27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9BDCC754-6AC9-4A3A-94C4-1DC4F4906B0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9D2024E1-459B-4DA3-9FE2-0B41754CC38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BA151D35-F636-4D4A-B93E-A0A806652DA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6653BCB9-8572-4B0C-857C-C97612215DA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4F9A9DF3-79BE-4282-99DC-99844E0B26E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5C8D882F-FBFF-4FCF-8ED1-90F8C76E5FC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2424FE51-F176-4BBC-87EC-EB9FB150BE3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F9CF256F-CC5F-47A6-9DC6-0B06F4103BE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8935AF6F-6558-48D5-A379-048CCF70C00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EA7D6C46-73ED-4F94-9110-3A456D1968C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9C4A84AC-4122-41FD-812C-CC616D8A71C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7C753B8E-A937-40BE-9FD0-C3D615A9026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9ECAF100-6571-4DBF-9D86-4D4DCFA36D1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ACB0CA52-897E-4EC0-AC8C-50CA6567C06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ABA60307-CD76-4EB5-B23E-EA978D8C091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a:extLst>
            <a:ext uri="{FF2B5EF4-FFF2-40B4-BE49-F238E27FC236}">
              <a16:creationId xmlns:a16="http://schemas.microsoft.com/office/drawing/2014/main" id="{D7F23BE4-4F3D-47FA-B4C9-F2A320BD516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B881AE5F-FF58-42FC-9B39-2F9C8269F5A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認定こども園・幼稚園・保育所】&#10;有形固定資産減価償却率グラフ枠">
          <a:extLst>
            <a:ext uri="{FF2B5EF4-FFF2-40B4-BE49-F238E27FC236}">
              <a16:creationId xmlns:a16="http://schemas.microsoft.com/office/drawing/2014/main" id="{33151FEB-1DDE-4D7D-83AF-80EB69C4F26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105592</xdr:rowOff>
    </xdr:from>
    <xdr:to>
      <xdr:col>85</xdr:col>
      <xdr:colOff>126364</xdr:colOff>
      <xdr:row>42</xdr:row>
      <xdr:rowOff>92528</xdr:rowOff>
    </xdr:to>
    <xdr:cxnSp macro="">
      <xdr:nvCxnSpPr>
        <xdr:cNvPr id="425" name="直線コネクタ 424">
          <a:extLst>
            <a:ext uri="{FF2B5EF4-FFF2-40B4-BE49-F238E27FC236}">
              <a16:creationId xmlns:a16="http://schemas.microsoft.com/office/drawing/2014/main" id="{7ED1C5A8-71A6-48C2-86A7-8BF0DE065624}"/>
            </a:ext>
          </a:extLst>
        </xdr:cNvPr>
        <xdr:cNvCxnSpPr/>
      </xdr:nvCxnSpPr>
      <xdr:spPr>
        <a:xfrm flipV="1">
          <a:off x="16318864" y="5763442"/>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6" name="【認定こども園・幼稚園・保育所】&#10;有形固定資産減価償却率最小値テキスト">
          <a:extLst>
            <a:ext uri="{FF2B5EF4-FFF2-40B4-BE49-F238E27FC236}">
              <a16:creationId xmlns:a16="http://schemas.microsoft.com/office/drawing/2014/main" id="{D95CA786-2EA5-4D4C-BC64-19328DC57F2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7" name="直線コネクタ 426">
          <a:extLst>
            <a:ext uri="{FF2B5EF4-FFF2-40B4-BE49-F238E27FC236}">
              <a16:creationId xmlns:a16="http://schemas.microsoft.com/office/drawing/2014/main" id="{2388B4C6-397B-44FE-8CE2-05ECBE8044B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52269</xdr:rowOff>
    </xdr:from>
    <xdr:ext cx="340478" cy="259045"/>
    <xdr:sp macro="" textlink="">
      <xdr:nvSpPr>
        <xdr:cNvPr id="428" name="【認定こども園・幼稚園・保育所】&#10;有形固定資産減価償却率最大値テキスト">
          <a:extLst>
            <a:ext uri="{FF2B5EF4-FFF2-40B4-BE49-F238E27FC236}">
              <a16:creationId xmlns:a16="http://schemas.microsoft.com/office/drawing/2014/main" id="{A6D24361-DA7A-48CE-8AC3-7F9800A253D7}"/>
            </a:ext>
          </a:extLst>
        </xdr:cNvPr>
        <xdr:cNvSpPr txBox="1"/>
      </xdr:nvSpPr>
      <xdr:spPr>
        <a:xfrm>
          <a:off x="16357600" y="553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105592</xdr:rowOff>
    </xdr:from>
    <xdr:to>
      <xdr:col>86</xdr:col>
      <xdr:colOff>25400</xdr:colOff>
      <xdr:row>33</xdr:row>
      <xdr:rowOff>105592</xdr:rowOff>
    </xdr:to>
    <xdr:cxnSp macro="">
      <xdr:nvCxnSpPr>
        <xdr:cNvPr id="429" name="直線コネクタ 428">
          <a:extLst>
            <a:ext uri="{FF2B5EF4-FFF2-40B4-BE49-F238E27FC236}">
              <a16:creationId xmlns:a16="http://schemas.microsoft.com/office/drawing/2014/main" id="{E75F7F50-9DE8-40D9-8237-E407F18506FC}"/>
            </a:ext>
          </a:extLst>
        </xdr:cNvPr>
        <xdr:cNvCxnSpPr/>
      </xdr:nvCxnSpPr>
      <xdr:spPr>
        <a:xfrm>
          <a:off x="16230600" y="57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134455</xdr:rowOff>
    </xdr:from>
    <xdr:ext cx="405111" cy="259045"/>
    <xdr:sp macro="" textlink="">
      <xdr:nvSpPr>
        <xdr:cNvPr id="430" name="【認定こども園・幼稚園・保育所】&#10;有形固定資産減価償却率平均値テキスト">
          <a:extLst>
            <a:ext uri="{FF2B5EF4-FFF2-40B4-BE49-F238E27FC236}">
              <a16:creationId xmlns:a16="http://schemas.microsoft.com/office/drawing/2014/main" id="{81BF8BC1-1487-4BAA-B3B8-71157711BEC4}"/>
            </a:ext>
          </a:extLst>
        </xdr:cNvPr>
        <xdr:cNvSpPr txBox="1"/>
      </xdr:nvSpPr>
      <xdr:spPr>
        <a:xfrm>
          <a:off x="16357600" y="647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156028</xdr:rowOff>
    </xdr:from>
    <xdr:to>
      <xdr:col>85</xdr:col>
      <xdr:colOff>177800</xdr:colOff>
      <xdr:row>38</xdr:row>
      <xdr:rowOff>86178</xdr:rowOff>
    </xdr:to>
    <xdr:sp macro="" textlink="">
      <xdr:nvSpPr>
        <xdr:cNvPr id="431" name="フローチャート: 判断 430">
          <a:extLst>
            <a:ext uri="{FF2B5EF4-FFF2-40B4-BE49-F238E27FC236}">
              <a16:creationId xmlns:a16="http://schemas.microsoft.com/office/drawing/2014/main" id="{F43560DC-3C84-45C6-B895-867E066391BE}"/>
            </a:ext>
          </a:extLst>
        </xdr:cNvPr>
        <xdr:cNvSpPr/>
      </xdr:nvSpPr>
      <xdr:spPr>
        <a:xfrm>
          <a:off x="162687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32" name="フローチャート: 判断 431">
          <a:extLst>
            <a:ext uri="{FF2B5EF4-FFF2-40B4-BE49-F238E27FC236}">
              <a16:creationId xmlns:a16="http://schemas.microsoft.com/office/drawing/2014/main" id="{14DEDF11-5F16-47E2-82CF-93C16D0C814F}"/>
            </a:ext>
          </a:extLst>
        </xdr:cNvPr>
        <xdr:cNvSpPr/>
      </xdr:nvSpPr>
      <xdr:spPr>
        <a:xfrm>
          <a:off x="15430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33" name="フローチャート: 判断 432">
          <a:extLst>
            <a:ext uri="{FF2B5EF4-FFF2-40B4-BE49-F238E27FC236}">
              <a16:creationId xmlns:a16="http://schemas.microsoft.com/office/drawing/2014/main" id="{E89B20AF-7A59-40FD-95F7-8D8BBEEE8C46}"/>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34" name="フローチャート: 判断 433">
          <a:extLst>
            <a:ext uri="{FF2B5EF4-FFF2-40B4-BE49-F238E27FC236}">
              <a16:creationId xmlns:a16="http://schemas.microsoft.com/office/drawing/2014/main" id="{FC5A41C8-E0ED-4177-8D25-47704FFAD893}"/>
            </a:ext>
          </a:extLst>
        </xdr:cNvPr>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5" name="フローチャート: 判断 434">
          <a:extLst>
            <a:ext uri="{FF2B5EF4-FFF2-40B4-BE49-F238E27FC236}">
              <a16:creationId xmlns:a16="http://schemas.microsoft.com/office/drawing/2014/main" id="{F99CFBF4-2B2A-4DBD-902D-38BBA12C4F20}"/>
            </a:ext>
          </a:extLst>
        </xdr:cNvPr>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15541AC1-02F2-4448-9E24-66AD4B6B7A2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2AA7B20F-0643-4FF3-856E-4C00C305D3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15093A19-260E-4DC8-889A-9C0C48B0485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8D63B4D5-1C5B-4156-A918-C6981FB3F66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957D459-2445-4BE7-8440-3E628FEB64E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159294</xdr:rowOff>
    </xdr:from>
    <xdr:to>
      <xdr:col>85</xdr:col>
      <xdr:colOff>177800</xdr:colOff>
      <xdr:row>34</xdr:row>
      <xdr:rowOff>89444</xdr:rowOff>
    </xdr:to>
    <xdr:sp macro="" textlink="">
      <xdr:nvSpPr>
        <xdr:cNvPr id="441" name="楕円 440">
          <a:extLst>
            <a:ext uri="{FF2B5EF4-FFF2-40B4-BE49-F238E27FC236}">
              <a16:creationId xmlns:a16="http://schemas.microsoft.com/office/drawing/2014/main" id="{9E4F0BB2-A5A7-46E6-84F7-40D315AF68A3}"/>
            </a:ext>
          </a:extLst>
        </xdr:cNvPr>
        <xdr:cNvSpPr/>
      </xdr:nvSpPr>
      <xdr:spPr>
        <a:xfrm>
          <a:off x="16268700" y="581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74221</xdr:rowOff>
    </xdr:from>
    <xdr:ext cx="405111" cy="259045"/>
    <xdr:sp macro="" textlink="">
      <xdr:nvSpPr>
        <xdr:cNvPr id="442" name="【認定こども園・幼稚園・保育所】&#10;有形固定資産減価償却率該当値テキスト">
          <a:extLst>
            <a:ext uri="{FF2B5EF4-FFF2-40B4-BE49-F238E27FC236}">
              <a16:creationId xmlns:a16="http://schemas.microsoft.com/office/drawing/2014/main" id="{C0606959-E5FF-403B-982B-E8BA43C7BDE8}"/>
            </a:ext>
          </a:extLst>
        </xdr:cNvPr>
        <xdr:cNvSpPr txBox="1"/>
      </xdr:nvSpPr>
      <xdr:spPr>
        <a:xfrm>
          <a:off x="16357600" y="5732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159294</xdr:rowOff>
    </xdr:from>
    <xdr:to>
      <xdr:col>81</xdr:col>
      <xdr:colOff>101600</xdr:colOff>
      <xdr:row>42</xdr:row>
      <xdr:rowOff>89444</xdr:rowOff>
    </xdr:to>
    <xdr:sp macro="" textlink="">
      <xdr:nvSpPr>
        <xdr:cNvPr id="443" name="楕円 442">
          <a:extLst>
            <a:ext uri="{FF2B5EF4-FFF2-40B4-BE49-F238E27FC236}">
              <a16:creationId xmlns:a16="http://schemas.microsoft.com/office/drawing/2014/main" id="{1EFADCDC-3CFC-4A29-92AF-8C95C8F17EB4}"/>
            </a:ext>
          </a:extLst>
        </xdr:cNvPr>
        <xdr:cNvSpPr/>
      </xdr:nvSpPr>
      <xdr:spPr>
        <a:xfrm>
          <a:off x="15430500" y="718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38644</xdr:rowOff>
    </xdr:from>
    <xdr:to>
      <xdr:col>85</xdr:col>
      <xdr:colOff>127000</xdr:colOff>
      <xdr:row>42</xdr:row>
      <xdr:rowOff>38644</xdr:rowOff>
    </xdr:to>
    <xdr:cxnSp macro="">
      <xdr:nvCxnSpPr>
        <xdr:cNvPr id="444" name="直線コネクタ 443">
          <a:extLst>
            <a:ext uri="{FF2B5EF4-FFF2-40B4-BE49-F238E27FC236}">
              <a16:creationId xmlns:a16="http://schemas.microsoft.com/office/drawing/2014/main" id="{5A210B69-3290-4ABC-BA06-FC688F88D0D5}"/>
            </a:ext>
          </a:extLst>
        </xdr:cNvPr>
        <xdr:cNvCxnSpPr/>
      </xdr:nvCxnSpPr>
      <xdr:spPr>
        <a:xfrm flipV="1">
          <a:off x="15481300" y="5867944"/>
          <a:ext cx="838200" cy="137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154396</xdr:rowOff>
    </xdr:from>
    <xdr:to>
      <xdr:col>76</xdr:col>
      <xdr:colOff>165100</xdr:colOff>
      <xdr:row>42</xdr:row>
      <xdr:rowOff>84546</xdr:rowOff>
    </xdr:to>
    <xdr:sp macro="" textlink="">
      <xdr:nvSpPr>
        <xdr:cNvPr id="445" name="楕円 444">
          <a:extLst>
            <a:ext uri="{FF2B5EF4-FFF2-40B4-BE49-F238E27FC236}">
              <a16:creationId xmlns:a16="http://schemas.microsoft.com/office/drawing/2014/main" id="{1C31BA18-9EE9-4DF3-9F8C-113F51C8FF7F}"/>
            </a:ext>
          </a:extLst>
        </xdr:cNvPr>
        <xdr:cNvSpPr/>
      </xdr:nvSpPr>
      <xdr:spPr>
        <a:xfrm>
          <a:off x="14541500" y="71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33746</xdr:rowOff>
    </xdr:from>
    <xdr:to>
      <xdr:col>81</xdr:col>
      <xdr:colOff>50800</xdr:colOff>
      <xdr:row>42</xdr:row>
      <xdr:rowOff>38644</xdr:rowOff>
    </xdr:to>
    <xdr:cxnSp macro="">
      <xdr:nvCxnSpPr>
        <xdr:cNvPr id="446" name="直線コネクタ 445">
          <a:extLst>
            <a:ext uri="{FF2B5EF4-FFF2-40B4-BE49-F238E27FC236}">
              <a16:creationId xmlns:a16="http://schemas.microsoft.com/office/drawing/2014/main" id="{A202F760-2837-4DCE-8D4E-DACE32C798F1}"/>
            </a:ext>
          </a:extLst>
        </xdr:cNvPr>
        <xdr:cNvCxnSpPr/>
      </xdr:nvCxnSpPr>
      <xdr:spPr>
        <a:xfrm>
          <a:off x="14592300" y="723464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41728</xdr:rowOff>
    </xdr:from>
    <xdr:to>
      <xdr:col>72</xdr:col>
      <xdr:colOff>38100</xdr:colOff>
      <xdr:row>42</xdr:row>
      <xdr:rowOff>143328</xdr:rowOff>
    </xdr:to>
    <xdr:sp macro="" textlink="">
      <xdr:nvSpPr>
        <xdr:cNvPr id="447" name="楕円 446">
          <a:extLst>
            <a:ext uri="{FF2B5EF4-FFF2-40B4-BE49-F238E27FC236}">
              <a16:creationId xmlns:a16="http://schemas.microsoft.com/office/drawing/2014/main" id="{A8F756CE-BDF6-41BF-A836-CE0A65071F07}"/>
            </a:ext>
          </a:extLst>
        </xdr:cNvPr>
        <xdr:cNvSpPr/>
      </xdr:nvSpPr>
      <xdr:spPr>
        <a:xfrm>
          <a:off x="13652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33746</xdr:rowOff>
    </xdr:from>
    <xdr:to>
      <xdr:col>76</xdr:col>
      <xdr:colOff>114300</xdr:colOff>
      <xdr:row>42</xdr:row>
      <xdr:rowOff>92528</xdr:rowOff>
    </xdr:to>
    <xdr:cxnSp macro="">
      <xdr:nvCxnSpPr>
        <xdr:cNvPr id="448" name="直線コネクタ 447">
          <a:extLst>
            <a:ext uri="{FF2B5EF4-FFF2-40B4-BE49-F238E27FC236}">
              <a16:creationId xmlns:a16="http://schemas.microsoft.com/office/drawing/2014/main" id="{F64609E0-3233-4658-8D52-42674307A940}"/>
            </a:ext>
          </a:extLst>
        </xdr:cNvPr>
        <xdr:cNvCxnSpPr/>
      </xdr:nvCxnSpPr>
      <xdr:spPr>
        <a:xfrm flipV="1">
          <a:off x="13703300" y="723464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449" name="楕円 448">
          <a:extLst>
            <a:ext uri="{FF2B5EF4-FFF2-40B4-BE49-F238E27FC236}">
              <a16:creationId xmlns:a16="http://schemas.microsoft.com/office/drawing/2014/main" id="{0509087D-9261-4592-83B9-6991A3792F7C}"/>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92528</xdr:rowOff>
    </xdr:from>
    <xdr:to>
      <xdr:col>71</xdr:col>
      <xdr:colOff>177800</xdr:colOff>
      <xdr:row>42</xdr:row>
      <xdr:rowOff>92528</xdr:rowOff>
    </xdr:to>
    <xdr:cxnSp macro="">
      <xdr:nvCxnSpPr>
        <xdr:cNvPr id="450" name="直線コネクタ 449">
          <a:extLst>
            <a:ext uri="{FF2B5EF4-FFF2-40B4-BE49-F238E27FC236}">
              <a16:creationId xmlns:a16="http://schemas.microsoft.com/office/drawing/2014/main" id="{9E5C7AF8-7DC1-4E3D-BE36-4002A32E745B}"/>
            </a:ext>
          </a:extLst>
        </xdr:cNvPr>
        <xdr:cNvCxnSpPr/>
      </xdr:nvCxnSpPr>
      <xdr:spPr>
        <a:xfrm>
          <a:off x="12814300" y="729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451" name="n_1aveValue【認定こども園・幼稚園・保育所】&#10;有形固定資産減価償却率">
          <a:extLst>
            <a:ext uri="{FF2B5EF4-FFF2-40B4-BE49-F238E27FC236}">
              <a16:creationId xmlns:a16="http://schemas.microsoft.com/office/drawing/2014/main" id="{BA16878F-8E79-440D-8E74-35C3BE09AA4D}"/>
            </a:ext>
          </a:extLst>
        </xdr:cNvPr>
        <xdr:cNvSpPr txBox="1"/>
      </xdr:nvSpPr>
      <xdr:spPr>
        <a:xfrm>
          <a:off x="15266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452" name="n_2aveValue【認定こども園・幼稚園・保育所】&#10;有形固定資産減価償却率">
          <a:extLst>
            <a:ext uri="{FF2B5EF4-FFF2-40B4-BE49-F238E27FC236}">
              <a16:creationId xmlns:a16="http://schemas.microsoft.com/office/drawing/2014/main" id="{75F98350-D00D-4ABD-9A0B-7D8B966868E8}"/>
            </a:ext>
          </a:extLst>
        </xdr:cNvPr>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453" name="n_3aveValue【認定こども園・幼稚園・保育所】&#10;有形固定資産減価償却率">
          <a:extLst>
            <a:ext uri="{FF2B5EF4-FFF2-40B4-BE49-F238E27FC236}">
              <a16:creationId xmlns:a16="http://schemas.microsoft.com/office/drawing/2014/main" id="{6D635B19-9C53-4998-9112-D0A32EA56491}"/>
            </a:ext>
          </a:extLst>
        </xdr:cNvPr>
        <xdr:cNvSpPr txBox="1"/>
      </xdr:nvSpPr>
      <xdr:spPr>
        <a:xfrm>
          <a:off x="13500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454" name="n_4aveValue【認定こども園・幼稚園・保育所】&#10;有形固定資産減価償却率">
          <a:extLst>
            <a:ext uri="{FF2B5EF4-FFF2-40B4-BE49-F238E27FC236}">
              <a16:creationId xmlns:a16="http://schemas.microsoft.com/office/drawing/2014/main" id="{27D7C8A6-1D4F-4B01-872C-397240308440}"/>
            </a:ext>
          </a:extLst>
        </xdr:cNvPr>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80571</xdr:rowOff>
    </xdr:from>
    <xdr:ext cx="405111" cy="259045"/>
    <xdr:sp macro="" textlink="">
      <xdr:nvSpPr>
        <xdr:cNvPr id="455" name="n_1mainValue【認定こども園・幼稚園・保育所】&#10;有形固定資産減価償却率">
          <a:extLst>
            <a:ext uri="{FF2B5EF4-FFF2-40B4-BE49-F238E27FC236}">
              <a16:creationId xmlns:a16="http://schemas.microsoft.com/office/drawing/2014/main" id="{CB81F157-811E-451A-9A98-2F152C1E7298}"/>
            </a:ext>
          </a:extLst>
        </xdr:cNvPr>
        <xdr:cNvSpPr txBox="1"/>
      </xdr:nvSpPr>
      <xdr:spPr>
        <a:xfrm>
          <a:off x="15266044" y="728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75673</xdr:rowOff>
    </xdr:from>
    <xdr:ext cx="405111" cy="259045"/>
    <xdr:sp macro="" textlink="">
      <xdr:nvSpPr>
        <xdr:cNvPr id="456" name="n_2mainValue【認定こども園・幼稚園・保育所】&#10;有形固定資産減価償却率">
          <a:extLst>
            <a:ext uri="{FF2B5EF4-FFF2-40B4-BE49-F238E27FC236}">
              <a16:creationId xmlns:a16="http://schemas.microsoft.com/office/drawing/2014/main" id="{77E16447-20AD-4F98-96EA-C514116D304D}"/>
            </a:ext>
          </a:extLst>
        </xdr:cNvPr>
        <xdr:cNvSpPr txBox="1"/>
      </xdr:nvSpPr>
      <xdr:spPr>
        <a:xfrm>
          <a:off x="14389744" y="727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42</xdr:row>
      <xdr:rowOff>134455</xdr:rowOff>
    </xdr:from>
    <xdr:ext cx="469744" cy="259045"/>
    <xdr:sp macro="" textlink="">
      <xdr:nvSpPr>
        <xdr:cNvPr id="457" name="n_3mainValue【認定こども園・幼稚園・保育所】&#10;有形固定資産減価償却率">
          <a:extLst>
            <a:ext uri="{FF2B5EF4-FFF2-40B4-BE49-F238E27FC236}">
              <a16:creationId xmlns:a16="http://schemas.microsoft.com/office/drawing/2014/main" id="{722CD88C-5682-4504-B0FE-730F1018758B}"/>
            </a:ext>
          </a:extLst>
        </xdr:cNvPr>
        <xdr:cNvSpPr txBox="1"/>
      </xdr:nvSpPr>
      <xdr:spPr>
        <a:xfrm>
          <a:off x="13468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58" name="n_4mainValue【認定こども園・幼稚園・保育所】&#10;有形固定資産減価償却率">
          <a:extLst>
            <a:ext uri="{FF2B5EF4-FFF2-40B4-BE49-F238E27FC236}">
              <a16:creationId xmlns:a16="http://schemas.microsoft.com/office/drawing/2014/main" id="{E2C1E535-FB8C-4F3D-84A4-66D3099C16ED}"/>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7A78FD4C-7541-45EE-B7C7-9A31A4F226F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1F69A84D-F9AB-4D2C-BE76-E365E94132D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3D04423F-29FE-46B3-9C40-C1E5F540BEA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31073B03-0F46-4ED7-AA81-C13AF9EDC24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C1DF9A9E-471F-4A5B-86EA-2B30484D5CB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6B79E1B5-37DA-4465-AEE8-A8F5BF3D18B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B9048742-DCE5-4852-9FAE-7467ACEA5F5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8FBCA6AC-1CDE-401B-9F55-B00532F5760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058C12C6-BD7B-4FAB-BF2E-7EDEFF0ADEF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DD7FE848-69BD-498B-923D-3AD873F187C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a:extLst>
            <a:ext uri="{FF2B5EF4-FFF2-40B4-BE49-F238E27FC236}">
              <a16:creationId xmlns:a16="http://schemas.microsoft.com/office/drawing/2014/main" id="{828A3439-F941-4EEC-88A2-C82C0933256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0" name="テキスト ボックス 469">
          <a:extLst>
            <a:ext uri="{FF2B5EF4-FFF2-40B4-BE49-F238E27FC236}">
              <a16:creationId xmlns:a16="http://schemas.microsoft.com/office/drawing/2014/main" id="{D1F67FB6-CC7A-4BC1-A975-9DEFB4A59CF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a:extLst>
            <a:ext uri="{FF2B5EF4-FFF2-40B4-BE49-F238E27FC236}">
              <a16:creationId xmlns:a16="http://schemas.microsoft.com/office/drawing/2014/main" id="{C3E21116-53DD-4E74-8E87-F8E94130C03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2" name="テキスト ボックス 471">
          <a:extLst>
            <a:ext uri="{FF2B5EF4-FFF2-40B4-BE49-F238E27FC236}">
              <a16:creationId xmlns:a16="http://schemas.microsoft.com/office/drawing/2014/main" id="{FE381829-D2CF-4915-95C3-A9ECEFD70B85}"/>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a:extLst>
            <a:ext uri="{FF2B5EF4-FFF2-40B4-BE49-F238E27FC236}">
              <a16:creationId xmlns:a16="http://schemas.microsoft.com/office/drawing/2014/main" id="{8A658623-F84A-458A-9313-360BF09868D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4" name="テキスト ボックス 473">
          <a:extLst>
            <a:ext uri="{FF2B5EF4-FFF2-40B4-BE49-F238E27FC236}">
              <a16:creationId xmlns:a16="http://schemas.microsoft.com/office/drawing/2014/main" id="{80ABB276-32FB-4315-B47F-04B2F92C22C6}"/>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a:extLst>
            <a:ext uri="{FF2B5EF4-FFF2-40B4-BE49-F238E27FC236}">
              <a16:creationId xmlns:a16="http://schemas.microsoft.com/office/drawing/2014/main" id="{F9E58857-DAAF-48D6-9E20-A21AC8B0E6B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6" name="テキスト ボックス 475">
          <a:extLst>
            <a:ext uri="{FF2B5EF4-FFF2-40B4-BE49-F238E27FC236}">
              <a16:creationId xmlns:a16="http://schemas.microsoft.com/office/drawing/2014/main" id="{098A8779-B449-42C4-B554-D424AEF610A2}"/>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a:extLst>
            <a:ext uri="{FF2B5EF4-FFF2-40B4-BE49-F238E27FC236}">
              <a16:creationId xmlns:a16="http://schemas.microsoft.com/office/drawing/2014/main" id="{2F7FDA10-6EA6-4331-A535-F57016FA4D5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8" name="テキスト ボックス 477">
          <a:extLst>
            <a:ext uri="{FF2B5EF4-FFF2-40B4-BE49-F238E27FC236}">
              <a16:creationId xmlns:a16="http://schemas.microsoft.com/office/drawing/2014/main" id="{D878F857-1E5C-4AD6-8A8F-076D2F26433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a:extLst>
            <a:ext uri="{FF2B5EF4-FFF2-40B4-BE49-F238E27FC236}">
              <a16:creationId xmlns:a16="http://schemas.microsoft.com/office/drawing/2014/main" id="{DE6CB7F8-2EFC-48C7-B754-0B25EC26B721}"/>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6192758A-05AB-412F-B50F-32CA64054686}"/>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a:extLst>
            <a:ext uri="{FF2B5EF4-FFF2-40B4-BE49-F238E27FC236}">
              <a16:creationId xmlns:a16="http://schemas.microsoft.com/office/drawing/2014/main" id="{AE976BE2-8411-4A25-8B8C-354004DB578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2D489AFB-2076-4646-99AF-96B0B26E051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認定こども園・幼稚園・保育所】&#10;一人当たり面積グラフ枠">
          <a:extLst>
            <a:ext uri="{FF2B5EF4-FFF2-40B4-BE49-F238E27FC236}">
              <a16:creationId xmlns:a16="http://schemas.microsoft.com/office/drawing/2014/main" id="{247BFCEB-4A93-4846-A124-9CCFC36F2F2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159476</xdr:rowOff>
    </xdr:from>
    <xdr:to>
      <xdr:col>116</xdr:col>
      <xdr:colOff>62864</xdr:colOff>
      <xdr:row>42</xdr:row>
      <xdr:rowOff>64770</xdr:rowOff>
    </xdr:to>
    <xdr:cxnSp macro="">
      <xdr:nvCxnSpPr>
        <xdr:cNvPr id="484" name="直線コネクタ 483">
          <a:extLst>
            <a:ext uri="{FF2B5EF4-FFF2-40B4-BE49-F238E27FC236}">
              <a16:creationId xmlns:a16="http://schemas.microsoft.com/office/drawing/2014/main" id="{F9967211-CF30-4DCB-B9A8-F90069404654}"/>
            </a:ext>
          </a:extLst>
        </xdr:cNvPr>
        <xdr:cNvCxnSpPr/>
      </xdr:nvCxnSpPr>
      <xdr:spPr>
        <a:xfrm flipV="1">
          <a:off x="22160864" y="5817326"/>
          <a:ext cx="0" cy="144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68597</xdr:rowOff>
    </xdr:from>
    <xdr:ext cx="469744" cy="259045"/>
    <xdr:sp macro="" textlink="">
      <xdr:nvSpPr>
        <xdr:cNvPr id="485" name="【認定こども園・幼稚園・保育所】&#10;一人当たり面積最小値テキスト">
          <a:extLst>
            <a:ext uri="{FF2B5EF4-FFF2-40B4-BE49-F238E27FC236}">
              <a16:creationId xmlns:a16="http://schemas.microsoft.com/office/drawing/2014/main" id="{39D216CC-CA80-42BF-BC9D-77744B950EBE}"/>
            </a:ext>
          </a:extLst>
        </xdr:cNvPr>
        <xdr:cNvSpPr txBox="1"/>
      </xdr:nvSpPr>
      <xdr:spPr>
        <a:xfrm>
          <a:off x="22199600"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64770</xdr:rowOff>
    </xdr:from>
    <xdr:to>
      <xdr:col>116</xdr:col>
      <xdr:colOff>152400</xdr:colOff>
      <xdr:row>42</xdr:row>
      <xdr:rowOff>64770</xdr:rowOff>
    </xdr:to>
    <xdr:cxnSp macro="">
      <xdr:nvCxnSpPr>
        <xdr:cNvPr id="486" name="直線コネクタ 485">
          <a:extLst>
            <a:ext uri="{FF2B5EF4-FFF2-40B4-BE49-F238E27FC236}">
              <a16:creationId xmlns:a16="http://schemas.microsoft.com/office/drawing/2014/main" id="{CB69F9DB-260C-4D4A-A26C-A3626E680E1E}"/>
            </a:ext>
          </a:extLst>
        </xdr:cNvPr>
        <xdr:cNvCxnSpPr/>
      </xdr:nvCxnSpPr>
      <xdr:spPr>
        <a:xfrm>
          <a:off x="22072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106153</xdr:rowOff>
    </xdr:from>
    <xdr:ext cx="469744" cy="259045"/>
    <xdr:sp macro="" textlink="">
      <xdr:nvSpPr>
        <xdr:cNvPr id="487" name="【認定こども園・幼稚園・保育所】&#10;一人当たり面積最大値テキスト">
          <a:extLst>
            <a:ext uri="{FF2B5EF4-FFF2-40B4-BE49-F238E27FC236}">
              <a16:creationId xmlns:a16="http://schemas.microsoft.com/office/drawing/2014/main" id="{72EF82A7-FC3A-4AFC-A625-2795A599735A}"/>
            </a:ext>
          </a:extLst>
        </xdr:cNvPr>
        <xdr:cNvSpPr txBox="1"/>
      </xdr:nvSpPr>
      <xdr:spPr>
        <a:xfrm>
          <a:off x="221996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159476</xdr:rowOff>
    </xdr:from>
    <xdr:to>
      <xdr:col>116</xdr:col>
      <xdr:colOff>152400</xdr:colOff>
      <xdr:row>33</xdr:row>
      <xdr:rowOff>159476</xdr:rowOff>
    </xdr:to>
    <xdr:cxnSp macro="">
      <xdr:nvCxnSpPr>
        <xdr:cNvPr id="488" name="直線コネクタ 487">
          <a:extLst>
            <a:ext uri="{FF2B5EF4-FFF2-40B4-BE49-F238E27FC236}">
              <a16:creationId xmlns:a16="http://schemas.microsoft.com/office/drawing/2014/main" id="{04223EFC-E83E-4E9A-836D-2C867DA4818C}"/>
            </a:ext>
          </a:extLst>
        </xdr:cNvPr>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88736</xdr:rowOff>
    </xdr:from>
    <xdr:ext cx="469744" cy="259045"/>
    <xdr:sp macro="" textlink="">
      <xdr:nvSpPr>
        <xdr:cNvPr id="489" name="【認定こども園・幼稚園・保育所】&#10;一人当たり面積平均値テキスト">
          <a:extLst>
            <a:ext uri="{FF2B5EF4-FFF2-40B4-BE49-F238E27FC236}">
              <a16:creationId xmlns:a16="http://schemas.microsoft.com/office/drawing/2014/main" id="{BA47A6C6-A0CA-4DDE-9CF5-D94CE00951FC}"/>
            </a:ext>
          </a:extLst>
        </xdr:cNvPr>
        <xdr:cNvSpPr txBox="1"/>
      </xdr:nvSpPr>
      <xdr:spPr>
        <a:xfrm>
          <a:off x="22199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110309</xdr:rowOff>
    </xdr:from>
    <xdr:to>
      <xdr:col>116</xdr:col>
      <xdr:colOff>114300</xdr:colOff>
      <xdr:row>39</xdr:row>
      <xdr:rowOff>40459</xdr:rowOff>
    </xdr:to>
    <xdr:sp macro="" textlink="">
      <xdr:nvSpPr>
        <xdr:cNvPr id="490" name="フローチャート: 判断 489">
          <a:extLst>
            <a:ext uri="{FF2B5EF4-FFF2-40B4-BE49-F238E27FC236}">
              <a16:creationId xmlns:a16="http://schemas.microsoft.com/office/drawing/2014/main" id="{DF1D38E0-D588-49C2-ABF8-13E815C84473}"/>
            </a:ext>
          </a:extLst>
        </xdr:cNvPr>
        <xdr:cNvSpPr/>
      </xdr:nvSpPr>
      <xdr:spPr>
        <a:xfrm>
          <a:off x="22110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159294</xdr:rowOff>
    </xdr:from>
    <xdr:to>
      <xdr:col>112</xdr:col>
      <xdr:colOff>38100</xdr:colOff>
      <xdr:row>39</xdr:row>
      <xdr:rowOff>89444</xdr:rowOff>
    </xdr:to>
    <xdr:sp macro="" textlink="">
      <xdr:nvSpPr>
        <xdr:cNvPr id="491" name="フローチャート: 判断 490">
          <a:extLst>
            <a:ext uri="{FF2B5EF4-FFF2-40B4-BE49-F238E27FC236}">
              <a16:creationId xmlns:a16="http://schemas.microsoft.com/office/drawing/2014/main" id="{E4330A62-4375-4833-A184-3EF1ABABE8A2}"/>
            </a:ext>
          </a:extLst>
        </xdr:cNvPr>
        <xdr:cNvSpPr/>
      </xdr:nvSpPr>
      <xdr:spPr>
        <a:xfrm>
          <a:off x="21272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159294</xdr:rowOff>
    </xdr:from>
    <xdr:to>
      <xdr:col>107</xdr:col>
      <xdr:colOff>101600</xdr:colOff>
      <xdr:row>39</xdr:row>
      <xdr:rowOff>89444</xdr:rowOff>
    </xdr:to>
    <xdr:sp macro="" textlink="">
      <xdr:nvSpPr>
        <xdr:cNvPr id="492" name="フローチャート: 判断 491">
          <a:extLst>
            <a:ext uri="{FF2B5EF4-FFF2-40B4-BE49-F238E27FC236}">
              <a16:creationId xmlns:a16="http://schemas.microsoft.com/office/drawing/2014/main" id="{C9CA3FE2-2E6E-4773-815A-C034CEAE7297}"/>
            </a:ext>
          </a:extLst>
        </xdr:cNvPr>
        <xdr:cNvSpPr/>
      </xdr:nvSpPr>
      <xdr:spPr>
        <a:xfrm>
          <a:off x="2038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5806</xdr:rowOff>
    </xdr:from>
    <xdr:to>
      <xdr:col>102</xdr:col>
      <xdr:colOff>165100</xdr:colOff>
      <xdr:row>39</xdr:row>
      <xdr:rowOff>107406</xdr:rowOff>
    </xdr:to>
    <xdr:sp macro="" textlink="">
      <xdr:nvSpPr>
        <xdr:cNvPr id="493" name="フローチャート: 判断 492">
          <a:extLst>
            <a:ext uri="{FF2B5EF4-FFF2-40B4-BE49-F238E27FC236}">
              <a16:creationId xmlns:a16="http://schemas.microsoft.com/office/drawing/2014/main" id="{590F8AF2-9802-463B-97D9-8837EEC1ADA8}"/>
            </a:ext>
          </a:extLst>
        </xdr:cNvPr>
        <xdr:cNvSpPr/>
      </xdr:nvSpPr>
      <xdr:spPr>
        <a:xfrm>
          <a:off x="19494500" y="669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46627</xdr:rowOff>
    </xdr:from>
    <xdr:to>
      <xdr:col>98</xdr:col>
      <xdr:colOff>38100</xdr:colOff>
      <xdr:row>39</xdr:row>
      <xdr:rowOff>148227</xdr:rowOff>
    </xdr:to>
    <xdr:sp macro="" textlink="">
      <xdr:nvSpPr>
        <xdr:cNvPr id="494" name="フローチャート: 判断 493">
          <a:extLst>
            <a:ext uri="{FF2B5EF4-FFF2-40B4-BE49-F238E27FC236}">
              <a16:creationId xmlns:a16="http://schemas.microsoft.com/office/drawing/2014/main" id="{B31BD79B-B10A-4A23-BF7F-CA1EF7C47380}"/>
            </a:ext>
          </a:extLst>
        </xdr:cNvPr>
        <xdr:cNvSpPr/>
      </xdr:nvSpPr>
      <xdr:spPr>
        <a:xfrm>
          <a:off x="18605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E0771DB8-C2A8-4C9C-BB28-6EB4DC912C2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86138ABF-0E17-4DA1-98C7-2FE300E3A6F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563CF030-519F-47B6-A603-D9EBD4DD64D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2A358682-E9F7-4688-A183-882377D5179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AC27C141-C0A0-4AA6-94E3-B996FCE1946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147864</xdr:rowOff>
    </xdr:from>
    <xdr:to>
      <xdr:col>116</xdr:col>
      <xdr:colOff>114300</xdr:colOff>
      <xdr:row>35</xdr:row>
      <xdr:rowOff>78014</xdr:rowOff>
    </xdr:to>
    <xdr:sp macro="" textlink="">
      <xdr:nvSpPr>
        <xdr:cNvPr id="500" name="楕円 499">
          <a:extLst>
            <a:ext uri="{FF2B5EF4-FFF2-40B4-BE49-F238E27FC236}">
              <a16:creationId xmlns:a16="http://schemas.microsoft.com/office/drawing/2014/main" id="{D60AE187-DC3D-4B6B-BA25-DAB1AA0A556C}"/>
            </a:ext>
          </a:extLst>
        </xdr:cNvPr>
        <xdr:cNvSpPr/>
      </xdr:nvSpPr>
      <xdr:spPr>
        <a:xfrm>
          <a:off x="221107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170741</xdr:rowOff>
    </xdr:from>
    <xdr:ext cx="469744" cy="259045"/>
    <xdr:sp macro="" textlink="">
      <xdr:nvSpPr>
        <xdr:cNvPr id="501" name="【認定こども園・幼稚園・保育所】&#10;一人当たり面積該当値テキスト">
          <a:extLst>
            <a:ext uri="{FF2B5EF4-FFF2-40B4-BE49-F238E27FC236}">
              <a16:creationId xmlns:a16="http://schemas.microsoft.com/office/drawing/2014/main" id="{FB3AA22A-A058-40A5-A280-04D25B4BA586}"/>
            </a:ext>
          </a:extLst>
        </xdr:cNvPr>
        <xdr:cNvSpPr txBox="1"/>
      </xdr:nvSpPr>
      <xdr:spPr>
        <a:xfrm>
          <a:off x="22199600" y="58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170724</xdr:rowOff>
    </xdr:from>
    <xdr:to>
      <xdr:col>112</xdr:col>
      <xdr:colOff>38100</xdr:colOff>
      <xdr:row>38</xdr:row>
      <xdr:rowOff>100874</xdr:rowOff>
    </xdr:to>
    <xdr:sp macro="" textlink="">
      <xdr:nvSpPr>
        <xdr:cNvPr id="502" name="楕円 501">
          <a:extLst>
            <a:ext uri="{FF2B5EF4-FFF2-40B4-BE49-F238E27FC236}">
              <a16:creationId xmlns:a16="http://schemas.microsoft.com/office/drawing/2014/main" id="{34B556F6-7A3A-410E-89A9-BE9A3C79CDD4}"/>
            </a:ext>
          </a:extLst>
        </xdr:cNvPr>
        <xdr:cNvSpPr/>
      </xdr:nvSpPr>
      <xdr:spPr>
        <a:xfrm>
          <a:off x="21272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27214</xdr:rowOff>
    </xdr:from>
    <xdr:to>
      <xdr:col>116</xdr:col>
      <xdr:colOff>63500</xdr:colOff>
      <xdr:row>38</xdr:row>
      <xdr:rowOff>50074</xdr:rowOff>
    </xdr:to>
    <xdr:cxnSp macro="">
      <xdr:nvCxnSpPr>
        <xdr:cNvPr id="503" name="直線コネクタ 502">
          <a:extLst>
            <a:ext uri="{FF2B5EF4-FFF2-40B4-BE49-F238E27FC236}">
              <a16:creationId xmlns:a16="http://schemas.microsoft.com/office/drawing/2014/main" id="{F2195311-D842-4879-B75B-FB1474F92797}"/>
            </a:ext>
          </a:extLst>
        </xdr:cNvPr>
        <xdr:cNvCxnSpPr/>
      </xdr:nvCxnSpPr>
      <xdr:spPr>
        <a:xfrm flipV="1">
          <a:off x="21323300" y="6027964"/>
          <a:ext cx="838200" cy="53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xdr:rowOff>
    </xdr:from>
    <xdr:to>
      <xdr:col>107</xdr:col>
      <xdr:colOff>101600</xdr:colOff>
      <xdr:row>38</xdr:row>
      <xdr:rowOff>117203</xdr:rowOff>
    </xdr:to>
    <xdr:sp macro="" textlink="">
      <xdr:nvSpPr>
        <xdr:cNvPr id="504" name="楕円 503">
          <a:extLst>
            <a:ext uri="{FF2B5EF4-FFF2-40B4-BE49-F238E27FC236}">
              <a16:creationId xmlns:a16="http://schemas.microsoft.com/office/drawing/2014/main" id="{0876318C-EBBA-4ADE-B6B8-F8A64985804B}"/>
            </a:ext>
          </a:extLst>
        </xdr:cNvPr>
        <xdr:cNvSpPr/>
      </xdr:nvSpPr>
      <xdr:spPr>
        <a:xfrm>
          <a:off x="20383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50074</xdr:rowOff>
    </xdr:from>
    <xdr:to>
      <xdr:col>111</xdr:col>
      <xdr:colOff>177800</xdr:colOff>
      <xdr:row>38</xdr:row>
      <xdr:rowOff>66403</xdr:rowOff>
    </xdr:to>
    <xdr:cxnSp macro="">
      <xdr:nvCxnSpPr>
        <xdr:cNvPr id="505" name="直線コネクタ 504">
          <a:extLst>
            <a:ext uri="{FF2B5EF4-FFF2-40B4-BE49-F238E27FC236}">
              <a16:creationId xmlns:a16="http://schemas.microsoft.com/office/drawing/2014/main" id="{64C8362C-ECA4-4DEF-B50C-F8A2F04575B4}"/>
            </a:ext>
          </a:extLst>
        </xdr:cNvPr>
        <xdr:cNvCxnSpPr/>
      </xdr:nvCxnSpPr>
      <xdr:spPr>
        <a:xfrm flipV="1">
          <a:off x="20434300" y="656517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87449</xdr:rowOff>
    </xdr:from>
    <xdr:to>
      <xdr:col>102</xdr:col>
      <xdr:colOff>165100</xdr:colOff>
      <xdr:row>40</xdr:row>
      <xdr:rowOff>17599</xdr:rowOff>
    </xdr:to>
    <xdr:sp macro="" textlink="">
      <xdr:nvSpPr>
        <xdr:cNvPr id="506" name="楕円 505">
          <a:extLst>
            <a:ext uri="{FF2B5EF4-FFF2-40B4-BE49-F238E27FC236}">
              <a16:creationId xmlns:a16="http://schemas.microsoft.com/office/drawing/2014/main" id="{AFF0A83C-8204-4F28-B7E2-60376697D7FB}"/>
            </a:ext>
          </a:extLst>
        </xdr:cNvPr>
        <xdr:cNvSpPr/>
      </xdr:nvSpPr>
      <xdr:spPr>
        <a:xfrm>
          <a:off x="19494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66403</xdr:rowOff>
    </xdr:from>
    <xdr:to>
      <xdr:col>107</xdr:col>
      <xdr:colOff>50800</xdr:colOff>
      <xdr:row>39</xdr:row>
      <xdr:rowOff>138249</xdr:rowOff>
    </xdr:to>
    <xdr:cxnSp macro="">
      <xdr:nvCxnSpPr>
        <xdr:cNvPr id="507" name="直線コネクタ 506">
          <a:extLst>
            <a:ext uri="{FF2B5EF4-FFF2-40B4-BE49-F238E27FC236}">
              <a16:creationId xmlns:a16="http://schemas.microsoft.com/office/drawing/2014/main" id="{D74A5BDA-8E7C-491A-9BDB-FD380A7D7A50}"/>
            </a:ext>
          </a:extLst>
        </xdr:cNvPr>
        <xdr:cNvCxnSpPr/>
      </xdr:nvCxnSpPr>
      <xdr:spPr>
        <a:xfrm flipV="1">
          <a:off x="19545300" y="6581503"/>
          <a:ext cx="889000" cy="2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92347</xdr:rowOff>
    </xdr:from>
    <xdr:to>
      <xdr:col>98</xdr:col>
      <xdr:colOff>38100</xdr:colOff>
      <xdr:row>40</xdr:row>
      <xdr:rowOff>22497</xdr:rowOff>
    </xdr:to>
    <xdr:sp macro="" textlink="">
      <xdr:nvSpPr>
        <xdr:cNvPr id="508" name="楕円 507">
          <a:extLst>
            <a:ext uri="{FF2B5EF4-FFF2-40B4-BE49-F238E27FC236}">
              <a16:creationId xmlns:a16="http://schemas.microsoft.com/office/drawing/2014/main" id="{D719E339-F743-4793-A31E-08D07943936D}"/>
            </a:ext>
          </a:extLst>
        </xdr:cNvPr>
        <xdr:cNvSpPr/>
      </xdr:nvSpPr>
      <xdr:spPr>
        <a:xfrm>
          <a:off x="18605500" y="67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138249</xdr:rowOff>
    </xdr:from>
    <xdr:to>
      <xdr:col>102</xdr:col>
      <xdr:colOff>114300</xdr:colOff>
      <xdr:row>39</xdr:row>
      <xdr:rowOff>143147</xdr:rowOff>
    </xdr:to>
    <xdr:cxnSp macro="">
      <xdr:nvCxnSpPr>
        <xdr:cNvPr id="509" name="直線コネクタ 508">
          <a:extLst>
            <a:ext uri="{FF2B5EF4-FFF2-40B4-BE49-F238E27FC236}">
              <a16:creationId xmlns:a16="http://schemas.microsoft.com/office/drawing/2014/main" id="{E50E7C19-F9AE-4290-9EFE-63631DF2276E}"/>
            </a:ext>
          </a:extLst>
        </xdr:cNvPr>
        <xdr:cNvCxnSpPr/>
      </xdr:nvCxnSpPr>
      <xdr:spPr>
        <a:xfrm flipV="1">
          <a:off x="18656300" y="682479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80571</xdr:rowOff>
    </xdr:from>
    <xdr:ext cx="469744" cy="259045"/>
    <xdr:sp macro="" textlink="">
      <xdr:nvSpPr>
        <xdr:cNvPr id="510" name="n_1aveValue【認定こども園・幼稚園・保育所】&#10;一人当たり面積">
          <a:extLst>
            <a:ext uri="{FF2B5EF4-FFF2-40B4-BE49-F238E27FC236}">
              <a16:creationId xmlns:a16="http://schemas.microsoft.com/office/drawing/2014/main" id="{39C3B452-82A9-4626-8BF8-2001BDCBF359}"/>
            </a:ext>
          </a:extLst>
        </xdr:cNvPr>
        <xdr:cNvSpPr txBox="1"/>
      </xdr:nvSpPr>
      <xdr:spPr>
        <a:xfrm>
          <a:off x="210757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80571</xdr:rowOff>
    </xdr:from>
    <xdr:ext cx="469744" cy="259045"/>
    <xdr:sp macro="" textlink="">
      <xdr:nvSpPr>
        <xdr:cNvPr id="511" name="n_2aveValue【認定こども園・幼稚園・保育所】&#10;一人当たり面積">
          <a:extLst>
            <a:ext uri="{FF2B5EF4-FFF2-40B4-BE49-F238E27FC236}">
              <a16:creationId xmlns:a16="http://schemas.microsoft.com/office/drawing/2014/main" id="{1916537C-9607-437D-B1F7-40E2D8259A8C}"/>
            </a:ext>
          </a:extLst>
        </xdr:cNvPr>
        <xdr:cNvSpPr txBox="1"/>
      </xdr:nvSpPr>
      <xdr:spPr>
        <a:xfrm>
          <a:off x="20199427" y="67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123933</xdr:rowOff>
    </xdr:from>
    <xdr:ext cx="469744" cy="259045"/>
    <xdr:sp macro="" textlink="">
      <xdr:nvSpPr>
        <xdr:cNvPr id="512" name="n_3aveValue【認定こども園・幼稚園・保育所】&#10;一人当たり面積">
          <a:extLst>
            <a:ext uri="{FF2B5EF4-FFF2-40B4-BE49-F238E27FC236}">
              <a16:creationId xmlns:a16="http://schemas.microsoft.com/office/drawing/2014/main" id="{3F9A8A4B-4992-41D3-B780-BBE0C5FE4DAB}"/>
            </a:ext>
          </a:extLst>
        </xdr:cNvPr>
        <xdr:cNvSpPr txBox="1"/>
      </xdr:nvSpPr>
      <xdr:spPr>
        <a:xfrm>
          <a:off x="19310427" y="646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164754</xdr:rowOff>
    </xdr:from>
    <xdr:ext cx="469744" cy="259045"/>
    <xdr:sp macro="" textlink="">
      <xdr:nvSpPr>
        <xdr:cNvPr id="513" name="n_4aveValue【認定こども園・幼稚園・保育所】&#10;一人当たり面積">
          <a:extLst>
            <a:ext uri="{FF2B5EF4-FFF2-40B4-BE49-F238E27FC236}">
              <a16:creationId xmlns:a16="http://schemas.microsoft.com/office/drawing/2014/main" id="{91BAE36F-1465-4CD2-9593-BB65F990E48F}"/>
            </a:ext>
          </a:extLst>
        </xdr:cNvPr>
        <xdr:cNvSpPr txBox="1"/>
      </xdr:nvSpPr>
      <xdr:spPr>
        <a:xfrm>
          <a:off x="18421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117401</xdr:rowOff>
    </xdr:from>
    <xdr:ext cx="469744" cy="259045"/>
    <xdr:sp macro="" textlink="">
      <xdr:nvSpPr>
        <xdr:cNvPr id="514" name="n_1mainValue【認定こども園・幼稚園・保育所】&#10;一人当たり面積">
          <a:extLst>
            <a:ext uri="{FF2B5EF4-FFF2-40B4-BE49-F238E27FC236}">
              <a16:creationId xmlns:a16="http://schemas.microsoft.com/office/drawing/2014/main" id="{A10B68AF-18B7-48DD-B062-963F96CEB160}"/>
            </a:ext>
          </a:extLst>
        </xdr:cNvPr>
        <xdr:cNvSpPr txBox="1"/>
      </xdr:nvSpPr>
      <xdr:spPr>
        <a:xfrm>
          <a:off x="21075727" y="628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133730</xdr:rowOff>
    </xdr:from>
    <xdr:ext cx="469744" cy="259045"/>
    <xdr:sp macro="" textlink="">
      <xdr:nvSpPr>
        <xdr:cNvPr id="515" name="n_2mainValue【認定こども園・幼稚園・保育所】&#10;一人当たり面積">
          <a:extLst>
            <a:ext uri="{FF2B5EF4-FFF2-40B4-BE49-F238E27FC236}">
              <a16:creationId xmlns:a16="http://schemas.microsoft.com/office/drawing/2014/main" id="{17568558-1F78-4B4B-9297-EEFD1127956C}"/>
            </a:ext>
          </a:extLst>
        </xdr:cNvPr>
        <xdr:cNvSpPr txBox="1"/>
      </xdr:nvSpPr>
      <xdr:spPr>
        <a:xfrm>
          <a:off x="20199427" y="630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8726</xdr:rowOff>
    </xdr:from>
    <xdr:ext cx="469744" cy="259045"/>
    <xdr:sp macro="" textlink="">
      <xdr:nvSpPr>
        <xdr:cNvPr id="516" name="n_3mainValue【認定こども園・幼稚園・保育所】&#10;一人当たり面積">
          <a:extLst>
            <a:ext uri="{FF2B5EF4-FFF2-40B4-BE49-F238E27FC236}">
              <a16:creationId xmlns:a16="http://schemas.microsoft.com/office/drawing/2014/main" id="{D02F09A8-3045-476D-B412-8761AC14BF3D}"/>
            </a:ext>
          </a:extLst>
        </xdr:cNvPr>
        <xdr:cNvSpPr txBox="1"/>
      </xdr:nvSpPr>
      <xdr:spPr>
        <a:xfrm>
          <a:off x="19310427" y="686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13624</xdr:rowOff>
    </xdr:from>
    <xdr:ext cx="469744" cy="259045"/>
    <xdr:sp macro="" textlink="">
      <xdr:nvSpPr>
        <xdr:cNvPr id="517" name="n_4mainValue【認定こども園・幼稚園・保育所】&#10;一人当たり面積">
          <a:extLst>
            <a:ext uri="{FF2B5EF4-FFF2-40B4-BE49-F238E27FC236}">
              <a16:creationId xmlns:a16="http://schemas.microsoft.com/office/drawing/2014/main" id="{C2EEA3A4-8921-482C-8525-B5054BB00C91}"/>
            </a:ext>
          </a:extLst>
        </xdr:cNvPr>
        <xdr:cNvSpPr txBox="1"/>
      </xdr:nvSpPr>
      <xdr:spPr>
        <a:xfrm>
          <a:off x="18421427" y="68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8" name="正方形/長方形 517">
          <a:extLst>
            <a:ext uri="{FF2B5EF4-FFF2-40B4-BE49-F238E27FC236}">
              <a16:creationId xmlns:a16="http://schemas.microsoft.com/office/drawing/2014/main" id="{6E454D6C-6B5F-499F-A887-BD8F6D25815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9" name="正方形/長方形 518">
          <a:extLst>
            <a:ext uri="{FF2B5EF4-FFF2-40B4-BE49-F238E27FC236}">
              <a16:creationId xmlns:a16="http://schemas.microsoft.com/office/drawing/2014/main" id="{189011F7-0E38-4318-B0A2-8AEEBB3B422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0" name="正方形/長方形 519">
          <a:extLst>
            <a:ext uri="{FF2B5EF4-FFF2-40B4-BE49-F238E27FC236}">
              <a16:creationId xmlns:a16="http://schemas.microsoft.com/office/drawing/2014/main" id="{C79085D3-CEE8-430A-A9E7-13CD1B7FAC5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1" name="正方形/長方形 520">
          <a:extLst>
            <a:ext uri="{FF2B5EF4-FFF2-40B4-BE49-F238E27FC236}">
              <a16:creationId xmlns:a16="http://schemas.microsoft.com/office/drawing/2014/main" id="{E79F4EE9-4B9D-46D8-89AE-2CC8B8B3A87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2" name="正方形/長方形 521">
          <a:extLst>
            <a:ext uri="{FF2B5EF4-FFF2-40B4-BE49-F238E27FC236}">
              <a16:creationId xmlns:a16="http://schemas.microsoft.com/office/drawing/2014/main" id="{7B9A9531-A0CF-4F3F-A92A-1043573B0F2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3" name="正方形/長方形 522">
          <a:extLst>
            <a:ext uri="{FF2B5EF4-FFF2-40B4-BE49-F238E27FC236}">
              <a16:creationId xmlns:a16="http://schemas.microsoft.com/office/drawing/2014/main" id="{683F4D3F-F459-4EB0-892D-736E57E4286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4" name="正方形/長方形 523">
          <a:extLst>
            <a:ext uri="{FF2B5EF4-FFF2-40B4-BE49-F238E27FC236}">
              <a16:creationId xmlns:a16="http://schemas.microsoft.com/office/drawing/2014/main" id="{CCD5BDE6-D08E-434E-9752-1024E0B76F0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5" name="正方形/長方形 524">
          <a:extLst>
            <a:ext uri="{FF2B5EF4-FFF2-40B4-BE49-F238E27FC236}">
              <a16:creationId xmlns:a16="http://schemas.microsoft.com/office/drawing/2014/main" id="{E92917B9-70C0-4583-BE92-347C88D8C8B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6" name="テキスト ボックス 525">
          <a:extLst>
            <a:ext uri="{FF2B5EF4-FFF2-40B4-BE49-F238E27FC236}">
              <a16:creationId xmlns:a16="http://schemas.microsoft.com/office/drawing/2014/main" id="{3495AD0B-4B94-4C5A-B3E8-419073AE243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7" name="直線コネクタ 526">
          <a:extLst>
            <a:ext uri="{FF2B5EF4-FFF2-40B4-BE49-F238E27FC236}">
              <a16:creationId xmlns:a16="http://schemas.microsoft.com/office/drawing/2014/main" id="{DC932822-D0AD-43F2-A85B-1B6ADD9DBFE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1A6E5B8E-62A9-443F-95FD-75BB27640D3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9" name="直線コネクタ 528">
          <a:extLst>
            <a:ext uri="{FF2B5EF4-FFF2-40B4-BE49-F238E27FC236}">
              <a16:creationId xmlns:a16="http://schemas.microsoft.com/office/drawing/2014/main" id="{73AB86DA-5738-4AFA-BD85-834C15181B5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30" name="テキスト ボックス 529">
          <a:extLst>
            <a:ext uri="{FF2B5EF4-FFF2-40B4-BE49-F238E27FC236}">
              <a16:creationId xmlns:a16="http://schemas.microsoft.com/office/drawing/2014/main" id="{3ED29786-86AD-41B8-A9B6-6C05E2563C7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1" name="直線コネクタ 530">
          <a:extLst>
            <a:ext uri="{FF2B5EF4-FFF2-40B4-BE49-F238E27FC236}">
              <a16:creationId xmlns:a16="http://schemas.microsoft.com/office/drawing/2014/main" id="{AE4102A7-1D2A-49C8-AFD4-9F1932E2CC7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2" name="テキスト ボックス 531">
          <a:extLst>
            <a:ext uri="{FF2B5EF4-FFF2-40B4-BE49-F238E27FC236}">
              <a16:creationId xmlns:a16="http://schemas.microsoft.com/office/drawing/2014/main" id="{830D8AD7-FF97-4E07-A821-34C2EF7D1E8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3" name="直線コネクタ 532">
          <a:extLst>
            <a:ext uri="{FF2B5EF4-FFF2-40B4-BE49-F238E27FC236}">
              <a16:creationId xmlns:a16="http://schemas.microsoft.com/office/drawing/2014/main" id="{B8B0C83E-E410-4F00-97EB-59629E608DA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4" name="テキスト ボックス 533">
          <a:extLst>
            <a:ext uri="{FF2B5EF4-FFF2-40B4-BE49-F238E27FC236}">
              <a16:creationId xmlns:a16="http://schemas.microsoft.com/office/drawing/2014/main" id="{2AF7A953-53C0-4F28-A6E1-038ACFDD8A6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5" name="直線コネクタ 534">
          <a:extLst>
            <a:ext uri="{FF2B5EF4-FFF2-40B4-BE49-F238E27FC236}">
              <a16:creationId xmlns:a16="http://schemas.microsoft.com/office/drawing/2014/main" id="{C74A21D9-BECE-4160-BCB3-2204656707B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6" name="テキスト ボックス 535">
          <a:extLst>
            <a:ext uri="{FF2B5EF4-FFF2-40B4-BE49-F238E27FC236}">
              <a16:creationId xmlns:a16="http://schemas.microsoft.com/office/drawing/2014/main" id="{F4BA458E-8C3B-4FC1-9E6F-EBEB1C2AC57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7" name="直線コネクタ 536">
          <a:extLst>
            <a:ext uri="{FF2B5EF4-FFF2-40B4-BE49-F238E27FC236}">
              <a16:creationId xmlns:a16="http://schemas.microsoft.com/office/drawing/2014/main" id="{9371EF81-1E55-4C92-B40E-414482D366D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8" name="テキスト ボックス 537">
          <a:extLst>
            <a:ext uri="{FF2B5EF4-FFF2-40B4-BE49-F238E27FC236}">
              <a16:creationId xmlns:a16="http://schemas.microsoft.com/office/drawing/2014/main" id="{3DEC40FC-CD67-42F7-8D08-D5F3DCE2147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836B62CF-955A-40DE-956D-1A9EF555B92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40" name="テキスト ボックス 539">
          <a:extLst>
            <a:ext uri="{FF2B5EF4-FFF2-40B4-BE49-F238E27FC236}">
              <a16:creationId xmlns:a16="http://schemas.microsoft.com/office/drawing/2014/main" id="{CC2F1FE9-4CEA-41C6-8886-2BF2ABD5A25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学校施設】&#10;有形固定資産減価償却率グラフ枠">
          <a:extLst>
            <a:ext uri="{FF2B5EF4-FFF2-40B4-BE49-F238E27FC236}">
              <a16:creationId xmlns:a16="http://schemas.microsoft.com/office/drawing/2014/main" id="{181E0E91-C4CA-4399-8667-A0665E17A7B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63</xdr:row>
      <xdr:rowOff>121920</xdr:rowOff>
    </xdr:to>
    <xdr:cxnSp macro="">
      <xdr:nvCxnSpPr>
        <xdr:cNvPr id="542" name="直線コネクタ 541">
          <a:extLst>
            <a:ext uri="{FF2B5EF4-FFF2-40B4-BE49-F238E27FC236}">
              <a16:creationId xmlns:a16="http://schemas.microsoft.com/office/drawing/2014/main" id="{6BB0B74C-4324-4858-8482-34981EA282EE}"/>
            </a:ext>
          </a:extLst>
        </xdr:cNvPr>
        <xdr:cNvCxnSpPr/>
      </xdr:nvCxnSpPr>
      <xdr:spPr>
        <a:xfrm flipV="1">
          <a:off x="16318864" y="951547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125747</xdr:rowOff>
    </xdr:from>
    <xdr:ext cx="405111" cy="259045"/>
    <xdr:sp macro="" textlink="">
      <xdr:nvSpPr>
        <xdr:cNvPr id="543" name="【学校施設】&#10;有形固定資産減価償却率最小値テキスト">
          <a:extLst>
            <a:ext uri="{FF2B5EF4-FFF2-40B4-BE49-F238E27FC236}">
              <a16:creationId xmlns:a16="http://schemas.microsoft.com/office/drawing/2014/main" id="{3E971E39-5235-4A11-9453-F7457E5AEDE5}"/>
            </a:ext>
          </a:extLst>
        </xdr:cNvPr>
        <xdr:cNvSpPr txBox="1"/>
      </xdr:nvSpPr>
      <xdr:spPr>
        <a:xfrm>
          <a:off x="16357600" y="1092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121920</xdr:rowOff>
    </xdr:from>
    <xdr:to>
      <xdr:col>86</xdr:col>
      <xdr:colOff>25400</xdr:colOff>
      <xdr:row>63</xdr:row>
      <xdr:rowOff>121920</xdr:rowOff>
    </xdr:to>
    <xdr:cxnSp macro="">
      <xdr:nvCxnSpPr>
        <xdr:cNvPr id="544" name="直線コネクタ 543">
          <a:extLst>
            <a:ext uri="{FF2B5EF4-FFF2-40B4-BE49-F238E27FC236}">
              <a16:creationId xmlns:a16="http://schemas.microsoft.com/office/drawing/2014/main" id="{ADED16D3-F92A-48F5-9958-E448CA9CEAC3}"/>
            </a:ext>
          </a:extLst>
        </xdr:cNvPr>
        <xdr:cNvCxnSpPr/>
      </xdr:nvCxnSpPr>
      <xdr:spPr>
        <a:xfrm>
          <a:off x="16230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45" name="【学校施設】&#10;有形固定資産減価償却率最大値テキスト">
          <a:extLst>
            <a:ext uri="{FF2B5EF4-FFF2-40B4-BE49-F238E27FC236}">
              <a16:creationId xmlns:a16="http://schemas.microsoft.com/office/drawing/2014/main" id="{45EF2F7D-680A-4F69-82AC-E87AD4FC012D}"/>
            </a:ext>
          </a:extLst>
        </xdr:cNvPr>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46" name="直線コネクタ 545">
          <a:extLst>
            <a:ext uri="{FF2B5EF4-FFF2-40B4-BE49-F238E27FC236}">
              <a16:creationId xmlns:a16="http://schemas.microsoft.com/office/drawing/2014/main" id="{B0340292-64BE-40FB-96B2-94BD4669AF58}"/>
            </a:ext>
          </a:extLst>
        </xdr:cNvPr>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27322</xdr:rowOff>
    </xdr:from>
    <xdr:ext cx="405111" cy="259045"/>
    <xdr:sp macro="" textlink="">
      <xdr:nvSpPr>
        <xdr:cNvPr id="547" name="【学校施設】&#10;有形固定資産減価償却率平均値テキスト">
          <a:extLst>
            <a:ext uri="{FF2B5EF4-FFF2-40B4-BE49-F238E27FC236}">
              <a16:creationId xmlns:a16="http://schemas.microsoft.com/office/drawing/2014/main" id="{A636AB47-AE56-4CBD-9B89-6BD34C080BF0}"/>
            </a:ext>
          </a:extLst>
        </xdr:cNvPr>
        <xdr:cNvSpPr txBox="1"/>
      </xdr:nvSpPr>
      <xdr:spPr>
        <a:xfrm>
          <a:off x="16357600" y="1014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4445</xdr:rowOff>
    </xdr:from>
    <xdr:to>
      <xdr:col>85</xdr:col>
      <xdr:colOff>177800</xdr:colOff>
      <xdr:row>60</xdr:row>
      <xdr:rowOff>106045</xdr:rowOff>
    </xdr:to>
    <xdr:sp macro="" textlink="">
      <xdr:nvSpPr>
        <xdr:cNvPr id="548" name="フローチャート: 判断 547">
          <a:extLst>
            <a:ext uri="{FF2B5EF4-FFF2-40B4-BE49-F238E27FC236}">
              <a16:creationId xmlns:a16="http://schemas.microsoft.com/office/drawing/2014/main" id="{0E87D6D9-D5B5-4681-8ABA-D36E8015E820}"/>
            </a:ext>
          </a:extLst>
        </xdr:cNvPr>
        <xdr:cNvSpPr/>
      </xdr:nvSpPr>
      <xdr:spPr>
        <a:xfrm>
          <a:off x="16268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153035</xdr:rowOff>
    </xdr:from>
    <xdr:to>
      <xdr:col>81</xdr:col>
      <xdr:colOff>101600</xdr:colOff>
      <xdr:row>60</xdr:row>
      <xdr:rowOff>83185</xdr:rowOff>
    </xdr:to>
    <xdr:sp macro="" textlink="">
      <xdr:nvSpPr>
        <xdr:cNvPr id="549" name="フローチャート: 判断 548">
          <a:extLst>
            <a:ext uri="{FF2B5EF4-FFF2-40B4-BE49-F238E27FC236}">
              <a16:creationId xmlns:a16="http://schemas.microsoft.com/office/drawing/2014/main" id="{F26DA054-79CB-4507-B741-94C01C7EA4A4}"/>
            </a:ext>
          </a:extLst>
        </xdr:cNvPr>
        <xdr:cNvSpPr/>
      </xdr:nvSpPr>
      <xdr:spPr>
        <a:xfrm>
          <a:off x="15430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50" name="フローチャート: 判断 549">
          <a:extLst>
            <a:ext uri="{FF2B5EF4-FFF2-40B4-BE49-F238E27FC236}">
              <a16:creationId xmlns:a16="http://schemas.microsoft.com/office/drawing/2014/main" id="{18E4B002-F0F1-4F22-821F-CD087A97B528}"/>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1" name="フローチャート: 判断 550">
          <a:extLst>
            <a:ext uri="{FF2B5EF4-FFF2-40B4-BE49-F238E27FC236}">
              <a16:creationId xmlns:a16="http://schemas.microsoft.com/office/drawing/2014/main" id="{8EE2048C-84B8-4B2E-BBB1-79888A1D0EF3}"/>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52" name="フローチャート: 判断 551">
          <a:extLst>
            <a:ext uri="{FF2B5EF4-FFF2-40B4-BE49-F238E27FC236}">
              <a16:creationId xmlns:a16="http://schemas.microsoft.com/office/drawing/2014/main" id="{343605CF-254F-4661-95A2-DCFD0382E1F0}"/>
            </a:ext>
          </a:extLst>
        </xdr:cNvPr>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4E9C6915-0C7C-4616-84E7-4EE525A5BB1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6F1AB2E3-46E5-4690-A8E0-AB6CA7AF10F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6C1E1224-C9E3-4EBA-BCFB-D723D0D89DF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606481E9-45B9-423D-8050-E402C5A2853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566A1147-E969-43A9-8E3D-289BB124185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67310</xdr:rowOff>
    </xdr:from>
    <xdr:to>
      <xdr:col>85</xdr:col>
      <xdr:colOff>177800</xdr:colOff>
      <xdr:row>61</xdr:row>
      <xdr:rowOff>168910</xdr:rowOff>
    </xdr:to>
    <xdr:sp macro="" textlink="">
      <xdr:nvSpPr>
        <xdr:cNvPr id="558" name="楕円 557">
          <a:extLst>
            <a:ext uri="{FF2B5EF4-FFF2-40B4-BE49-F238E27FC236}">
              <a16:creationId xmlns:a16="http://schemas.microsoft.com/office/drawing/2014/main" id="{04FD75B4-8CCE-4539-83A3-94E219BB9AB9}"/>
            </a:ext>
          </a:extLst>
        </xdr:cNvPr>
        <xdr:cNvSpPr/>
      </xdr:nvSpPr>
      <xdr:spPr>
        <a:xfrm>
          <a:off x="162687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45737</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9695FDE7-D203-4B23-8386-AE7095CAD8AF}"/>
            </a:ext>
          </a:extLst>
        </xdr:cNvPr>
        <xdr:cNvSpPr txBox="1"/>
      </xdr:nvSpPr>
      <xdr:spPr>
        <a:xfrm>
          <a:off x="16357600"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21590</xdr:rowOff>
    </xdr:from>
    <xdr:to>
      <xdr:col>81</xdr:col>
      <xdr:colOff>101600</xdr:colOff>
      <xdr:row>61</xdr:row>
      <xdr:rowOff>123190</xdr:rowOff>
    </xdr:to>
    <xdr:sp macro="" textlink="">
      <xdr:nvSpPr>
        <xdr:cNvPr id="560" name="楕円 559">
          <a:extLst>
            <a:ext uri="{FF2B5EF4-FFF2-40B4-BE49-F238E27FC236}">
              <a16:creationId xmlns:a16="http://schemas.microsoft.com/office/drawing/2014/main" id="{43911DD2-F3BE-4617-97EA-158FB6845A9E}"/>
            </a:ext>
          </a:extLst>
        </xdr:cNvPr>
        <xdr:cNvSpPr/>
      </xdr:nvSpPr>
      <xdr:spPr>
        <a:xfrm>
          <a:off x="15430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72390</xdr:rowOff>
    </xdr:from>
    <xdr:to>
      <xdr:col>85</xdr:col>
      <xdr:colOff>127000</xdr:colOff>
      <xdr:row>61</xdr:row>
      <xdr:rowOff>118110</xdr:rowOff>
    </xdr:to>
    <xdr:cxnSp macro="">
      <xdr:nvCxnSpPr>
        <xdr:cNvPr id="561" name="直線コネクタ 560">
          <a:extLst>
            <a:ext uri="{FF2B5EF4-FFF2-40B4-BE49-F238E27FC236}">
              <a16:creationId xmlns:a16="http://schemas.microsoft.com/office/drawing/2014/main" id="{D1012329-8EBC-4312-9B5A-D4FDFEB2EC91}"/>
            </a:ext>
          </a:extLst>
        </xdr:cNvPr>
        <xdr:cNvCxnSpPr/>
      </xdr:nvCxnSpPr>
      <xdr:spPr>
        <a:xfrm>
          <a:off x="15481300" y="10530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147320</xdr:rowOff>
    </xdr:from>
    <xdr:to>
      <xdr:col>76</xdr:col>
      <xdr:colOff>165100</xdr:colOff>
      <xdr:row>61</xdr:row>
      <xdr:rowOff>77470</xdr:rowOff>
    </xdr:to>
    <xdr:sp macro="" textlink="">
      <xdr:nvSpPr>
        <xdr:cNvPr id="562" name="楕円 561">
          <a:extLst>
            <a:ext uri="{FF2B5EF4-FFF2-40B4-BE49-F238E27FC236}">
              <a16:creationId xmlns:a16="http://schemas.microsoft.com/office/drawing/2014/main" id="{E82C0792-7D0E-4F81-A6C9-F64A6C075A84}"/>
            </a:ext>
          </a:extLst>
        </xdr:cNvPr>
        <xdr:cNvSpPr/>
      </xdr:nvSpPr>
      <xdr:spPr>
        <a:xfrm>
          <a:off x="14541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26670</xdr:rowOff>
    </xdr:from>
    <xdr:to>
      <xdr:col>81</xdr:col>
      <xdr:colOff>50800</xdr:colOff>
      <xdr:row>61</xdr:row>
      <xdr:rowOff>72390</xdr:rowOff>
    </xdr:to>
    <xdr:cxnSp macro="">
      <xdr:nvCxnSpPr>
        <xdr:cNvPr id="563" name="直線コネクタ 562">
          <a:extLst>
            <a:ext uri="{FF2B5EF4-FFF2-40B4-BE49-F238E27FC236}">
              <a16:creationId xmlns:a16="http://schemas.microsoft.com/office/drawing/2014/main" id="{C2F81798-6D11-4CDD-BC21-F28CC01EE411}"/>
            </a:ext>
          </a:extLst>
        </xdr:cNvPr>
        <xdr:cNvCxnSpPr/>
      </xdr:nvCxnSpPr>
      <xdr:spPr>
        <a:xfrm>
          <a:off x="14592300" y="10485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143510</xdr:rowOff>
    </xdr:from>
    <xdr:to>
      <xdr:col>72</xdr:col>
      <xdr:colOff>38100</xdr:colOff>
      <xdr:row>61</xdr:row>
      <xdr:rowOff>73660</xdr:rowOff>
    </xdr:to>
    <xdr:sp macro="" textlink="">
      <xdr:nvSpPr>
        <xdr:cNvPr id="564" name="楕円 563">
          <a:extLst>
            <a:ext uri="{FF2B5EF4-FFF2-40B4-BE49-F238E27FC236}">
              <a16:creationId xmlns:a16="http://schemas.microsoft.com/office/drawing/2014/main" id="{25417ED1-2B7E-4B34-8B1E-3CF4D92851B4}"/>
            </a:ext>
          </a:extLst>
        </xdr:cNvPr>
        <xdr:cNvSpPr/>
      </xdr:nvSpPr>
      <xdr:spPr>
        <a:xfrm>
          <a:off x="13652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22860</xdr:rowOff>
    </xdr:from>
    <xdr:to>
      <xdr:col>76</xdr:col>
      <xdr:colOff>114300</xdr:colOff>
      <xdr:row>61</xdr:row>
      <xdr:rowOff>26670</xdr:rowOff>
    </xdr:to>
    <xdr:cxnSp macro="">
      <xdr:nvCxnSpPr>
        <xdr:cNvPr id="565" name="直線コネクタ 564">
          <a:extLst>
            <a:ext uri="{FF2B5EF4-FFF2-40B4-BE49-F238E27FC236}">
              <a16:creationId xmlns:a16="http://schemas.microsoft.com/office/drawing/2014/main" id="{73D078DE-91E4-4F59-9E3E-F8215753A9D7}"/>
            </a:ext>
          </a:extLst>
        </xdr:cNvPr>
        <xdr:cNvCxnSpPr/>
      </xdr:nvCxnSpPr>
      <xdr:spPr>
        <a:xfrm>
          <a:off x="13703300" y="104813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132080</xdr:rowOff>
    </xdr:from>
    <xdr:to>
      <xdr:col>67</xdr:col>
      <xdr:colOff>101600</xdr:colOff>
      <xdr:row>61</xdr:row>
      <xdr:rowOff>62230</xdr:rowOff>
    </xdr:to>
    <xdr:sp macro="" textlink="">
      <xdr:nvSpPr>
        <xdr:cNvPr id="566" name="楕円 565">
          <a:extLst>
            <a:ext uri="{FF2B5EF4-FFF2-40B4-BE49-F238E27FC236}">
              <a16:creationId xmlns:a16="http://schemas.microsoft.com/office/drawing/2014/main" id="{BCD00608-0C58-41E1-9FF4-4DB0C4D95844}"/>
            </a:ext>
          </a:extLst>
        </xdr:cNvPr>
        <xdr:cNvSpPr/>
      </xdr:nvSpPr>
      <xdr:spPr>
        <a:xfrm>
          <a:off x="1276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xdr:rowOff>
    </xdr:from>
    <xdr:to>
      <xdr:col>71</xdr:col>
      <xdr:colOff>177800</xdr:colOff>
      <xdr:row>61</xdr:row>
      <xdr:rowOff>22860</xdr:rowOff>
    </xdr:to>
    <xdr:cxnSp macro="">
      <xdr:nvCxnSpPr>
        <xdr:cNvPr id="567" name="直線コネクタ 566">
          <a:extLst>
            <a:ext uri="{FF2B5EF4-FFF2-40B4-BE49-F238E27FC236}">
              <a16:creationId xmlns:a16="http://schemas.microsoft.com/office/drawing/2014/main" id="{84743055-3AB4-4A15-A8B7-92182A9644B5}"/>
            </a:ext>
          </a:extLst>
        </xdr:cNvPr>
        <xdr:cNvCxnSpPr/>
      </xdr:nvCxnSpPr>
      <xdr:spPr>
        <a:xfrm>
          <a:off x="12814300" y="10469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99712</xdr:rowOff>
    </xdr:from>
    <xdr:ext cx="405111" cy="259045"/>
    <xdr:sp macro="" textlink="">
      <xdr:nvSpPr>
        <xdr:cNvPr id="568" name="n_1aveValue【学校施設】&#10;有形固定資産減価償却率">
          <a:extLst>
            <a:ext uri="{FF2B5EF4-FFF2-40B4-BE49-F238E27FC236}">
              <a16:creationId xmlns:a16="http://schemas.microsoft.com/office/drawing/2014/main" id="{CAA90A4F-74D0-4547-8161-3535B651A3E4}"/>
            </a:ext>
          </a:extLst>
        </xdr:cNvPr>
        <xdr:cNvSpPr txBox="1"/>
      </xdr:nvSpPr>
      <xdr:spPr>
        <a:xfrm>
          <a:off x="152660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9" name="n_2aveValue【学校施設】&#10;有形固定資産減価償却率">
          <a:extLst>
            <a:ext uri="{FF2B5EF4-FFF2-40B4-BE49-F238E27FC236}">
              <a16:creationId xmlns:a16="http://schemas.microsoft.com/office/drawing/2014/main" id="{7E56396E-5C13-40E0-8FE9-3332572F3224}"/>
            </a:ext>
          </a:extLst>
        </xdr:cNvPr>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70" name="n_3aveValue【学校施設】&#10;有形固定資産減価償却率">
          <a:extLst>
            <a:ext uri="{FF2B5EF4-FFF2-40B4-BE49-F238E27FC236}">
              <a16:creationId xmlns:a16="http://schemas.microsoft.com/office/drawing/2014/main" id="{88CD6C09-D505-4F7E-8DFD-FDB648537312}"/>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571" name="n_4aveValue【学校施設】&#10;有形固定資産減価償却率">
          <a:extLst>
            <a:ext uri="{FF2B5EF4-FFF2-40B4-BE49-F238E27FC236}">
              <a16:creationId xmlns:a16="http://schemas.microsoft.com/office/drawing/2014/main" id="{6E0411F4-461B-4676-A096-03F88CDFEC2E}"/>
            </a:ext>
          </a:extLst>
        </xdr:cNvPr>
        <xdr:cNvSpPr txBox="1"/>
      </xdr:nvSpPr>
      <xdr:spPr>
        <a:xfrm>
          <a:off x="12611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114317</xdr:rowOff>
    </xdr:from>
    <xdr:ext cx="405111" cy="259045"/>
    <xdr:sp macro="" textlink="">
      <xdr:nvSpPr>
        <xdr:cNvPr id="572" name="n_1mainValue【学校施設】&#10;有形固定資産減価償却率">
          <a:extLst>
            <a:ext uri="{FF2B5EF4-FFF2-40B4-BE49-F238E27FC236}">
              <a16:creationId xmlns:a16="http://schemas.microsoft.com/office/drawing/2014/main" id="{8E7F9A1D-50E5-4DB9-8544-D7375A169C00}"/>
            </a:ext>
          </a:extLst>
        </xdr:cNvPr>
        <xdr:cNvSpPr txBox="1"/>
      </xdr:nvSpPr>
      <xdr:spPr>
        <a:xfrm>
          <a:off x="152660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68597</xdr:rowOff>
    </xdr:from>
    <xdr:ext cx="405111" cy="259045"/>
    <xdr:sp macro="" textlink="">
      <xdr:nvSpPr>
        <xdr:cNvPr id="573" name="n_2mainValue【学校施設】&#10;有形固定資産減価償却率">
          <a:extLst>
            <a:ext uri="{FF2B5EF4-FFF2-40B4-BE49-F238E27FC236}">
              <a16:creationId xmlns:a16="http://schemas.microsoft.com/office/drawing/2014/main" id="{5D2BF00F-1B8B-4115-942B-8FC74EC474AD}"/>
            </a:ext>
          </a:extLst>
        </xdr:cNvPr>
        <xdr:cNvSpPr txBox="1"/>
      </xdr:nvSpPr>
      <xdr:spPr>
        <a:xfrm>
          <a:off x="14389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64787</xdr:rowOff>
    </xdr:from>
    <xdr:ext cx="405111" cy="259045"/>
    <xdr:sp macro="" textlink="">
      <xdr:nvSpPr>
        <xdr:cNvPr id="574" name="n_3mainValue【学校施設】&#10;有形固定資産減価償却率">
          <a:extLst>
            <a:ext uri="{FF2B5EF4-FFF2-40B4-BE49-F238E27FC236}">
              <a16:creationId xmlns:a16="http://schemas.microsoft.com/office/drawing/2014/main" id="{ECC42229-D053-462C-932A-7F2DB9A733E1}"/>
            </a:ext>
          </a:extLst>
        </xdr:cNvPr>
        <xdr:cNvSpPr txBox="1"/>
      </xdr:nvSpPr>
      <xdr:spPr>
        <a:xfrm>
          <a:off x="13500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575" name="n_4mainValue【学校施設】&#10;有形固定資産減価償却率">
          <a:extLst>
            <a:ext uri="{FF2B5EF4-FFF2-40B4-BE49-F238E27FC236}">
              <a16:creationId xmlns:a16="http://schemas.microsoft.com/office/drawing/2014/main" id="{9E8ECE56-B79B-4EE4-9650-AA6EA5115932}"/>
            </a:ext>
          </a:extLst>
        </xdr:cNvPr>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6" name="正方形/長方形 575">
          <a:extLst>
            <a:ext uri="{FF2B5EF4-FFF2-40B4-BE49-F238E27FC236}">
              <a16:creationId xmlns:a16="http://schemas.microsoft.com/office/drawing/2014/main" id="{47AB2F5F-E616-4CE5-8830-25F3BBD0B8C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7" name="正方形/長方形 576">
          <a:extLst>
            <a:ext uri="{FF2B5EF4-FFF2-40B4-BE49-F238E27FC236}">
              <a16:creationId xmlns:a16="http://schemas.microsoft.com/office/drawing/2014/main" id="{5CA97218-5C34-4AAE-BC0D-F7EE83E5D0A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8" name="正方形/長方形 577">
          <a:extLst>
            <a:ext uri="{FF2B5EF4-FFF2-40B4-BE49-F238E27FC236}">
              <a16:creationId xmlns:a16="http://schemas.microsoft.com/office/drawing/2014/main" id="{BF7420D4-9F0F-45D0-A614-336A287C39C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9" name="正方形/長方形 578">
          <a:extLst>
            <a:ext uri="{FF2B5EF4-FFF2-40B4-BE49-F238E27FC236}">
              <a16:creationId xmlns:a16="http://schemas.microsoft.com/office/drawing/2014/main" id="{BBA58AC3-43F4-4E65-977A-CB9C99AEA5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0" name="正方形/長方形 579">
          <a:extLst>
            <a:ext uri="{FF2B5EF4-FFF2-40B4-BE49-F238E27FC236}">
              <a16:creationId xmlns:a16="http://schemas.microsoft.com/office/drawing/2014/main" id="{A802E3CE-781A-4B4A-8ECF-58160BAFEF4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1" name="正方形/長方形 580">
          <a:extLst>
            <a:ext uri="{FF2B5EF4-FFF2-40B4-BE49-F238E27FC236}">
              <a16:creationId xmlns:a16="http://schemas.microsoft.com/office/drawing/2014/main" id="{760B6265-26B6-4427-AA44-5C8A57C73DF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2" name="正方形/長方形 581">
          <a:extLst>
            <a:ext uri="{FF2B5EF4-FFF2-40B4-BE49-F238E27FC236}">
              <a16:creationId xmlns:a16="http://schemas.microsoft.com/office/drawing/2014/main" id="{A7548AFE-1A9F-4B8E-AE21-AFA134F2612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3" name="正方形/長方形 582">
          <a:extLst>
            <a:ext uri="{FF2B5EF4-FFF2-40B4-BE49-F238E27FC236}">
              <a16:creationId xmlns:a16="http://schemas.microsoft.com/office/drawing/2014/main" id="{2808C3FF-DA33-4CBD-96AF-0E2BEF1C5BA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4" name="テキスト ボックス 583">
          <a:extLst>
            <a:ext uri="{FF2B5EF4-FFF2-40B4-BE49-F238E27FC236}">
              <a16:creationId xmlns:a16="http://schemas.microsoft.com/office/drawing/2014/main" id="{4B93110F-8770-44B8-925E-5F32C8E7AE3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5" name="直線コネクタ 584">
          <a:extLst>
            <a:ext uri="{FF2B5EF4-FFF2-40B4-BE49-F238E27FC236}">
              <a16:creationId xmlns:a16="http://schemas.microsoft.com/office/drawing/2014/main" id="{EAC65411-61AE-4263-BF74-136F92853D6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6" name="直線コネクタ 585">
          <a:extLst>
            <a:ext uri="{FF2B5EF4-FFF2-40B4-BE49-F238E27FC236}">
              <a16:creationId xmlns:a16="http://schemas.microsoft.com/office/drawing/2014/main" id="{854D0D5A-D637-41B4-AE21-3FEC00DEF86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7" name="テキスト ボックス 586">
          <a:extLst>
            <a:ext uri="{FF2B5EF4-FFF2-40B4-BE49-F238E27FC236}">
              <a16:creationId xmlns:a16="http://schemas.microsoft.com/office/drawing/2014/main" id="{1EB0FEB9-031E-4408-8511-CB5F58C5AB7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8" name="直線コネクタ 587">
          <a:extLst>
            <a:ext uri="{FF2B5EF4-FFF2-40B4-BE49-F238E27FC236}">
              <a16:creationId xmlns:a16="http://schemas.microsoft.com/office/drawing/2014/main" id="{2CAB6597-EC45-4E33-B064-50C60CE1329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9" name="テキスト ボックス 588">
          <a:extLst>
            <a:ext uri="{FF2B5EF4-FFF2-40B4-BE49-F238E27FC236}">
              <a16:creationId xmlns:a16="http://schemas.microsoft.com/office/drawing/2014/main" id="{B48EFC9F-C04D-4AAF-B3D6-8D3B42AD4E2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0" name="直線コネクタ 589">
          <a:extLst>
            <a:ext uri="{FF2B5EF4-FFF2-40B4-BE49-F238E27FC236}">
              <a16:creationId xmlns:a16="http://schemas.microsoft.com/office/drawing/2014/main" id="{4FD22697-CCA8-44DB-97B5-AFAC1A35D05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1" name="テキスト ボックス 590">
          <a:extLst>
            <a:ext uri="{FF2B5EF4-FFF2-40B4-BE49-F238E27FC236}">
              <a16:creationId xmlns:a16="http://schemas.microsoft.com/office/drawing/2014/main" id="{EC7C1AC8-99BF-42B3-86B5-423763684E4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2" name="直線コネクタ 591">
          <a:extLst>
            <a:ext uri="{FF2B5EF4-FFF2-40B4-BE49-F238E27FC236}">
              <a16:creationId xmlns:a16="http://schemas.microsoft.com/office/drawing/2014/main" id="{1C7FC986-41D5-448C-9D09-86D21568F2D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3" name="テキスト ボックス 592">
          <a:extLst>
            <a:ext uri="{FF2B5EF4-FFF2-40B4-BE49-F238E27FC236}">
              <a16:creationId xmlns:a16="http://schemas.microsoft.com/office/drawing/2014/main" id="{453819F1-47C0-4EF9-BE85-E9EB02C57CE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4" name="直線コネクタ 593">
          <a:extLst>
            <a:ext uri="{FF2B5EF4-FFF2-40B4-BE49-F238E27FC236}">
              <a16:creationId xmlns:a16="http://schemas.microsoft.com/office/drawing/2014/main" id="{31F906F3-BDEA-4B32-8643-23457D6FF18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5" name="テキスト ボックス 594">
          <a:extLst>
            <a:ext uri="{FF2B5EF4-FFF2-40B4-BE49-F238E27FC236}">
              <a16:creationId xmlns:a16="http://schemas.microsoft.com/office/drawing/2014/main" id="{C848CDF0-4127-4A63-9EF3-E277B465C8E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ECD29AC1-DD86-4ADD-9D00-9DCFDC860B7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7" name="テキスト ボックス 596">
          <a:extLst>
            <a:ext uri="{FF2B5EF4-FFF2-40B4-BE49-F238E27FC236}">
              <a16:creationId xmlns:a16="http://schemas.microsoft.com/office/drawing/2014/main" id="{4A9449C2-797A-4BCA-B755-9F595A7BCC38}"/>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学校施設】&#10;一人当たり面積グラフ枠">
          <a:extLst>
            <a:ext uri="{FF2B5EF4-FFF2-40B4-BE49-F238E27FC236}">
              <a16:creationId xmlns:a16="http://schemas.microsoft.com/office/drawing/2014/main" id="{DFDA3C1B-99FC-4912-BC9E-75B3A87AD56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49530</xdr:rowOff>
    </xdr:from>
    <xdr:to>
      <xdr:col>116</xdr:col>
      <xdr:colOff>62864</xdr:colOff>
      <xdr:row>63</xdr:row>
      <xdr:rowOff>105728</xdr:rowOff>
    </xdr:to>
    <xdr:cxnSp macro="">
      <xdr:nvCxnSpPr>
        <xdr:cNvPr id="599" name="直線コネクタ 598">
          <a:extLst>
            <a:ext uri="{FF2B5EF4-FFF2-40B4-BE49-F238E27FC236}">
              <a16:creationId xmlns:a16="http://schemas.microsoft.com/office/drawing/2014/main" id="{4F3DB795-ACDE-410B-8416-3FA20A3D291D}"/>
            </a:ext>
          </a:extLst>
        </xdr:cNvPr>
        <xdr:cNvCxnSpPr/>
      </xdr:nvCxnSpPr>
      <xdr:spPr>
        <a:xfrm flipV="1">
          <a:off x="22160864" y="9650730"/>
          <a:ext cx="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109555</xdr:rowOff>
    </xdr:from>
    <xdr:ext cx="469744" cy="259045"/>
    <xdr:sp macro="" textlink="">
      <xdr:nvSpPr>
        <xdr:cNvPr id="600" name="【学校施設】&#10;一人当たり面積最小値テキスト">
          <a:extLst>
            <a:ext uri="{FF2B5EF4-FFF2-40B4-BE49-F238E27FC236}">
              <a16:creationId xmlns:a16="http://schemas.microsoft.com/office/drawing/2014/main" id="{58459C51-631B-46F0-98E3-DEDDCDC08A1F}"/>
            </a:ext>
          </a:extLst>
        </xdr:cNvPr>
        <xdr:cNvSpPr txBox="1"/>
      </xdr:nvSpPr>
      <xdr:spPr>
        <a:xfrm>
          <a:off x="22199600" y="109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105728</xdr:rowOff>
    </xdr:from>
    <xdr:to>
      <xdr:col>116</xdr:col>
      <xdr:colOff>152400</xdr:colOff>
      <xdr:row>63</xdr:row>
      <xdr:rowOff>105728</xdr:rowOff>
    </xdr:to>
    <xdr:cxnSp macro="">
      <xdr:nvCxnSpPr>
        <xdr:cNvPr id="601" name="直線コネクタ 600">
          <a:extLst>
            <a:ext uri="{FF2B5EF4-FFF2-40B4-BE49-F238E27FC236}">
              <a16:creationId xmlns:a16="http://schemas.microsoft.com/office/drawing/2014/main" id="{55C1C4DA-0ABF-44A1-80A0-2493D32A4C98}"/>
            </a:ext>
          </a:extLst>
        </xdr:cNvPr>
        <xdr:cNvCxnSpPr/>
      </xdr:nvCxnSpPr>
      <xdr:spPr>
        <a:xfrm>
          <a:off x="22072600" y="10907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167657</xdr:rowOff>
    </xdr:from>
    <xdr:ext cx="469744" cy="259045"/>
    <xdr:sp macro="" textlink="">
      <xdr:nvSpPr>
        <xdr:cNvPr id="602" name="【学校施設】&#10;一人当たり面積最大値テキスト">
          <a:extLst>
            <a:ext uri="{FF2B5EF4-FFF2-40B4-BE49-F238E27FC236}">
              <a16:creationId xmlns:a16="http://schemas.microsoft.com/office/drawing/2014/main" id="{860DAA08-3048-4AFD-82E8-4821157E4A51}"/>
            </a:ext>
          </a:extLst>
        </xdr:cNvPr>
        <xdr:cNvSpPr txBox="1"/>
      </xdr:nvSpPr>
      <xdr:spPr>
        <a:xfrm>
          <a:off x="22199600" y="942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49530</xdr:rowOff>
    </xdr:from>
    <xdr:to>
      <xdr:col>116</xdr:col>
      <xdr:colOff>152400</xdr:colOff>
      <xdr:row>56</xdr:row>
      <xdr:rowOff>49530</xdr:rowOff>
    </xdr:to>
    <xdr:cxnSp macro="">
      <xdr:nvCxnSpPr>
        <xdr:cNvPr id="603" name="直線コネクタ 602">
          <a:extLst>
            <a:ext uri="{FF2B5EF4-FFF2-40B4-BE49-F238E27FC236}">
              <a16:creationId xmlns:a16="http://schemas.microsoft.com/office/drawing/2014/main" id="{A7C2A6C1-9FB2-4A78-A036-75128C6D7F59}"/>
            </a:ext>
          </a:extLst>
        </xdr:cNvPr>
        <xdr:cNvCxnSpPr/>
      </xdr:nvCxnSpPr>
      <xdr:spPr>
        <a:xfrm>
          <a:off x="22072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160608</xdr:rowOff>
    </xdr:from>
    <xdr:ext cx="469744" cy="259045"/>
    <xdr:sp macro="" textlink="">
      <xdr:nvSpPr>
        <xdr:cNvPr id="604" name="【学校施設】&#10;一人当たり面積平均値テキスト">
          <a:extLst>
            <a:ext uri="{FF2B5EF4-FFF2-40B4-BE49-F238E27FC236}">
              <a16:creationId xmlns:a16="http://schemas.microsoft.com/office/drawing/2014/main" id="{F1151E04-7334-4045-A6C7-52A62FCA5C08}"/>
            </a:ext>
          </a:extLst>
        </xdr:cNvPr>
        <xdr:cNvSpPr txBox="1"/>
      </xdr:nvSpPr>
      <xdr:spPr>
        <a:xfrm>
          <a:off x="22199600" y="10447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10731</xdr:rowOff>
    </xdr:from>
    <xdr:to>
      <xdr:col>116</xdr:col>
      <xdr:colOff>114300</xdr:colOff>
      <xdr:row>61</xdr:row>
      <xdr:rowOff>112331</xdr:rowOff>
    </xdr:to>
    <xdr:sp macro="" textlink="">
      <xdr:nvSpPr>
        <xdr:cNvPr id="605" name="フローチャート: 判断 604">
          <a:extLst>
            <a:ext uri="{FF2B5EF4-FFF2-40B4-BE49-F238E27FC236}">
              <a16:creationId xmlns:a16="http://schemas.microsoft.com/office/drawing/2014/main" id="{4C3FF676-EA9F-4FF0-916E-9FF1A930321C}"/>
            </a:ext>
          </a:extLst>
        </xdr:cNvPr>
        <xdr:cNvSpPr/>
      </xdr:nvSpPr>
      <xdr:spPr>
        <a:xfrm>
          <a:off x="22110700" y="1046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28067</xdr:rowOff>
    </xdr:from>
    <xdr:to>
      <xdr:col>112</xdr:col>
      <xdr:colOff>38100</xdr:colOff>
      <xdr:row>61</xdr:row>
      <xdr:rowOff>129667</xdr:rowOff>
    </xdr:to>
    <xdr:sp macro="" textlink="">
      <xdr:nvSpPr>
        <xdr:cNvPr id="606" name="フローチャート: 判断 605">
          <a:extLst>
            <a:ext uri="{FF2B5EF4-FFF2-40B4-BE49-F238E27FC236}">
              <a16:creationId xmlns:a16="http://schemas.microsoft.com/office/drawing/2014/main" id="{242193A7-DCAB-4235-AB7D-EA306DED3E9B}"/>
            </a:ext>
          </a:extLst>
        </xdr:cNvPr>
        <xdr:cNvSpPr/>
      </xdr:nvSpPr>
      <xdr:spPr>
        <a:xfrm>
          <a:off x="21272500" y="1048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51308</xdr:rowOff>
    </xdr:from>
    <xdr:to>
      <xdr:col>107</xdr:col>
      <xdr:colOff>101600</xdr:colOff>
      <xdr:row>61</xdr:row>
      <xdr:rowOff>152908</xdr:rowOff>
    </xdr:to>
    <xdr:sp macro="" textlink="">
      <xdr:nvSpPr>
        <xdr:cNvPr id="607" name="フローチャート: 判断 606">
          <a:extLst>
            <a:ext uri="{FF2B5EF4-FFF2-40B4-BE49-F238E27FC236}">
              <a16:creationId xmlns:a16="http://schemas.microsoft.com/office/drawing/2014/main" id="{5BC163BC-9C8B-4BD5-AA2C-4BB5108A51EB}"/>
            </a:ext>
          </a:extLst>
        </xdr:cNvPr>
        <xdr:cNvSpPr/>
      </xdr:nvSpPr>
      <xdr:spPr>
        <a:xfrm>
          <a:off x="20383500" y="1050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62357</xdr:rowOff>
    </xdr:from>
    <xdr:to>
      <xdr:col>102</xdr:col>
      <xdr:colOff>165100</xdr:colOff>
      <xdr:row>61</xdr:row>
      <xdr:rowOff>163957</xdr:rowOff>
    </xdr:to>
    <xdr:sp macro="" textlink="">
      <xdr:nvSpPr>
        <xdr:cNvPr id="608" name="フローチャート: 判断 607">
          <a:extLst>
            <a:ext uri="{FF2B5EF4-FFF2-40B4-BE49-F238E27FC236}">
              <a16:creationId xmlns:a16="http://schemas.microsoft.com/office/drawing/2014/main" id="{36F1DBFA-2C12-450E-B00A-C296F52AF188}"/>
            </a:ext>
          </a:extLst>
        </xdr:cNvPr>
        <xdr:cNvSpPr/>
      </xdr:nvSpPr>
      <xdr:spPr>
        <a:xfrm>
          <a:off x="19494500" y="1052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80073</xdr:rowOff>
    </xdr:from>
    <xdr:to>
      <xdr:col>98</xdr:col>
      <xdr:colOff>38100</xdr:colOff>
      <xdr:row>62</xdr:row>
      <xdr:rowOff>10223</xdr:rowOff>
    </xdr:to>
    <xdr:sp macro="" textlink="">
      <xdr:nvSpPr>
        <xdr:cNvPr id="609" name="フローチャート: 判断 608">
          <a:extLst>
            <a:ext uri="{FF2B5EF4-FFF2-40B4-BE49-F238E27FC236}">
              <a16:creationId xmlns:a16="http://schemas.microsoft.com/office/drawing/2014/main" id="{E61C9FE3-50B1-494A-94DC-D909605C6E90}"/>
            </a:ext>
          </a:extLst>
        </xdr:cNvPr>
        <xdr:cNvSpPr/>
      </xdr:nvSpPr>
      <xdr:spPr>
        <a:xfrm>
          <a:off x="18605500" y="1053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5D08C4A8-1A37-49C5-9DAB-75D59AA190D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61A504A1-9347-4278-A8D1-C4E42C94DAB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2D35868A-EE34-4F9B-8D89-29DD191501A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55C0E381-859B-498A-BFFA-BBD9138DE16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7CAEE3EC-5769-4434-9189-6A6ECF81188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93980</xdr:rowOff>
    </xdr:from>
    <xdr:to>
      <xdr:col>116</xdr:col>
      <xdr:colOff>114300</xdr:colOff>
      <xdr:row>61</xdr:row>
      <xdr:rowOff>24130</xdr:rowOff>
    </xdr:to>
    <xdr:sp macro="" textlink="">
      <xdr:nvSpPr>
        <xdr:cNvPr id="615" name="楕円 614">
          <a:extLst>
            <a:ext uri="{FF2B5EF4-FFF2-40B4-BE49-F238E27FC236}">
              <a16:creationId xmlns:a16="http://schemas.microsoft.com/office/drawing/2014/main" id="{FCB7A56D-B7BC-43FC-A19C-13DD5A689FA7}"/>
            </a:ext>
          </a:extLst>
        </xdr:cNvPr>
        <xdr:cNvSpPr/>
      </xdr:nvSpPr>
      <xdr:spPr>
        <a:xfrm>
          <a:off x="22110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116857</xdr:rowOff>
    </xdr:from>
    <xdr:ext cx="469744" cy="259045"/>
    <xdr:sp macro="" textlink="">
      <xdr:nvSpPr>
        <xdr:cNvPr id="616" name="【学校施設】&#10;一人当たり面積該当値テキスト">
          <a:extLst>
            <a:ext uri="{FF2B5EF4-FFF2-40B4-BE49-F238E27FC236}">
              <a16:creationId xmlns:a16="http://schemas.microsoft.com/office/drawing/2014/main" id="{E638B913-3F88-4106-86FA-0C59359DC4EA}"/>
            </a:ext>
          </a:extLst>
        </xdr:cNvPr>
        <xdr:cNvSpPr txBox="1"/>
      </xdr:nvSpPr>
      <xdr:spPr>
        <a:xfrm>
          <a:off x="22199600" y="1023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100647</xdr:rowOff>
    </xdr:from>
    <xdr:to>
      <xdr:col>112</xdr:col>
      <xdr:colOff>38100</xdr:colOff>
      <xdr:row>61</xdr:row>
      <xdr:rowOff>30797</xdr:rowOff>
    </xdr:to>
    <xdr:sp macro="" textlink="">
      <xdr:nvSpPr>
        <xdr:cNvPr id="617" name="楕円 616">
          <a:extLst>
            <a:ext uri="{FF2B5EF4-FFF2-40B4-BE49-F238E27FC236}">
              <a16:creationId xmlns:a16="http://schemas.microsoft.com/office/drawing/2014/main" id="{938DFE1D-F40B-4648-8520-2A235804B093}"/>
            </a:ext>
          </a:extLst>
        </xdr:cNvPr>
        <xdr:cNvSpPr/>
      </xdr:nvSpPr>
      <xdr:spPr>
        <a:xfrm>
          <a:off x="21272500" y="1038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144780</xdr:rowOff>
    </xdr:from>
    <xdr:to>
      <xdr:col>116</xdr:col>
      <xdr:colOff>63500</xdr:colOff>
      <xdr:row>60</xdr:row>
      <xdr:rowOff>151447</xdr:rowOff>
    </xdr:to>
    <xdr:cxnSp macro="">
      <xdr:nvCxnSpPr>
        <xdr:cNvPr id="618" name="直線コネクタ 617">
          <a:extLst>
            <a:ext uri="{FF2B5EF4-FFF2-40B4-BE49-F238E27FC236}">
              <a16:creationId xmlns:a16="http://schemas.microsoft.com/office/drawing/2014/main" id="{A2D2C66F-B6F5-4DFB-AD24-F66DC3697CE1}"/>
            </a:ext>
          </a:extLst>
        </xdr:cNvPr>
        <xdr:cNvCxnSpPr/>
      </xdr:nvCxnSpPr>
      <xdr:spPr>
        <a:xfrm flipV="1">
          <a:off x="21323300" y="10431780"/>
          <a:ext cx="8382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114364</xdr:rowOff>
    </xdr:from>
    <xdr:to>
      <xdr:col>107</xdr:col>
      <xdr:colOff>101600</xdr:colOff>
      <xdr:row>61</xdr:row>
      <xdr:rowOff>44514</xdr:rowOff>
    </xdr:to>
    <xdr:sp macro="" textlink="">
      <xdr:nvSpPr>
        <xdr:cNvPr id="619" name="楕円 618">
          <a:extLst>
            <a:ext uri="{FF2B5EF4-FFF2-40B4-BE49-F238E27FC236}">
              <a16:creationId xmlns:a16="http://schemas.microsoft.com/office/drawing/2014/main" id="{65A61941-3A67-4B1B-8569-656BD5A8E97D}"/>
            </a:ext>
          </a:extLst>
        </xdr:cNvPr>
        <xdr:cNvSpPr/>
      </xdr:nvSpPr>
      <xdr:spPr>
        <a:xfrm>
          <a:off x="20383500" y="1040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151447</xdr:rowOff>
    </xdr:from>
    <xdr:to>
      <xdr:col>111</xdr:col>
      <xdr:colOff>177800</xdr:colOff>
      <xdr:row>60</xdr:row>
      <xdr:rowOff>165164</xdr:rowOff>
    </xdr:to>
    <xdr:cxnSp macro="">
      <xdr:nvCxnSpPr>
        <xdr:cNvPr id="620" name="直線コネクタ 619">
          <a:extLst>
            <a:ext uri="{FF2B5EF4-FFF2-40B4-BE49-F238E27FC236}">
              <a16:creationId xmlns:a16="http://schemas.microsoft.com/office/drawing/2014/main" id="{186259E0-426F-49B6-9458-5AE9DB31DA8E}"/>
            </a:ext>
          </a:extLst>
        </xdr:cNvPr>
        <xdr:cNvCxnSpPr/>
      </xdr:nvCxnSpPr>
      <xdr:spPr>
        <a:xfrm flipV="1">
          <a:off x="20434300" y="1043844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123698</xdr:rowOff>
    </xdr:from>
    <xdr:to>
      <xdr:col>102</xdr:col>
      <xdr:colOff>165100</xdr:colOff>
      <xdr:row>61</xdr:row>
      <xdr:rowOff>53848</xdr:rowOff>
    </xdr:to>
    <xdr:sp macro="" textlink="">
      <xdr:nvSpPr>
        <xdr:cNvPr id="621" name="楕円 620">
          <a:extLst>
            <a:ext uri="{FF2B5EF4-FFF2-40B4-BE49-F238E27FC236}">
              <a16:creationId xmlns:a16="http://schemas.microsoft.com/office/drawing/2014/main" id="{83CC0B43-741A-4CE5-8466-04CF7D9C12BD}"/>
            </a:ext>
          </a:extLst>
        </xdr:cNvPr>
        <xdr:cNvSpPr/>
      </xdr:nvSpPr>
      <xdr:spPr>
        <a:xfrm>
          <a:off x="19494500" y="104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165164</xdr:rowOff>
    </xdr:from>
    <xdr:to>
      <xdr:col>107</xdr:col>
      <xdr:colOff>50800</xdr:colOff>
      <xdr:row>61</xdr:row>
      <xdr:rowOff>3048</xdr:rowOff>
    </xdr:to>
    <xdr:cxnSp macro="">
      <xdr:nvCxnSpPr>
        <xdr:cNvPr id="622" name="直線コネクタ 621">
          <a:extLst>
            <a:ext uri="{FF2B5EF4-FFF2-40B4-BE49-F238E27FC236}">
              <a16:creationId xmlns:a16="http://schemas.microsoft.com/office/drawing/2014/main" id="{5A061DD0-55F0-401E-B5EA-C8EA1D4542BF}"/>
            </a:ext>
          </a:extLst>
        </xdr:cNvPr>
        <xdr:cNvCxnSpPr/>
      </xdr:nvCxnSpPr>
      <xdr:spPr>
        <a:xfrm flipV="1">
          <a:off x="19545300" y="10452164"/>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128460</xdr:rowOff>
    </xdr:from>
    <xdr:to>
      <xdr:col>98</xdr:col>
      <xdr:colOff>38100</xdr:colOff>
      <xdr:row>61</xdr:row>
      <xdr:rowOff>58610</xdr:rowOff>
    </xdr:to>
    <xdr:sp macro="" textlink="">
      <xdr:nvSpPr>
        <xdr:cNvPr id="623" name="楕円 622">
          <a:extLst>
            <a:ext uri="{FF2B5EF4-FFF2-40B4-BE49-F238E27FC236}">
              <a16:creationId xmlns:a16="http://schemas.microsoft.com/office/drawing/2014/main" id="{9D99B950-A00D-492E-8972-51DAD508F958}"/>
            </a:ext>
          </a:extLst>
        </xdr:cNvPr>
        <xdr:cNvSpPr/>
      </xdr:nvSpPr>
      <xdr:spPr>
        <a:xfrm>
          <a:off x="18605500" y="104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3048</xdr:rowOff>
    </xdr:from>
    <xdr:to>
      <xdr:col>102</xdr:col>
      <xdr:colOff>114300</xdr:colOff>
      <xdr:row>61</xdr:row>
      <xdr:rowOff>7810</xdr:rowOff>
    </xdr:to>
    <xdr:cxnSp macro="">
      <xdr:nvCxnSpPr>
        <xdr:cNvPr id="624" name="直線コネクタ 623">
          <a:extLst>
            <a:ext uri="{FF2B5EF4-FFF2-40B4-BE49-F238E27FC236}">
              <a16:creationId xmlns:a16="http://schemas.microsoft.com/office/drawing/2014/main" id="{3B4E2D20-6498-4A0D-B0C2-576BBA0FDC78}"/>
            </a:ext>
          </a:extLst>
        </xdr:cNvPr>
        <xdr:cNvCxnSpPr/>
      </xdr:nvCxnSpPr>
      <xdr:spPr>
        <a:xfrm flipV="1">
          <a:off x="18656300" y="10461498"/>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120794</xdr:rowOff>
    </xdr:from>
    <xdr:ext cx="469744" cy="259045"/>
    <xdr:sp macro="" textlink="">
      <xdr:nvSpPr>
        <xdr:cNvPr id="625" name="n_1aveValue【学校施設】&#10;一人当たり面積">
          <a:extLst>
            <a:ext uri="{FF2B5EF4-FFF2-40B4-BE49-F238E27FC236}">
              <a16:creationId xmlns:a16="http://schemas.microsoft.com/office/drawing/2014/main" id="{BFB2A144-4264-4E43-861E-695367E72AD0}"/>
            </a:ext>
          </a:extLst>
        </xdr:cNvPr>
        <xdr:cNvSpPr txBox="1"/>
      </xdr:nvSpPr>
      <xdr:spPr>
        <a:xfrm>
          <a:off x="21075727" y="1057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144035</xdr:rowOff>
    </xdr:from>
    <xdr:ext cx="469744" cy="259045"/>
    <xdr:sp macro="" textlink="">
      <xdr:nvSpPr>
        <xdr:cNvPr id="626" name="n_2aveValue【学校施設】&#10;一人当たり面積">
          <a:extLst>
            <a:ext uri="{FF2B5EF4-FFF2-40B4-BE49-F238E27FC236}">
              <a16:creationId xmlns:a16="http://schemas.microsoft.com/office/drawing/2014/main" id="{6F63C342-09B7-41D1-BE08-9B3928A59ED5}"/>
            </a:ext>
          </a:extLst>
        </xdr:cNvPr>
        <xdr:cNvSpPr txBox="1"/>
      </xdr:nvSpPr>
      <xdr:spPr>
        <a:xfrm>
          <a:off x="20199427" y="1060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155084</xdr:rowOff>
    </xdr:from>
    <xdr:ext cx="469744" cy="259045"/>
    <xdr:sp macro="" textlink="">
      <xdr:nvSpPr>
        <xdr:cNvPr id="627" name="n_3aveValue【学校施設】&#10;一人当たり面積">
          <a:extLst>
            <a:ext uri="{FF2B5EF4-FFF2-40B4-BE49-F238E27FC236}">
              <a16:creationId xmlns:a16="http://schemas.microsoft.com/office/drawing/2014/main" id="{7638FDF3-5B3C-4747-9BCD-755574980649}"/>
            </a:ext>
          </a:extLst>
        </xdr:cNvPr>
        <xdr:cNvSpPr txBox="1"/>
      </xdr:nvSpPr>
      <xdr:spPr>
        <a:xfrm>
          <a:off x="19310427" y="1061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1350</xdr:rowOff>
    </xdr:from>
    <xdr:ext cx="469744" cy="259045"/>
    <xdr:sp macro="" textlink="">
      <xdr:nvSpPr>
        <xdr:cNvPr id="628" name="n_4aveValue【学校施設】&#10;一人当たり面積">
          <a:extLst>
            <a:ext uri="{FF2B5EF4-FFF2-40B4-BE49-F238E27FC236}">
              <a16:creationId xmlns:a16="http://schemas.microsoft.com/office/drawing/2014/main" id="{161A8595-C449-4E74-99E5-1460E5FA4174}"/>
            </a:ext>
          </a:extLst>
        </xdr:cNvPr>
        <xdr:cNvSpPr txBox="1"/>
      </xdr:nvSpPr>
      <xdr:spPr>
        <a:xfrm>
          <a:off x="18421427" y="106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47324</xdr:rowOff>
    </xdr:from>
    <xdr:ext cx="469744" cy="259045"/>
    <xdr:sp macro="" textlink="">
      <xdr:nvSpPr>
        <xdr:cNvPr id="629" name="n_1mainValue【学校施設】&#10;一人当たり面積">
          <a:extLst>
            <a:ext uri="{FF2B5EF4-FFF2-40B4-BE49-F238E27FC236}">
              <a16:creationId xmlns:a16="http://schemas.microsoft.com/office/drawing/2014/main" id="{075B8E38-507B-42C6-98C8-61545D9DEDDD}"/>
            </a:ext>
          </a:extLst>
        </xdr:cNvPr>
        <xdr:cNvSpPr txBox="1"/>
      </xdr:nvSpPr>
      <xdr:spPr>
        <a:xfrm>
          <a:off x="21075727" y="1016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61041</xdr:rowOff>
    </xdr:from>
    <xdr:ext cx="469744" cy="259045"/>
    <xdr:sp macro="" textlink="">
      <xdr:nvSpPr>
        <xdr:cNvPr id="630" name="n_2mainValue【学校施設】&#10;一人当たり面積">
          <a:extLst>
            <a:ext uri="{FF2B5EF4-FFF2-40B4-BE49-F238E27FC236}">
              <a16:creationId xmlns:a16="http://schemas.microsoft.com/office/drawing/2014/main" id="{62A5CFD9-5CCB-4981-9D47-8C142D23C0FA}"/>
            </a:ext>
          </a:extLst>
        </xdr:cNvPr>
        <xdr:cNvSpPr txBox="1"/>
      </xdr:nvSpPr>
      <xdr:spPr>
        <a:xfrm>
          <a:off x="20199427" y="1017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70375</xdr:rowOff>
    </xdr:from>
    <xdr:ext cx="469744" cy="259045"/>
    <xdr:sp macro="" textlink="">
      <xdr:nvSpPr>
        <xdr:cNvPr id="631" name="n_3mainValue【学校施設】&#10;一人当たり面積">
          <a:extLst>
            <a:ext uri="{FF2B5EF4-FFF2-40B4-BE49-F238E27FC236}">
              <a16:creationId xmlns:a16="http://schemas.microsoft.com/office/drawing/2014/main" id="{8CF2C27F-DF77-4A81-83CE-C90EEE023221}"/>
            </a:ext>
          </a:extLst>
        </xdr:cNvPr>
        <xdr:cNvSpPr txBox="1"/>
      </xdr:nvSpPr>
      <xdr:spPr>
        <a:xfrm>
          <a:off x="19310427" y="1018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75137</xdr:rowOff>
    </xdr:from>
    <xdr:ext cx="469744" cy="259045"/>
    <xdr:sp macro="" textlink="">
      <xdr:nvSpPr>
        <xdr:cNvPr id="632" name="n_4mainValue【学校施設】&#10;一人当たり面積">
          <a:extLst>
            <a:ext uri="{FF2B5EF4-FFF2-40B4-BE49-F238E27FC236}">
              <a16:creationId xmlns:a16="http://schemas.microsoft.com/office/drawing/2014/main" id="{901BDC2A-2AAA-4A4C-A001-512515C23FB8}"/>
            </a:ext>
          </a:extLst>
        </xdr:cNvPr>
        <xdr:cNvSpPr txBox="1"/>
      </xdr:nvSpPr>
      <xdr:spPr>
        <a:xfrm>
          <a:off x="18421427" y="1019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3" name="正方形/長方形 632">
          <a:extLst>
            <a:ext uri="{FF2B5EF4-FFF2-40B4-BE49-F238E27FC236}">
              <a16:creationId xmlns:a16="http://schemas.microsoft.com/office/drawing/2014/main" id="{2738C4CD-00A5-4EFB-AED2-81A1E6B85C6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4" name="正方形/長方形 633">
          <a:extLst>
            <a:ext uri="{FF2B5EF4-FFF2-40B4-BE49-F238E27FC236}">
              <a16:creationId xmlns:a16="http://schemas.microsoft.com/office/drawing/2014/main" id="{9EADD6FF-4385-4F1C-A4D6-24D84EBF163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5" name="正方形/長方形 634">
          <a:extLst>
            <a:ext uri="{FF2B5EF4-FFF2-40B4-BE49-F238E27FC236}">
              <a16:creationId xmlns:a16="http://schemas.microsoft.com/office/drawing/2014/main" id="{E6D298EF-5FDC-406C-A193-D9EFAB273BE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6" name="正方形/長方形 635">
          <a:extLst>
            <a:ext uri="{FF2B5EF4-FFF2-40B4-BE49-F238E27FC236}">
              <a16:creationId xmlns:a16="http://schemas.microsoft.com/office/drawing/2014/main" id="{C090E34B-BB63-4181-AB62-2A2ED746758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7" name="正方形/長方形 636">
          <a:extLst>
            <a:ext uri="{FF2B5EF4-FFF2-40B4-BE49-F238E27FC236}">
              <a16:creationId xmlns:a16="http://schemas.microsoft.com/office/drawing/2014/main" id="{A4D8A605-B2BF-43E4-8B16-8580450419E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8" name="正方形/長方形 637">
          <a:extLst>
            <a:ext uri="{FF2B5EF4-FFF2-40B4-BE49-F238E27FC236}">
              <a16:creationId xmlns:a16="http://schemas.microsoft.com/office/drawing/2014/main" id="{3C146C22-F765-4733-BE75-5FB6B2BF93F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9" name="正方形/長方形 638">
          <a:extLst>
            <a:ext uri="{FF2B5EF4-FFF2-40B4-BE49-F238E27FC236}">
              <a16:creationId xmlns:a16="http://schemas.microsoft.com/office/drawing/2014/main" id="{97418373-2497-4E8E-A606-98195608BDB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0" name="正方形/長方形 639">
          <a:extLst>
            <a:ext uri="{FF2B5EF4-FFF2-40B4-BE49-F238E27FC236}">
              <a16:creationId xmlns:a16="http://schemas.microsoft.com/office/drawing/2014/main" id="{61C75493-8D5D-4B4F-BDAF-EA49F233E36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a:extLst>
            <a:ext uri="{FF2B5EF4-FFF2-40B4-BE49-F238E27FC236}">
              <a16:creationId xmlns:a16="http://schemas.microsoft.com/office/drawing/2014/main" id="{AFBB52D4-F242-4DEE-BB3F-BE20A8B6638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a:extLst>
            <a:ext uri="{FF2B5EF4-FFF2-40B4-BE49-F238E27FC236}">
              <a16:creationId xmlns:a16="http://schemas.microsoft.com/office/drawing/2014/main" id="{603A1B2D-9D26-4375-82AC-6BEA78DBE58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a:extLst>
            <a:ext uri="{FF2B5EF4-FFF2-40B4-BE49-F238E27FC236}">
              <a16:creationId xmlns:a16="http://schemas.microsoft.com/office/drawing/2014/main" id="{53BBB599-7E6D-4213-86F4-02E31DE55B9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a:extLst>
            <a:ext uri="{FF2B5EF4-FFF2-40B4-BE49-F238E27FC236}">
              <a16:creationId xmlns:a16="http://schemas.microsoft.com/office/drawing/2014/main" id="{D23DAD23-D2C4-46D2-ABB5-CFB78D3F8DA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a:extLst>
            <a:ext uri="{FF2B5EF4-FFF2-40B4-BE49-F238E27FC236}">
              <a16:creationId xmlns:a16="http://schemas.microsoft.com/office/drawing/2014/main" id="{9E74335C-B2CA-4965-B3E0-FD328EB8D8A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a:extLst>
            <a:ext uri="{FF2B5EF4-FFF2-40B4-BE49-F238E27FC236}">
              <a16:creationId xmlns:a16="http://schemas.microsoft.com/office/drawing/2014/main" id="{68CEA353-2288-4BD8-AF64-B0EAADDC67F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a:extLst>
            <a:ext uri="{FF2B5EF4-FFF2-40B4-BE49-F238E27FC236}">
              <a16:creationId xmlns:a16="http://schemas.microsoft.com/office/drawing/2014/main" id="{06A31442-6B9C-4EFE-9C41-A676557926F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a:extLst>
            <a:ext uri="{FF2B5EF4-FFF2-40B4-BE49-F238E27FC236}">
              <a16:creationId xmlns:a16="http://schemas.microsoft.com/office/drawing/2014/main" id="{C3BDDD09-2A3A-483F-9D80-D57954727CB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9" name="正方形/長方形 648">
          <a:extLst>
            <a:ext uri="{FF2B5EF4-FFF2-40B4-BE49-F238E27FC236}">
              <a16:creationId xmlns:a16="http://schemas.microsoft.com/office/drawing/2014/main" id="{0DED87B9-7519-4A54-86E0-4D773849F06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0" name="正方形/長方形 649">
          <a:extLst>
            <a:ext uri="{FF2B5EF4-FFF2-40B4-BE49-F238E27FC236}">
              <a16:creationId xmlns:a16="http://schemas.microsoft.com/office/drawing/2014/main" id="{C33A9F14-BA26-493E-9D40-2053C9079FA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1" name="正方形/長方形 650">
          <a:extLst>
            <a:ext uri="{FF2B5EF4-FFF2-40B4-BE49-F238E27FC236}">
              <a16:creationId xmlns:a16="http://schemas.microsoft.com/office/drawing/2014/main" id="{FA98A7AF-B475-4528-A177-FB606FF0A66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2" name="正方形/長方形 651">
          <a:extLst>
            <a:ext uri="{FF2B5EF4-FFF2-40B4-BE49-F238E27FC236}">
              <a16:creationId xmlns:a16="http://schemas.microsoft.com/office/drawing/2014/main" id="{5530B6F3-22E2-4A0F-943B-98C3E5DC432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3" name="正方形/長方形 652">
          <a:extLst>
            <a:ext uri="{FF2B5EF4-FFF2-40B4-BE49-F238E27FC236}">
              <a16:creationId xmlns:a16="http://schemas.microsoft.com/office/drawing/2014/main" id="{208B7E0D-5C18-4769-9E06-C0317EDD3EA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4" name="正方形/長方形 653">
          <a:extLst>
            <a:ext uri="{FF2B5EF4-FFF2-40B4-BE49-F238E27FC236}">
              <a16:creationId xmlns:a16="http://schemas.microsoft.com/office/drawing/2014/main" id="{C0AB349A-459B-4105-84CF-9B1D14F8907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5" name="正方形/長方形 654">
          <a:extLst>
            <a:ext uri="{FF2B5EF4-FFF2-40B4-BE49-F238E27FC236}">
              <a16:creationId xmlns:a16="http://schemas.microsoft.com/office/drawing/2014/main" id="{B62A054E-C5BB-436B-8057-F530F68368F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正方形/長方形 655">
          <a:extLst>
            <a:ext uri="{FF2B5EF4-FFF2-40B4-BE49-F238E27FC236}">
              <a16:creationId xmlns:a16="http://schemas.microsoft.com/office/drawing/2014/main" id="{F8E03442-CBCD-42E1-A274-D443886CE76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7" name="テキスト ボックス 656">
          <a:extLst>
            <a:ext uri="{FF2B5EF4-FFF2-40B4-BE49-F238E27FC236}">
              <a16:creationId xmlns:a16="http://schemas.microsoft.com/office/drawing/2014/main" id="{342A81CB-D82A-4741-B0CA-BDF1FF89689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8" name="直線コネクタ 657">
          <a:extLst>
            <a:ext uri="{FF2B5EF4-FFF2-40B4-BE49-F238E27FC236}">
              <a16:creationId xmlns:a16="http://schemas.microsoft.com/office/drawing/2014/main" id="{3DAD7707-C3B0-4DB8-AEFF-C5C89A1CD67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9" name="テキスト ボックス 658">
          <a:extLst>
            <a:ext uri="{FF2B5EF4-FFF2-40B4-BE49-F238E27FC236}">
              <a16:creationId xmlns:a16="http://schemas.microsoft.com/office/drawing/2014/main" id="{FC97CCD7-2B84-4CC6-A6EB-10A59493DEC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60" name="直線コネクタ 659">
          <a:extLst>
            <a:ext uri="{FF2B5EF4-FFF2-40B4-BE49-F238E27FC236}">
              <a16:creationId xmlns:a16="http://schemas.microsoft.com/office/drawing/2014/main" id="{45135FE5-927C-4821-993B-ECC467283F6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61" name="テキスト ボックス 660">
          <a:extLst>
            <a:ext uri="{FF2B5EF4-FFF2-40B4-BE49-F238E27FC236}">
              <a16:creationId xmlns:a16="http://schemas.microsoft.com/office/drawing/2014/main" id="{E7A66C8E-619D-41F8-8BDA-3438CA6BA06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2" name="直線コネクタ 661">
          <a:extLst>
            <a:ext uri="{FF2B5EF4-FFF2-40B4-BE49-F238E27FC236}">
              <a16:creationId xmlns:a16="http://schemas.microsoft.com/office/drawing/2014/main" id="{0852A897-EF7E-4638-9CD2-EC125D75602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3" name="テキスト ボックス 662">
          <a:extLst>
            <a:ext uri="{FF2B5EF4-FFF2-40B4-BE49-F238E27FC236}">
              <a16:creationId xmlns:a16="http://schemas.microsoft.com/office/drawing/2014/main" id="{E92B4A90-9E06-4059-AC8E-7D4BABC8E65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4" name="直線コネクタ 663">
          <a:extLst>
            <a:ext uri="{FF2B5EF4-FFF2-40B4-BE49-F238E27FC236}">
              <a16:creationId xmlns:a16="http://schemas.microsoft.com/office/drawing/2014/main" id="{6119AB76-258E-4DB7-BD4B-DFDB204E455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5" name="テキスト ボックス 664">
          <a:extLst>
            <a:ext uri="{FF2B5EF4-FFF2-40B4-BE49-F238E27FC236}">
              <a16:creationId xmlns:a16="http://schemas.microsoft.com/office/drawing/2014/main" id="{E3CBC04B-C7A9-4E50-AFBC-15F14F1BA83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6" name="直線コネクタ 665">
          <a:extLst>
            <a:ext uri="{FF2B5EF4-FFF2-40B4-BE49-F238E27FC236}">
              <a16:creationId xmlns:a16="http://schemas.microsoft.com/office/drawing/2014/main" id="{56D32FBD-B033-4F6A-B38F-8D28D900C10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7" name="テキスト ボックス 666">
          <a:extLst>
            <a:ext uri="{FF2B5EF4-FFF2-40B4-BE49-F238E27FC236}">
              <a16:creationId xmlns:a16="http://schemas.microsoft.com/office/drawing/2014/main" id="{412ED36D-FE42-480C-B0EA-6E55631F16F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8" name="直線コネクタ 667">
          <a:extLst>
            <a:ext uri="{FF2B5EF4-FFF2-40B4-BE49-F238E27FC236}">
              <a16:creationId xmlns:a16="http://schemas.microsoft.com/office/drawing/2014/main" id="{A176A994-C9E7-4D0E-B56F-1515E7278F1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9" name="テキスト ボックス 668">
          <a:extLst>
            <a:ext uri="{FF2B5EF4-FFF2-40B4-BE49-F238E27FC236}">
              <a16:creationId xmlns:a16="http://schemas.microsoft.com/office/drawing/2014/main" id="{0B0A6942-BD31-433F-8326-2D0BE7BDCC1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0" name="直線コネクタ 669">
          <a:extLst>
            <a:ext uri="{FF2B5EF4-FFF2-40B4-BE49-F238E27FC236}">
              <a16:creationId xmlns:a16="http://schemas.microsoft.com/office/drawing/2014/main" id="{B9F344D5-E78A-404D-8C98-66EBEB352BD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71" name="テキスト ボックス 670">
          <a:extLst>
            <a:ext uri="{FF2B5EF4-FFF2-40B4-BE49-F238E27FC236}">
              <a16:creationId xmlns:a16="http://schemas.microsoft.com/office/drawing/2014/main" id="{6A0F86BE-62C2-4D6B-B097-E9D5950C870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a:extLst>
            <a:ext uri="{FF2B5EF4-FFF2-40B4-BE49-F238E27FC236}">
              <a16:creationId xmlns:a16="http://schemas.microsoft.com/office/drawing/2014/main" id="{A7E75173-7D40-4770-8C48-51BF4E0B117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公民館】&#10;有形固定資産減価償却率グラフ枠">
          <a:extLst>
            <a:ext uri="{FF2B5EF4-FFF2-40B4-BE49-F238E27FC236}">
              <a16:creationId xmlns:a16="http://schemas.microsoft.com/office/drawing/2014/main" id="{4C261D1A-B9D8-4A30-B20E-981B932CB3D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162742</xdr:rowOff>
    </xdr:from>
    <xdr:to>
      <xdr:col>85</xdr:col>
      <xdr:colOff>126364</xdr:colOff>
      <xdr:row>109</xdr:row>
      <xdr:rowOff>35379</xdr:rowOff>
    </xdr:to>
    <xdr:cxnSp macro="">
      <xdr:nvCxnSpPr>
        <xdr:cNvPr id="674" name="直線コネクタ 673">
          <a:extLst>
            <a:ext uri="{FF2B5EF4-FFF2-40B4-BE49-F238E27FC236}">
              <a16:creationId xmlns:a16="http://schemas.microsoft.com/office/drawing/2014/main" id="{FAFD72E6-9CB0-4C99-8D73-9D91774850DE}"/>
            </a:ext>
          </a:extLst>
        </xdr:cNvPr>
        <xdr:cNvCxnSpPr/>
      </xdr:nvCxnSpPr>
      <xdr:spPr>
        <a:xfrm flipV="1">
          <a:off x="16318864" y="1730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5" name="【公民館】&#10;有形固定資産減価償却率最小値テキスト">
          <a:extLst>
            <a:ext uri="{FF2B5EF4-FFF2-40B4-BE49-F238E27FC236}">
              <a16:creationId xmlns:a16="http://schemas.microsoft.com/office/drawing/2014/main" id="{6146A7BD-3BB0-46AC-BA45-278D51EAB8E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6" name="直線コネクタ 675">
          <a:extLst>
            <a:ext uri="{FF2B5EF4-FFF2-40B4-BE49-F238E27FC236}">
              <a16:creationId xmlns:a16="http://schemas.microsoft.com/office/drawing/2014/main" id="{D55DE74C-FA14-40AD-BB8F-D2CE571DF4A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109419</xdr:rowOff>
    </xdr:from>
    <xdr:ext cx="405111" cy="259045"/>
    <xdr:sp macro="" textlink="">
      <xdr:nvSpPr>
        <xdr:cNvPr id="677" name="【公民館】&#10;有形固定資産減価償却率最大値テキスト">
          <a:extLst>
            <a:ext uri="{FF2B5EF4-FFF2-40B4-BE49-F238E27FC236}">
              <a16:creationId xmlns:a16="http://schemas.microsoft.com/office/drawing/2014/main" id="{0844EA5C-BF8D-4A2A-8FAA-2B79FBE92C5E}"/>
            </a:ext>
          </a:extLst>
        </xdr:cNvPr>
        <xdr:cNvSpPr txBox="1"/>
      </xdr:nvSpPr>
      <xdr:spPr>
        <a:xfrm>
          <a:off x="16357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162742</xdr:rowOff>
    </xdr:from>
    <xdr:to>
      <xdr:col>86</xdr:col>
      <xdr:colOff>25400</xdr:colOff>
      <xdr:row>100</xdr:row>
      <xdr:rowOff>162742</xdr:rowOff>
    </xdr:to>
    <xdr:cxnSp macro="">
      <xdr:nvCxnSpPr>
        <xdr:cNvPr id="678" name="直線コネクタ 677">
          <a:extLst>
            <a:ext uri="{FF2B5EF4-FFF2-40B4-BE49-F238E27FC236}">
              <a16:creationId xmlns:a16="http://schemas.microsoft.com/office/drawing/2014/main" id="{AEE21948-88C7-4E12-AC2C-2E8EB41FBCB3}"/>
            </a:ext>
          </a:extLst>
        </xdr:cNvPr>
        <xdr:cNvCxnSpPr/>
      </xdr:nvCxnSpPr>
      <xdr:spPr>
        <a:xfrm>
          <a:off x="16230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56441</xdr:rowOff>
    </xdr:from>
    <xdr:ext cx="405111" cy="259045"/>
    <xdr:sp macro="" textlink="">
      <xdr:nvSpPr>
        <xdr:cNvPr id="679" name="【公民館】&#10;有形固定資産減価償却率平均値テキスト">
          <a:extLst>
            <a:ext uri="{FF2B5EF4-FFF2-40B4-BE49-F238E27FC236}">
              <a16:creationId xmlns:a16="http://schemas.microsoft.com/office/drawing/2014/main" id="{B65A54C0-2AF1-416D-A07E-0E1F7F4B7785}"/>
            </a:ext>
          </a:extLst>
        </xdr:cNvPr>
        <xdr:cNvSpPr txBox="1"/>
      </xdr:nvSpPr>
      <xdr:spPr>
        <a:xfrm>
          <a:off x="16357600" y="18058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33564</xdr:rowOff>
    </xdr:from>
    <xdr:to>
      <xdr:col>85</xdr:col>
      <xdr:colOff>177800</xdr:colOff>
      <xdr:row>106</xdr:row>
      <xdr:rowOff>135164</xdr:rowOff>
    </xdr:to>
    <xdr:sp macro="" textlink="">
      <xdr:nvSpPr>
        <xdr:cNvPr id="680" name="フローチャート: 判断 679">
          <a:extLst>
            <a:ext uri="{FF2B5EF4-FFF2-40B4-BE49-F238E27FC236}">
              <a16:creationId xmlns:a16="http://schemas.microsoft.com/office/drawing/2014/main" id="{E5D214E7-8E8F-4058-AD7A-D14914837B6B}"/>
            </a:ext>
          </a:extLst>
        </xdr:cNvPr>
        <xdr:cNvSpPr/>
      </xdr:nvSpPr>
      <xdr:spPr>
        <a:xfrm>
          <a:off x="16268700" y="1820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13970</xdr:rowOff>
    </xdr:from>
    <xdr:to>
      <xdr:col>81</xdr:col>
      <xdr:colOff>101600</xdr:colOff>
      <xdr:row>106</xdr:row>
      <xdr:rowOff>115570</xdr:rowOff>
    </xdr:to>
    <xdr:sp macro="" textlink="">
      <xdr:nvSpPr>
        <xdr:cNvPr id="681" name="フローチャート: 判断 680">
          <a:extLst>
            <a:ext uri="{FF2B5EF4-FFF2-40B4-BE49-F238E27FC236}">
              <a16:creationId xmlns:a16="http://schemas.microsoft.com/office/drawing/2014/main" id="{54E44D21-F2EE-4BE8-AB61-C2A9047747C1}"/>
            </a:ext>
          </a:extLst>
        </xdr:cNvPr>
        <xdr:cNvSpPr/>
      </xdr:nvSpPr>
      <xdr:spPr>
        <a:xfrm>
          <a:off x="15430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82" name="フローチャート: 判断 681">
          <a:extLst>
            <a:ext uri="{FF2B5EF4-FFF2-40B4-BE49-F238E27FC236}">
              <a16:creationId xmlns:a16="http://schemas.microsoft.com/office/drawing/2014/main" id="{14EDE1DE-A3DC-4CDA-B0EC-BA44DC2C92BD}"/>
            </a:ext>
          </a:extLst>
        </xdr:cNvPr>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683" name="フローチャート: 判断 682">
          <a:extLst>
            <a:ext uri="{FF2B5EF4-FFF2-40B4-BE49-F238E27FC236}">
              <a16:creationId xmlns:a16="http://schemas.microsoft.com/office/drawing/2014/main" id="{983F693C-2116-4C0B-AE6C-8EDB6C12A619}"/>
            </a:ext>
          </a:extLst>
        </xdr:cNvPr>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684" name="フローチャート: 判断 683">
          <a:extLst>
            <a:ext uri="{FF2B5EF4-FFF2-40B4-BE49-F238E27FC236}">
              <a16:creationId xmlns:a16="http://schemas.microsoft.com/office/drawing/2014/main" id="{886D3BF1-E51E-4C76-97DC-8BD79070284A}"/>
            </a:ext>
          </a:extLst>
        </xdr:cNvPr>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9AF11F7E-0DD8-4B1C-9A0C-87FF53110FC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C6A214D7-0A58-4FCB-A8B8-99FA3DE0909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1F6C160A-AD73-4217-8F72-EEDB5A3D82B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9B11C9F7-1AF6-4C95-B963-524B24952EE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331B8C3B-5A70-4E64-A11F-5F43428FDB8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120106</xdr:rowOff>
    </xdr:from>
    <xdr:to>
      <xdr:col>85</xdr:col>
      <xdr:colOff>177800</xdr:colOff>
      <xdr:row>107</xdr:row>
      <xdr:rowOff>50256</xdr:rowOff>
    </xdr:to>
    <xdr:sp macro="" textlink="">
      <xdr:nvSpPr>
        <xdr:cNvPr id="690" name="楕円 689">
          <a:extLst>
            <a:ext uri="{FF2B5EF4-FFF2-40B4-BE49-F238E27FC236}">
              <a16:creationId xmlns:a16="http://schemas.microsoft.com/office/drawing/2014/main" id="{B8342707-67C9-47D5-843D-FE4D291481AD}"/>
            </a:ext>
          </a:extLst>
        </xdr:cNvPr>
        <xdr:cNvSpPr/>
      </xdr:nvSpPr>
      <xdr:spPr>
        <a:xfrm>
          <a:off x="16268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98533</xdr:rowOff>
    </xdr:from>
    <xdr:ext cx="405111" cy="259045"/>
    <xdr:sp macro="" textlink="">
      <xdr:nvSpPr>
        <xdr:cNvPr id="691" name="【公民館】&#10;有形固定資産減価償却率該当値テキスト">
          <a:extLst>
            <a:ext uri="{FF2B5EF4-FFF2-40B4-BE49-F238E27FC236}">
              <a16:creationId xmlns:a16="http://schemas.microsoft.com/office/drawing/2014/main" id="{E07A5C3C-1CA8-4683-82A8-65615A87767E}"/>
            </a:ext>
          </a:extLst>
        </xdr:cNvPr>
        <xdr:cNvSpPr txBox="1"/>
      </xdr:nvSpPr>
      <xdr:spPr>
        <a:xfrm>
          <a:off x="16357600"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146231</xdr:rowOff>
    </xdr:from>
    <xdr:to>
      <xdr:col>81</xdr:col>
      <xdr:colOff>101600</xdr:colOff>
      <xdr:row>107</xdr:row>
      <xdr:rowOff>76381</xdr:rowOff>
    </xdr:to>
    <xdr:sp macro="" textlink="">
      <xdr:nvSpPr>
        <xdr:cNvPr id="692" name="楕円 691">
          <a:extLst>
            <a:ext uri="{FF2B5EF4-FFF2-40B4-BE49-F238E27FC236}">
              <a16:creationId xmlns:a16="http://schemas.microsoft.com/office/drawing/2014/main" id="{5121445E-A2A8-4C25-B2F1-6FBBACC52799}"/>
            </a:ext>
          </a:extLst>
        </xdr:cNvPr>
        <xdr:cNvSpPr/>
      </xdr:nvSpPr>
      <xdr:spPr>
        <a:xfrm>
          <a:off x="15430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170906</xdr:rowOff>
    </xdr:from>
    <xdr:to>
      <xdr:col>85</xdr:col>
      <xdr:colOff>127000</xdr:colOff>
      <xdr:row>107</xdr:row>
      <xdr:rowOff>25581</xdr:rowOff>
    </xdr:to>
    <xdr:cxnSp macro="">
      <xdr:nvCxnSpPr>
        <xdr:cNvPr id="693" name="直線コネクタ 692">
          <a:extLst>
            <a:ext uri="{FF2B5EF4-FFF2-40B4-BE49-F238E27FC236}">
              <a16:creationId xmlns:a16="http://schemas.microsoft.com/office/drawing/2014/main" id="{4B28F87A-D85F-4983-BA14-67BE2D9EFD96}"/>
            </a:ext>
          </a:extLst>
        </xdr:cNvPr>
        <xdr:cNvCxnSpPr/>
      </xdr:nvCxnSpPr>
      <xdr:spPr>
        <a:xfrm flipV="1">
          <a:off x="15481300" y="1834460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103777</xdr:rowOff>
    </xdr:from>
    <xdr:to>
      <xdr:col>76</xdr:col>
      <xdr:colOff>165100</xdr:colOff>
      <xdr:row>107</xdr:row>
      <xdr:rowOff>33927</xdr:rowOff>
    </xdr:to>
    <xdr:sp macro="" textlink="">
      <xdr:nvSpPr>
        <xdr:cNvPr id="694" name="楕円 693">
          <a:extLst>
            <a:ext uri="{FF2B5EF4-FFF2-40B4-BE49-F238E27FC236}">
              <a16:creationId xmlns:a16="http://schemas.microsoft.com/office/drawing/2014/main" id="{2B839373-1FCB-4EA5-8405-DE4F5E2DAFE4}"/>
            </a:ext>
          </a:extLst>
        </xdr:cNvPr>
        <xdr:cNvSpPr/>
      </xdr:nvSpPr>
      <xdr:spPr>
        <a:xfrm>
          <a:off x="14541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154577</xdr:rowOff>
    </xdr:from>
    <xdr:to>
      <xdr:col>81</xdr:col>
      <xdr:colOff>50800</xdr:colOff>
      <xdr:row>107</xdr:row>
      <xdr:rowOff>25581</xdr:rowOff>
    </xdr:to>
    <xdr:cxnSp macro="">
      <xdr:nvCxnSpPr>
        <xdr:cNvPr id="695" name="直線コネクタ 694">
          <a:extLst>
            <a:ext uri="{FF2B5EF4-FFF2-40B4-BE49-F238E27FC236}">
              <a16:creationId xmlns:a16="http://schemas.microsoft.com/office/drawing/2014/main" id="{4DBF6BEC-588B-41EE-89B3-FFD6E480FBFE}"/>
            </a:ext>
          </a:extLst>
        </xdr:cNvPr>
        <xdr:cNvCxnSpPr/>
      </xdr:nvCxnSpPr>
      <xdr:spPr>
        <a:xfrm>
          <a:off x="14592300" y="1832827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33564</xdr:rowOff>
    </xdr:from>
    <xdr:to>
      <xdr:col>72</xdr:col>
      <xdr:colOff>38100</xdr:colOff>
      <xdr:row>107</xdr:row>
      <xdr:rowOff>135164</xdr:rowOff>
    </xdr:to>
    <xdr:sp macro="" textlink="">
      <xdr:nvSpPr>
        <xdr:cNvPr id="696" name="楕円 695">
          <a:extLst>
            <a:ext uri="{FF2B5EF4-FFF2-40B4-BE49-F238E27FC236}">
              <a16:creationId xmlns:a16="http://schemas.microsoft.com/office/drawing/2014/main" id="{21331E3C-994E-42E6-8EF2-D9B8632AA555}"/>
            </a:ext>
          </a:extLst>
        </xdr:cNvPr>
        <xdr:cNvSpPr/>
      </xdr:nvSpPr>
      <xdr:spPr>
        <a:xfrm>
          <a:off x="13652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154577</xdr:rowOff>
    </xdr:from>
    <xdr:to>
      <xdr:col>76</xdr:col>
      <xdr:colOff>114300</xdr:colOff>
      <xdr:row>107</xdr:row>
      <xdr:rowOff>84364</xdr:rowOff>
    </xdr:to>
    <xdr:cxnSp macro="">
      <xdr:nvCxnSpPr>
        <xdr:cNvPr id="697" name="直線コネクタ 696">
          <a:extLst>
            <a:ext uri="{FF2B5EF4-FFF2-40B4-BE49-F238E27FC236}">
              <a16:creationId xmlns:a16="http://schemas.microsoft.com/office/drawing/2014/main" id="{97B68811-1C56-4C44-8B50-062B08FB3326}"/>
            </a:ext>
          </a:extLst>
        </xdr:cNvPr>
        <xdr:cNvCxnSpPr/>
      </xdr:nvCxnSpPr>
      <xdr:spPr>
        <a:xfrm flipV="1">
          <a:off x="13703300" y="1832827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907</xdr:rowOff>
    </xdr:from>
    <xdr:to>
      <xdr:col>67</xdr:col>
      <xdr:colOff>101600</xdr:colOff>
      <xdr:row>107</xdr:row>
      <xdr:rowOff>102507</xdr:rowOff>
    </xdr:to>
    <xdr:sp macro="" textlink="">
      <xdr:nvSpPr>
        <xdr:cNvPr id="698" name="楕円 697">
          <a:extLst>
            <a:ext uri="{FF2B5EF4-FFF2-40B4-BE49-F238E27FC236}">
              <a16:creationId xmlns:a16="http://schemas.microsoft.com/office/drawing/2014/main" id="{A3156706-D1A7-4E16-B999-7190E6383CA9}"/>
            </a:ext>
          </a:extLst>
        </xdr:cNvPr>
        <xdr:cNvSpPr/>
      </xdr:nvSpPr>
      <xdr:spPr>
        <a:xfrm>
          <a:off x="1276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51707</xdr:rowOff>
    </xdr:from>
    <xdr:to>
      <xdr:col>71</xdr:col>
      <xdr:colOff>177800</xdr:colOff>
      <xdr:row>107</xdr:row>
      <xdr:rowOff>84364</xdr:rowOff>
    </xdr:to>
    <xdr:cxnSp macro="">
      <xdr:nvCxnSpPr>
        <xdr:cNvPr id="699" name="直線コネクタ 698">
          <a:extLst>
            <a:ext uri="{FF2B5EF4-FFF2-40B4-BE49-F238E27FC236}">
              <a16:creationId xmlns:a16="http://schemas.microsoft.com/office/drawing/2014/main" id="{CDEF7721-AB49-405D-AE09-AE11D81542A8}"/>
            </a:ext>
          </a:extLst>
        </xdr:cNvPr>
        <xdr:cNvCxnSpPr/>
      </xdr:nvCxnSpPr>
      <xdr:spPr>
        <a:xfrm>
          <a:off x="12814300" y="1839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132097</xdr:rowOff>
    </xdr:from>
    <xdr:ext cx="405111" cy="259045"/>
    <xdr:sp macro="" textlink="">
      <xdr:nvSpPr>
        <xdr:cNvPr id="700" name="n_1aveValue【公民館】&#10;有形固定資産減価償却率">
          <a:extLst>
            <a:ext uri="{FF2B5EF4-FFF2-40B4-BE49-F238E27FC236}">
              <a16:creationId xmlns:a16="http://schemas.microsoft.com/office/drawing/2014/main" id="{D0D0D81F-94F2-4E8D-BC7F-162AD543BCC9}"/>
            </a:ext>
          </a:extLst>
        </xdr:cNvPr>
        <xdr:cNvSpPr txBox="1"/>
      </xdr:nvSpPr>
      <xdr:spPr>
        <a:xfrm>
          <a:off x="152660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701" name="n_2aveValue【公民館】&#10;有形固定資産減価償却率">
          <a:extLst>
            <a:ext uri="{FF2B5EF4-FFF2-40B4-BE49-F238E27FC236}">
              <a16:creationId xmlns:a16="http://schemas.microsoft.com/office/drawing/2014/main" id="{AE0715DB-944C-41DB-BC06-25BE52D5B976}"/>
            </a:ext>
          </a:extLst>
        </xdr:cNvPr>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702" name="n_3aveValue【公民館】&#10;有形固定資産減価償却率">
          <a:extLst>
            <a:ext uri="{FF2B5EF4-FFF2-40B4-BE49-F238E27FC236}">
              <a16:creationId xmlns:a16="http://schemas.microsoft.com/office/drawing/2014/main" id="{272CF47F-CCB6-41DE-A81E-A4F5633D3167}"/>
            </a:ext>
          </a:extLst>
        </xdr:cNvPr>
        <xdr:cNvSpPr txBox="1"/>
      </xdr:nvSpPr>
      <xdr:spPr>
        <a:xfrm>
          <a:off x="13500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703" name="n_4aveValue【公民館】&#10;有形固定資産減価償却率">
          <a:extLst>
            <a:ext uri="{FF2B5EF4-FFF2-40B4-BE49-F238E27FC236}">
              <a16:creationId xmlns:a16="http://schemas.microsoft.com/office/drawing/2014/main" id="{EE0EE42A-48BD-4526-AFED-8A2A249E7EDA}"/>
            </a:ext>
          </a:extLst>
        </xdr:cNvPr>
        <xdr:cNvSpPr txBox="1"/>
      </xdr:nvSpPr>
      <xdr:spPr>
        <a:xfrm>
          <a:off x="12611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67508</xdr:rowOff>
    </xdr:from>
    <xdr:ext cx="405111" cy="259045"/>
    <xdr:sp macro="" textlink="">
      <xdr:nvSpPr>
        <xdr:cNvPr id="704" name="n_1mainValue【公民館】&#10;有形固定資産減価償却率">
          <a:extLst>
            <a:ext uri="{FF2B5EF4-FFF2-40B4-BE49-F238E27FC236}">
              <a16:creationId xmlns:a16="http://schemas.microsoft.com/office/drawing/2014/main" id="{CDB3E409-B7FB-4427-ADF8-5BD00F9C6397}"/>
            </a:ext>
          </a:extLst>
        </xdr:cNvPr>
        <xdr:cNvSpPr txBox="1"/>
      </xdr:nvSpPr>
      <xdr:spPr>
        <a:xfrm>
          <a:off x="15266044" y="1841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25054</xdr:rowOff>
    </xdr:from>
    <xdr:ext cx="405111" cy="259045"/>
    <xdr:sp macro="" textlink="">
      <xdr:nvSpPr>
        <xdr:cNvPr id="705" name="n_2mainValue【公民館】&#10;有形固定資産減価償却率">
          <a:extLst>
            <a:ext uri="{FF2B5EF4-FFF2-40B4-BE49-F238E27FC236}">
              <a16:creationId xmlns:a16="http://schemas.microsoft.com/office/drawing/2014/main" id="{CEE66BAF-5FDA-41CD-8DBA-9E6D2F51749E}"/>
            </a:ext>
          </a:extLst>
        </xdr:cNvPr>
        <xdr:cNvSpPr txBox="1"/>
      </xdr:nvSpPr>
      <xdr:spPr>
        <a:xfrm>
          <a:off x="143897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126291</xdr:rowOff>
    </xdr:from>
    <xdr:ext cx="405111" cy="259045"/>
    <xdr:sp macro="" textlink="">
      <xdr:nvSpPr>
        <xdr:cNvPr id="706" name="n_3mainValue【公民館】&#10;有形固定資産減価償却率">
          <a:extLst>
            <a:ext uri="{FF2B5EF4-FFF2-40B4-BE49-F238E27FC236}">
              <a16:creationId xmlns:a16="http://schemas.microsoft.com/office/drawing/2014/main" id="{052AC205-5C63-49CB-84D1-50C8F02F568F}"/>
            </a:ext>
          </a:extLst>
        </xdr:cNvPr>
        <xdr:cNvSpPr txBox="1"/>
      </xdr:nvSpPr>
      <xdr:spPr>
        <a:xfrm>
          <a:off x="13500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93634</xdr:rowOff>
    </xdr:from>
    <xdr:ext cx="405111" cy="259045"/>
    <xdr:sp macro="" textlink="">
      <xdr:nvSpPr>
        <xdr:cNvPr id="707" name="n_4mainValue【公民館】&#10;有形固定資産減価償却率">
          <a:extLst>
            <a:ext uri="{FF2B5EF4-FFF2-40B4-BE49-F238E27FC236}">
              <a16:creationId xmlns:a16="http://schemas.microsoft.com/office/drawing/2014/main" id="{30211211-3022-4F18-B210-95DDF120C985}"/>
            </a:ext>
          </a:extLst>
        </xdr:cNvPr>
        <xdr:cNvSpPr txBox="1"/>
      </xdr:nvSpPr>
      <xdr:spPr>
        <a:xfrm>
          <a:off x="12611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a:extLst>
            <a:ext uri="{FF2B5EF4-FFF2-40B4-BE49-F238E27FC236}">
              <a16:creationId xmlns:a16="http://schemas.microsoft.com/office/drawing/2014/main" id="{53D7B8A8-B256-41BB-B98E-049128AE0D7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a:extLst>
            <a:ext uri="{FF2B5EF4-FFF2-40B4-BE49-F238E27FC236}">
              <a16:creationId xmlns:a16="http://schemas.microsoft.com/office/drawing/2014/main" id="{D7D5499A-3796-452D-A67C-07AE9A8C2AA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a:extLst>
            <a:ext uri="{FF2B5EF4-FFF2-40B4-BE49-F238E27FC236}">
              <a16:creationId xmlns:a16="http://schemas.microsoft.com/office/drawing/2014/main" id="{904F2B58-2F42-44CD-84AF-B3E5D65AA59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a:extLst>
            <a:ext uri="{FF2B5EF4-FFF2-40B4-BE49-F238E27FC236}">
              <a16:creationId xmlns:a16="http://schemas.microsoft.com/office/drawing/2014/main" id="{2E63DBDD-5F28-458E-A26D-5C5E637450C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a:extLst>
            <a:ext uri="{FF2B5EF4-FFF2-40B4-BE49-F238E27FC236}">
              <a16:creationId xmlns:a16="http://schemas.microsoft.com/office/drawing/2014/main" id="{EF2C42BF-549C-4A75-9A09-7343143746C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a:extLst>
            <a:ext uri="{FF2B5EF4-FFF2-40B4-BE49-F238E27FC236}">
              <a16:creationId xmlns:a16="http://schemas.microsoft.com/office/drawing/2014/main" id="{E2DDA4FE-A054-45B6-96DE-9EF6BCDFE6E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a:extLst>
            <a:ext uri="{FF2B5EF4-FFF2-40B4-BE49-F238E27FC236}">
              <a16:creationId xmlns:a16="http://schemas.microsoft.com/office/drawing/2014/main" id="{5E27460C-D5F7-4836-8069-D65656E4528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a:extLst>
            <a:ext uri="{FF2B5EF4-FFF2-40B4-BE49-F238E27FC236}">
              <a16:creationId xmlns:a16="http://schemas.microsoft.com/office/drawing/2014/main" id="{B0784999-F2E5-4904-9101-F7845A1191F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6" name="テキスト ボックス 715">
          <a:extLst>
            <a:ext uri="{FF2B5EF4-FFF2-40B4-BE49-F238E27FC236}">
              <a16:creationId xmlns:a16="http://schemas.microsoft.com/office/drawing/2014/main" id="{51B36FB3-18EB-4927-85EE-7F74069C58A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7" name="直線コネクタ 716">
          <a:extLst>
            <a:ext uri="{FF2B5EF4-FFF2-40B4-BE49-F238E27FC236}">
              <a16:creationId xmlns:a16="http://schemas.microsoft.com/office/drawing/2014/main" id="{BA0C32F3-B0B5-49C5-9F2F-FF92CAD1714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8" name="直線コネクタ 717">
          <a:extLst>
            <a:ext uri="{FF2B5EF4-FFF2-40B4-BE49-F238E27FC236}">
              <a16:creationId xmlns:a16="http://schemas.microsoft.com/office/drawing/2014/main" id="{17FF127C-F180-40FC-8FE9-0A472AA73FA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9" name="テキスト ボックス 718">
          <a:extLst>
            <a:ext uri="{FF2B5EF4-FFF2-40B4-BE49-F238E27FC236}">
              <a16:creationId xmlns:a16="http://schemas.microsoft.com/office/drawing/2014/main" id="{CEE25BAC-7322-4F13-A3AC-F3170756517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0" name="直線コネクタ 719">
          <a:extLst>
            <a:ext uri="{FF2B5EF4-FFF2-40B4-BE49-F238E27FC236}">
              <a16:creationId xmlns:a16="http://schemas.microsoft.com/office/drawing/2014/main" id="{D55A71E8-6904-4B19-ADFD-927D558955E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1" name="テキスト ボックス 720">
          <a:extLst>
            <a:ext uri="{FF2B5EF4-FFF2-40B4-BE49-F238E27FC236}">
              <a16:creationId xmlns:a16="http://schemas.microsoft.com/office/drawing/2014/main" id="{26133290-D838-41F6-B540-8B3D52A5ED4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2" name="直線コネクタ 721">
          <a:extLst>
            <a:ext uri="{FF2B5EF4-FFF2-40B4-BE49-F238E27FC236}">
              <a16:creationId xmlns:a16="http://schemas.microsoft.com/office/drawing/2014/main" id="{87FD0F5C-73DC-4D50-9FE6-CCC772B598F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3" name="テキスト ボックス 722">
          <a:extLst>
            <a:ext uri="{FF2B5EF4-FFF2-40B4-BE49-F238E27FC236}">
              <a16:creationId xmlns:a16="http://schemas.microsoft.com/office/drawing/2014/main" id="{FD5B2877-039D-40A0-B62A-30C4735A285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4" name="直線コネクタ 723">
          <a:extLst>
            <a:ext uri="{FF2B5EF4-FFF2-40B4-BE49-F238E27FC236}">
              <a16:creationId xmlns:a16="http://schemas.microsoft.com/office/drawing/2014/main" id="{7320323C-2A8B-46F9-8D81-FF6FD553EC2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5" name="テキスト ボックス 724">
          <a:extLst>
            <a:ext uri="{FF2B5EF4-FFF2-40B4-BE49-F238E27FC236}">
              <a16:creationId xmlns:a16="http://schemas.microsoft.com/office/drawing/2014/main" id="{342E17CA-80B4-4D01-8025-196571E94F9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6" name="直線コネクタ 725">
          <a:extLst>
            <a:ext uri="{FF2B5EF4-FFF2-40B4-BE49-F238E27FC236}">
              <a16:creationId xmlns:a16="http://schemas.microsoft.com/office/drawing/2014/main" id="{F31D93AC-2774-4623-9635-A7C515871E6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7" name="テキスト ボックス 726">
          <a:extLst>
            <a:ext uri="{FF2B5EF4-FFF2-40B4-BE49-F238E27FC236}">
              <a16:creationId xmlns:a16="http://schemas.microsoft.com/office/drawing/2014/main" id="{5500EF6F-1B84-4BEB-B910-CB67849697B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8" name="直線コネクタ 727">
          <a:extLst>
            <a:ext uri="{FF2B5EF4-FFF2-40B4-BE49-F238E27FC236}">
              <a16:creationId xmlns:a16="http://schemas.microsoft.com/office/drawing/2014/main" id="{6592A026-271D-4FD8-8C6B-257A8A69477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9" name="テキスト ボックス 728">
          <a:extLst>
            <a:ext uri="{FF2B5EF4-FFF2-40B4-BE49-F238E27FC236}">
              <a16:creationId xmlns:a16="http://schemas.microsoft.com/office/drawing/2014/main" id="{B771517E-1622-4E1E-8D70-61C219C1ED9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a:extLst>
            <a:ext uri="{FF2B5EF4-FFF2-40B4-BE49-F238E27FC236}">
              <a16:creationId xmlns:a16="http://schemas.microsoft.com/office/drawing/2014/main" id="{5C1DE025-ACA0-43C5-81E8-6F7D98594DD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a:extLst>
            <a:ext uri="{FF2B5EF4-FFF2-40B4-BE49-F238E27FC236}">
              <a16:creationId xmlns:a16="http://schemas.microsoft.com/office/drawing/2014/main" id="{48661702-ECE4-457A-B08A-3F64756347F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公民館】&#10;一人当たり面積グラフ枠">
          <a:extLst>
            <a:ext uri="{FF2B5EF4-FFF2-40B4-BE49-F238E27FC236}">
              <a16:creationId xmlns:a16="http://schemas.microsoft.com/office/drawing/2014/main" id="{7FBF462B-5452-4994-AFEA-B12E7F28113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103632</xdr:rowOff>
    </xdr:from>
    <xdr:to>
      <xdr:col>116</xdr:col>
      <xdr:colOff>62864</xdr:colOff>
      <xdr:row>109</xdr:row>
      <xdr:rowOff>31133</xdr:rowOff>
    </xdr:to>
    <xdr:cxnSp macro="">
      <xdr:nvCxnSpPr>
        <xdr:cNvPr id="733" name="直線コネクタ 732">
          <a:extLst>
            <a:ext uri="{FF2B5EF4-FFF2-40B4-BE49-F238E27FC236}">
              <a16:creationId xmlns:a16="http://schemas.microsoft.com/office/drawing/2014/main" id="{EE66B034-8586-4E73-A7BB-C121FCA92EC1}"/>
            </a:ext>
          </a:extLst>
        </xdr:cNvPr>
        <xdr:cNvCxnSpPr/>
      </xdr:nvCxnSpPr>
      <xdr:spPr>
        <a:xfrm flipV="1">
          <a:off x="22160864" y="17248632"/>
          <a:ext cx="0" cy="147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34960</xdr:rowOff>
    </xdr:from>
    <xdr:ext cx="469744" cy="259045"/>
    <xdr:sp macro="" textlink="">
      <xdr:nvSpPr>
        <xdr:cNvPr id="734" name="【公民館】&#10;一人当たり面積最小値テキスト">
          <a:extLst>
            <a:ext uri="{FF2B5EF4-FFF2-40B4-BE49-F238E27FC236}">
              <a16:creationId xmlns:a16="http://schemas.microsoft.com/office/drawing/2014/main" id="{F5179297-2BAA-42C6-9511-1940AFBA03F1}"/>
            </a:ext>
          </a:extLst>
        </xdr:cNvPr>
        <xdr:cNvSpPr txBox="1"/>
      </xdr:nvSpPr>
      <xdr:spPr>
        <a:xfrm>
          <a:off x="22199600" y="1872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31133</xdr:rowOff>
    </xdr:from>
    <xdr:to>
      <xdr:col>116</xdr:col>
      <xdr:colOff>152400</xdr:colOff>
      <xdr:row>109</xdr:row>
      <xdr:rowOff>31133</xdr:rowOff>
    </xdr:to>
    <xdr:cxnSp macro="">
      <xdr:nvCxnSpPr>
        <xdr:cNvPr id="735" name="直線コネクタ 734">
          <a:extLst>
            <a:ext uri="{FF2B5EF4-FFF2-40B4-BE49-F238E27FC236}">
              <a16:creationId xmlns:a16="http://schemas.microsoft.com/office/drawing/2014/main" id="{DEB750EB-6998-4994-AC5A-3E34F17DE514}"/>
            </a:ext>
          </a:extLst>
        </xdr:cNvPr>
        <xdr:cNvCxnSpPr/>
      </xdr:nvCxnSpPr>
      <xdr:spPr>
        <a:xfrm>
          <a:off x="22072600" y="1871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50309</xdr:rowOff>
    </xdr:from>
    <xdr:ext cx="469744" cy="259045"/>
    <xdr:sp macro="" textlink="">
      <xdr:nvSpPr>
        <xdr:cNvPr id="736" name="【公民館】&#10;一人当たり面積最大値テキスト">
          <a:extLst>
            <a:ext uri="{FF2B5EF4-FFF2-40B4-BE49-F238E27FC236}">
              <a16:creationId xmlns:a16="http://schemas.microsoft.com/office/drawing/2014/main" id="{5381F90F-FAB5-459A-9EDE-CC56037785F0}"/>
            </a:ext>
          </a:extLst>
        </xdr:cNvPr>
        <xdr:cNvSpPr txBox="1"/>
      </xdr:nvSpPr>
      <xdr:spPr>
        <a:xfrm>
          <a:off x="22199600" y="1702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103632</xdr:rowOff>
    </xdr:from>
    <xdr:to>
      <xdr:col>116</xdr:col>
      <xdr:colOff>152400</xdr:colOff>
      <xdr:row>100</xdr:row>
      <xdr:rowOff>103632</xdr:rowOff>
    </xdr:to>
    <xdr:cxnSp macro="">
      <xdr:nvCxnSpPr>
        <xdr:cNvPr id="737" name="直線コネクタ 736">
          <a:extLst>
            <a:ext uri="{FF2B5EF4-FFF2-40B4-BE49-F238E27FC236}">
              <a16:creationId xmlns:a16="http://schemas.microsoft.com/office/drawing/2014/main" id="{E1B8E281-4856-4115-B99C-A0B054C23AAA}"/>
            </a:ext>
          </a:extLst>
        </xdr:cNvPr>
        <xdr:cNvCxnSpPr/>
      </xdr:nvCxnSpPr>
      <xdr:spPr>
        <a:xfrm>
          <a:off x="22072600" y="172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3537</xdr:rowOff>
    </xdr:from>
    <xdr:ext cx="469744" cy="259045"/>
    <xdr:sp macro="" textlink="">
      <xdr:nvSpPr>
        <xdr:cNvPr id="738" name="【公民館】&#10;一人当たり面積平均値テキスト">
          <a:extLst>
            <a:ext uri="{FF2B5EF4-FFF2-40B4-BE49-F238E27FC236}">
              <a16:creationId xmlns:a16="http://schemas.microsoft.com/office/drawing/2014/main" id="{99E3B922-78C0-43F3-B115-E78367B7A30C}"/>
            </a:ext>
          </a:extLst>
        </xdr:cNvPr>
        <xdr:cNvSpPr txBox="1"/>
      </xdr:nvSpPr>
      <xdr:spPr>
        <a:xfrm>
          <a:off x="22199600" y="1834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152110</xdr:rowOff>
    </xdr:from>
    <xdr:to>
      <xdr:col>116</xdr:col>
      <xdr:colOff>114300</xdr:colOff>
      <xdr:row>108</xdr:row>
      <xdr:rowOff>82260</xdr:rowOff>
    </xdr:to>
    <xdr:sp macro="" textlink="">
      <xdr:nvSpPr>
        <xdr:cNvPr id="739" name="フローチャート: 判断 738">
          <a:extLst>
            <a:ext uri="{FF2B5EF4-FFF2-40B4-BE49-F238E27FC236}">
              <a16:creationId xmlns:a16="http://schemas.microsoft.com/office/drawing/2014/main" id="{290F3869-390B-42CA-A083-2117445AF773}"/>
            </a:ext>
          </a:extLst>
        </xdr:cNvPr>
        <xdr:cNvSpPr/>
      </xdr:nvSpPr>
      <xdr:spPr>
        <a:xfrm>
          <a:off x="22110700" y="1849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160927</xdr:rowOff>
    </xdr:from>
    <xdr:to>
      <xdr:col>112</xdr:col>
      <xdr:colOff>38100</xdr:colOff>
      <xdr:row>108</xdr:row>
      <xdr:rowOff>91077</xdr:rowOff>
    </xdr:to>
    <xdr:sp macro="" textlink="">
      <xdr:nvSpPr>
        <xdr:cNvPr id="740" name="フローチャート: 判断 739">
          <a:extLst>
            <a:ext uri="{FF2B5EF4-FFF2-40B4-BE49-F238E27FC236}">
              <a16:creationId xmlns:a16="http://schemas.microsoft.com/office/drawing/2014/main" id="{C8D17EE3-630C-406A-A52A-57B090D14D4D}"/>
            </a:ext>
          </a:extLst>
        </xdr:cNvPr>
        <xdr:cNvSpPr/>
      </xdr:nvSpPr>
      <xdr:spPr>
        <a:xfrm>
          <a:off x="21272500" y="185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2866</xdr:rowOff>
    </xdr:from>
    <xdr:to>
      <xdr:col>107</xdr:col>
      <xdr:colOff>101600</xdr:colOff>
      <xdr:row>108</xdr:row>
      <xdr:rowOff>104466</xdr:rowOff>
    </xdr:to>
    <xdr:sp macro="" textlink="">
      <xdr:nvSpPr>
        <xdr:cNvPr id="741" name="フローチャート: 判断 740">
          <a:extLst>
            <a:ext uri="{FF2B5EF4-FFF2-40B4-BE49-F238E27FC236}">
              <a16:creationId xmlns:a16="http://schemas.microsoft.com/office/drawing/2014/main" id="{80AC4160-0FDA-4D48-8155-C0EE6367AA67}"/>
            </a:ext>
          </a:extLst>
        </xdr:cNvPr>
        <xdr:cNvSpPr/>
      </xdr:nvSpPr>
      <xdr:spPr>
        <a:xfrm>
          <a:off x="20383500" y="1851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254</xdr:rowOff>
    </xdr:from>
    <xdr:to>
      <xdr:col>102</xdr:col>
      <xdr:colOff>165100</xdr:colOff>
      <xdr:row>108</xdr:row>
      <xdr:rowOff>101854</xdr:rowOff>
    </xdr:to>
    <xdr:sp macro="" textlink="">
      <xdr:nvSpPr>
        <xdr:cNvPr id="742" name="フローチャート: 判断 741">
          <a:extLst>
            <a:ext uri="{FF2B5EF4-FFF2-40B4-BE49-F238E27FC236}">
              <a16:creationId xmlns:a16="http://schemas.microsoft.com/office/drawing/2014/main" id="{EE67D60B-061B-4E89-809E-0B6CE3E8DDE2}"/>
            </a:ext>
          </a:extLst>
        </xdr:cNvPr>
        <xdr:cNvSpPr/>
      </xdr:nvSpPr>
      <xdr:spPr>
        <a:xfrm>
          <a:off x="19494500" y="185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12337</xdr:rowOff>
    </xdr:from>
    <xdr:to>
      <xdr:col>98</xdr:col>
      <xdr:colOff>38100</xdr:colOff>
      <xdr:row>108</xdr:row>
      <xdr:rowOff>113937</xdr:rowOff>
    </xdr:to>
    <xdr:sp macro="" textlink="">
      <xdr:nvSpPr>
        <xdr:cNvPr id="743" name="フローチャート: 判断 742">
          <a:extLst>
            <a:ext uri="{FF2B5EF4-FFF2-40B4-BE49-F238E27FC236}">
              <a16:creationId xmlns:a16="http://schemas.microsoft.com/office/drawing/2014/main" id="{AB2255A9-CC42-4FC3-B8BB-F69435A84729}"/>
            </a:ext>
          </a:extLst>
        </xdr:cNvPr>
        <xdr:cNvSpPr/>
      </xdr:nvSpPr>
      <xdr:spPr>
        <a:xfrm>
          <a:off x="18605500" y="1852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126EF102-E990-4EEE-990D-0830B2C7BFC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7F2AE139-C543-4746-8192-14C63696301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33475BEA-E51C-4956-B327-FBC8672CA21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408EA3AD-5079-4F0D-909C-0BAA10B4737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48606D89-8048-4CC5-A1CC-7E14EE050C6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117494</xdr:rowOff>
    </xdr:from>
    <xdr:to>
      <xdr:col>116</xdr:col>
      <xdr:colOff>114300</xdr:colOff>
      <xdr:row>109</xdr:row>
      <xdr:rowOff>47644</xdr:rowOff>
    </xdr:to>
    <xdr:sp macro="" textlink="">
      <xdr:nvSpPr>
        <xdr:cNvPr id="749" name="楕円 748">
          <a:extLst>
            <a:ext uri="{FF2B5EF4-FFF2-40B4-BE49-F238E27FC236}">
              <a16:creationId xmlns:a16="http://schemas.microsoft.com/office/drawing/2014/main" id="{AB7E3209-13C9-4B3C-BACF-7B476B18424B}"/>
            </a:ext>
          </a:extLst>
        </xdr:cNvPr>
        <xdr:cNvSpPr/>
      </xdr:nvSpPr>
      <xdr:spPr>
        <a:xfrm>
          <a:off x="22110700" y="1863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32421</xdr:rowOff>
    </xdr:from>
    <xdr:ext cx="469744" cy="259045"/>
    <xdr:sp macro="" textlink="">
      <xdr:nvSpPr>
        <xdr:cNvPr id="750" name="【公民館】&#10;一人当たり面積該当値テキスト">
          <a:extLst>
            <a:ext uri="{FF2B5EF4-FFF2-40B4-BE49-F238E27FC236}">
              <a16:creationId xmlns:a16="http://schemas.microsoft.com/office/drawing/2014/main" id="{C6F7C06F-DD93-4277-9250-34EEF22D954A}"/>
            </a:ext>
          </a:extLst>
        </xdr:cNvPr>
        <xdr:cNvSpPr txBox="1"/>
      </xdr:nvSpPr>
      <xdr:spPr>
        <a:xfrm>
          <a:off x="22199600" y="1854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118146</xdr:rowOff>
    </xdr:from>
    <xdr:to>
      <xdr:col>112</xdr:col>
      <xdr:colOff>38100</xdr:colOff>
      <xdr:row>109</xdr:row>
      <xdr:rowOff>48296</xdr:rowOff>
    </xdr:to>
    <xdr:sp macro="" textlink="">
      <xdr:nvSpPr>
        <xdr:cNvPr id="751" name="楕円 750">
          <a:extLst>
            <a:ext uri="{FF2B5EF4-FFF2-40B4-BE49-F238E27FC236}">
              <a16:creationId xmlns:a16="http://schemas.microsoft.com/office/drawing/2014/main" id="{92659CEB-B47C-4ED5-9406-192C3345C7FC}"/>
            </a:ext>
          </a:extLst>
        </xdr:cNvPr>
        <xdr:cNvSpPr/>
      </xdr:nvSpPr>
      <xdr:spPr>
        <a:xfrm>
          <a:off x="21272500" y="186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168294</xdr:rowOff>
    </xdr:from>
    <xdr:to>
      <xdr:col>116</xdr:col>
      <xdr:colOff>63500</xdr:colOff>
      <xdr:row>108</xdr:row>
      <xdr:rowOff>168946</xdr:rowOff>
    </xdr:to>
    <xdr:cxnSp macro="">
      <xdr:nvCxnSpPr>
        <xdr:cNvPr id="752" name="直線コネクタ 751">
          <a:extLst>
            <a:ext uri="{FF2B5EF4-FFF2-40B4-BE49-F238E27FC236}">
              <a16:creationId xmlns:a16="http://schemas.microsoft.com/office/drawing/2014/main" id="{5124AE6D-CC74-43A5-8BED-B93B11A515E4}"/>
            </a:ext>
          </a:extLst>
        </xdr:cNvPr>
        <xdr:cNvCxnSpPr/>
      </xdr:nvCxnSpPr>
      <xdr:spPr>
        <a:xfrm flipV="1">
          <a:off x="21323300" y="18684894"/>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118799</xdr:rowOff>
    </xdr:from>
    <xdr:to>
      <xdr:col>107</xdr:col>
      <xdr:colOff>101600</xdr:colOff>
      <xdr:row>109</xdr:row>
      <xdr:rowOff>48949</xdr:rowOff>
    </xdr:to>
    <xdr:sp macro="" textlink="">
      <xdr:nvSpPr>
        <xdr:cNvPr id="753" name="楕円 752">
          <a:extLst>
            <a:ext uri="{FF2B5EF4-FFF2-40B4-BE49-F238E27FC236}">
              <a16:creationId xmlns:a16="http://schemas.microsoft.com/office/drawing/2014/main" id="{0A9BD2CC-F201-4536-BD8F-BA22FDDCA933}"/>
            </a:ext>
          </a:extLst>
        </xdr:cNvPr>
        <xdr:cNvSpPr/>
      </xdr:nvSpPr>
      <xdr:spPr>
        <a:xfrm>
          <a:off x="20383500" y="1863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168946</xdr:rowOff>
    </xdr:from>
    <xdr:to>
      <xdr:col>111</xdr:col>
      <xdr:colOff>177800</xdr:colOff>
      <xdr:row>108</xdr:row>
      <xdr:rowOff>169599</xdr:rowOff>
    </xdr:to>
    <xdr:cxnSp macro="">
      <xdr:nvCxnSpPr>
        <xdr:cNvPr id="754" name="直線コネクタ 753">
          <a:extLst>
            <a:ext uri="{FF2B5EF4-FFF2-40B4-BE49-F238E27FC236}">
              <a16:creationId xmlns:a16="http://schemas.microsoft.com/office/drawing/2014/main" id="{EBD1EB8D-1135-46CC-BA03-8CA0F9DFF3C9}"/>
            </a:ext>
          </a:extLst>
        </xdr:cNvPr>
        <xdr:cNvCxnSpPr/>
      </xdr:nvCxnSpPr>
      <xdr:spPr>
        <a:xfrm flipV="1">
          <a:off x="20434300" y="18685546"/>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119453</xdr:rowOff>
    </xdr:from>
    <xdr:to>
      <xdr:col>102</xdr:col>
      <xdr:colOff>165100</xdr:colOff>
      <xdr:row>109</xdr:row>
      <xdr:rowOff>49603</xdr:rowOff>
    </xdr:to>
    <xdr:sp macro="" textlink="">
      <xdr:nvSpPr>
        <xdr:cNvPr id="755" name="楕円 754">
          <a:extLst>
            <a:ext uri="{FF2B5EF4-FFF2-40B4-BE49-F238E27FC236}">
              <a16:creationId xmlns:a16="http://schemas.microsoft.com/office/drawing/2014/main" id="{5EA4EDEF-2375-408A-A717-01504153925B}"/>
            </a:ext>
          </a:extLst>
        </xdr:cNvPr>
        <xdr:cNvSpPr/>
      </xdr:nvSpPr>
      <xdr:spPr>
        <a:xfrm>
          <a:off x="19494500" y="1863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169599</xdr:rowOff>
    </xdr:from>
    <xdr:to>
      <xdr:col>107</xdr:col>
      <xdr:colOff>50800</xdr:colOff>
      <xdr:row>108</xdr:row>
      <xdr:rowOff>170253</xdr:rowOff>
    </xdr:to>
    <xdr:cxnSp macro="">
      <xdr:nvCxnSpPr>
        <xdr:cNvPr id="756" name="直線コネクタ 755">
          <a:extLst>
            <a:ext uri="{FF2B5EF4-FFF2-40B4-BE49-F238E27FC236}">
              <a16:creationId xmlns:a16="http://schemas.microsoft.com/office/drawing/2014/main" id="{25DB58CF-9179-4B95-8558-239E6D124CDA}"/>
            </a:ext>
          </a:extLst>
        </xdr:cNvPr>
        <xdr:cNvCxnSpPr/>
      </xdr:nvCxnSpPr>
      <xdr:spPr>
        <a:xfrm flipV="1">
          <a:off x="19545300" y="18686199"/>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119779</xdr:rowOff>
    </xdr:from>
    <xdr:to>
      <xdr:col>98</xdr:col>
      <xdr:colOff>38100</xdr:colOff>
      <xdr:row>109</xdr:row>
      <xdr:rowOff>49929</xdr:rowOff>
    </xdr:to>
    <xdr:sp macro="" textlink="">
      <xdr:nvSpPr>
        <xdr:cNvPr id="757" name="楕円 756">
          <a:extLst>
            <a:ext uri="{FF2B5EF4-FFF2-40B4-BE49-F238E27FC236}">
              <a16:creationId xmlns:a16="http://schemas.microsoft.com/office/drawing/2014/main" id="{A63356FF-8C53-49B0-8B97-74EBDA263C49}"/>
            </a:ext>
          </a:extLst>
        </xdr:cNvPr>
        <xdr:cNvSpPr/>
      </xdr:nvSpPr>
      <xdr:spPr>
        <a:xfrm>
          <a:off x="18605500" y="1863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170253</xdr:rowOff>
    </xdr:from>
    <xdr:to>
      <xdr:col>102</xdr:col>
      <xdr:colOff>114300</xdr:colOff>
      <xdr:row>108</xdr:row>
      <xdr:rowOff>170579</xdr:rowOff>
    </xdr:to>
    <xdr:cxnSp macro="">
      <xdr:nvCxnSpPr>
        <xdr:cNvPr id="758" name="直線コネクタ 757">
          <a:extLst>
            <a:ext uri="{FF2B5EF4-FFF2-40B4-BE49-F238E27FC236}">
              <a16:creationId xmlns:a16="http://schemas.microsoft.com/office/drawing/2014/main" id="{C05CF596-E43B-42B7-8A3A-EF050EFDA75F}"/>
            </a:ext>
          </a:extLst>
        </xdr:cNvPr>
        <xdr:cNvCxnSpPr/>
      </xdr:nvCxnSpPr>
      <xdr:spPr>
        <a:xfrm flipV="1">
          <a:off x="18656300" y="18686853"/>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107604</xdr:rowOff>
    </xdr:from>
    <xdr:ext cx="469744" cy="259045"/>
    <xdr:sp macro="" textlink="">
      <xdr:nvSpPr>
        <xdr:cNvPr id="759" name="n_1aveValue【公民館】&#10;一人当たり面積">
          <a:extLst>
            <a:ext uri="{FF2B5EF4-FFF2-40B4-BE49-F238E27FC236}">
              <a16:creationId xmlns:a16="http://schemas.microsoft.com/office/drawing/2014/main" id="{9C26614E-876C-4643-A8EC-551BD60E78F0}"/>
            </a:ext>
          </a:extLst>
        </xdr:cNvPr>
        <xdr:cNvSpPr txBox="1"/>
      </xdr:nvSpPr>
      <xdr:spPr>
        <a:xfrm>
          <a:off x="21075727" y="182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120993</xdr:rowOff>
    </xdr:from>
    <xdr:ext cx="469744" cy="259045"/>
    <xdr:sp macro="" textlink="">
      <xdr:nvSpPr>
        <xdr:cNvPr id="760" name="n_2aveValue【公民館】&#10;一人当たり面積">
          <a:extLst>
            <a:ext uri="{FF2B5EF4-FFF2-40B4-BE49-F238E27FC236}">
              <a16:creationId xmlns:a16="http://schemas.microsoft.com/office/drawing/2014/main" id="{BB4A2C7E-658E-4482-9284-9CF5F036D5D1}"/>
            </a:ext>
          </a:extLst>
        </xdr:cNvPr>
        <xdr:cNvSpPr txBox="1"/>
      </xdr:nvSpPr>
      <xdr:spPr>
        <a:xfrm>
          <a:off x="20199427" y="1829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118381</xdr:rowOff>
    </xdr:from>
    <xdr:ext cx="469744" cy="259045"/>
    <xdr:sp macro="" textlink="">
      <xdr:nvSpPr>
        <xdr:cNvPr id="761" name="n_3aveValue【公民館】&#10;一人当たり面積">
          <a:extLst>
            <a:ext uri="{FF2B5EF4-FFF2-40B4-BE49-F238E27FC236}">
              <a16:creationId xmlns:a16="http://schemas.microsoft.com/office/drawing/2014/main" id="{ABED4BC5-33EF-4FEF-9B83-F9588E5835C3}"/>
            </a:ext>
          </a:extLst>
        </xdr:cNvPr>
        <xdr:cNvSpPr txBox="1"/>
      </xdr:nvSpPr>
      <xdr:spPr>
        <a:xfrm>
          <a:off x="19310427" y="182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130464</xdr:rowOff>
    </xdr:from>
    <xdr:ext cx="469744" cy="259045"/>
    <xdr:sp macro="" textlink="">
      <xdr:nvSpPr>
        <xdr:cNvPr id="762" name="n_4aveValue【公民館】&#10;一人当たり面積">
          <a:extLst>
            <a:ext uri="{FF2B5EF4-FFF2-40B4-BE49-F238E27FC236}">
              <a16:creationId xmlns:a16="http://schemas.microsoft.com/office/drawing/2014/main" id="{AF2A90D2-0AFA-49E1-A629-5DB26E41073E}"/>
            </a:ext>
          </a:extLst>
        </xdr:cNvPr>
        <xdr:cNvSpPr txBox="1"/>
      </xdr:nvSpPr>
      <xdr:spPr>
        <a:xfrm>
          <a:off x="18421427" y="1830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39423</xdr:rowOff>
    </xdr:from>
    <xdr:ext cx="469744" cy="259045"/>
    <xdr:sp macro="" textlink="">
      <xdr:nvSpPr>
        <xdr:cNvPr id="763" name="n_1mainValue【公民館】&#10;一人当たり面積">
          <a:extLst>
            <a:ext uri="{FF2B5EF4-FFF2-40B4-BE49-F238E27FC236}">
              <a16:creationId xmlns:a16="http://schemas.microsoft.com/office/drawing/2014/main" id="{4880493D-9AE9-410B-9190-273E7A4BEFB7}"/>
            </a:ext>
          </a:extLst>
        </xdr:cNvPr>
        <xdr:cNvSpPr txBox="1"/>
      </xdr:nvSpPr>
      <xdr:spPr>
        <a:xfrm>
          <a:off x="21075727" y="187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40076</xdr:rowOff>
    </xdr:from>
    <xdr:ext cx="469744" cy="259045"/>
    <xdr:sp macro="" textlink="">
      <xdr:nvSpPr>
        <xdr:cNvPr id="764" name="n_2mainValue【公民館】&#10;一人当たり面積">
          <a:extLst>
            <a:ext uri="{FF2B5EF4-FFF2-40B4-BE49-F238E27FC236}">
              <a16:creationId xmlns:a16="http://schemas.microsoft.com/office/drawing/2014/main" id="{0EBC93C0-96B5-4CB0-ABAF-B3DC907CC74C}"/>
            </a:ext>
          </a:extLst>
        </xdr:cNvPr>
        <xdr:cNvSpPr txBox="1"/>
      </xdr:nvSpPr>
      <xdr:spPr>
        <a:xfrm>
          <a:off x="20199427" y="1872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40730</xdr:rowOff>
    </xdr:from>
    <xdr:ext cx="469744" cy="259045"/>
    <xdr:sp macro="" textlink="">
      <xdr:nvSpPr>
        <xdr:cNvPr id="765" name="n_3mainValue【公民館】&#10;一人当たり面積">
          <a:extLst>
            <a:ext uri="{FF2B5EF4-FFF2-40B4-BE49-F238E27FC236}">
              <a16:creationId xmlns:a16="http://schemas.microsoft.com/office/drawing/2014/main" id="{071F9F4B-BA79-49D4-B6AF-C1B9AF3BCE0F}"/>
            </a:ext>
          </a:extLst>
        </xdr:cNvPr>
        <xdr:cNvSpPr txBox="1"/>
      </xdr:nvSpPr>
      <xdr:spPr>
        <a:xfrm>
          <a:off x="19310427" y="1872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41056</xdr:rowOff>
    </xdr:from>
    <xdr:ext cx="469744" cy="259045"/>
    <xdr:sp macro="" textlink="">
      <xdr:nvSpPr>
        <xdr:cNvPr id="766" name="n_4mainValue【公民館】&#10;一人当たり面積">
          <a:extLst>
            <a:ext uri="{FF2B5EF4-FFF2-40B4-BE49-F238E27FC236}">
              <a16:creationId xmlns:a16="http://schemas.microsoft.com/office/drawing/2014/main" id="{18479DA7-95FE-4B8D-B72A-A0331A61C9DC}"/>
            </a:ext>
          </a:extLst>
        </xdr:cNvPr>
        <xdr:cNvSpPr txBox="1"/>
      </xdr:nvSpPr>
      <xdr:spPr>
        <a:xfrm>
          <a:off x="18421427" y="1872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7" name="正方形/長方形 766">
          <a:extLst>
            <a:ext uri="{FF2B5EF4-FFF2-40B4-BE49-F238E27FC236}">
              <a16:creationId xmlns:a16="http://schemas.microsoft.com/office/drawing/2014/main" id="{60EC36C6-87DC-47CA-926D-714A0922E1F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8" name="正方形/長方形 767">
          <a:extLst>
            <a:ext uri="{FF2B5EF4-FFF2-40B4-BE49-F238E27FC236}">
              <a16:creationId xmlns:a16="http://schemas.microsoft.com/office/drawing/2014/main" id="{8EF341A2-EE49-471C-AC66-883B94D367B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9" name="テキスト ボックス 768">
          <a:extLst>
            <a:ext uri="{FF2B5EF4-FFF2-40B4-BE49-F238E27FC236}">
              <a16:creationId xmlns:a16="http://schemas.microsoft.com/office/drawing/2014/main" id="{8FA178BE-D9BD-4A80-857B-5DB50940944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類似団体と比較して特に有形固定資産減価償却率が高くなっている施設は、道路及び学校施設であり、特に低くなっている施設は、保育所及び公営住宅である。</a:t>
          </a:r>
        </a:p>
        <a:p>
          <a:r>
            <a:rPr kumimoji="1" lang="ja-JP" altLang="en-US" sz="1300">
              <a:latin typeface="ＭＳ Ｐゴシック" panose="020B0600070205080204" pitchFamily="50" charset="-128"/>
              <a:ea typeface="ＭＳ Ｐゴシック" panose="020B0600070205080204" pitchFamily="50" charset="-128"/>
            </a:rPr>
            <a:t>保育所は減価償却率が</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％と、２園を統合した保育所の集約化事業による効果が見られた。統合保育所の新設により一時的に一人当たり面積が増加しているが、集約した２園の除却が完了すれば面積も減少する見込みである。</a:t>
          </a:r>
        </a:p>
        <a:p>
          <a:r>
            <a:rPr kumimoji="1" lang="ja-JP" altLang="en-US" sz="1300">
              <a:latin typeface="ＭＳ Ｐゴシック" panose="020B0600070205080204" pitchFamily="50" charset="-128"/>
              <a:ea typeface="ＭＳ Ｐゴシック" panose="020B0600070205080204" pitchFamily="50" charset="-128"/>
            </a:rPr>
            <a:t>公営住宅は、平成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年度及び令和４年度に新設した施設があるため、類似団体内平均値を大幅に下回っている。</a:t>
          </a:r>
        </a:p>
        <a:p>
          <a:r>
            <a:rPr kumimoji="1" lang="ja-JP" altLang="en-US" sz="1300">
              <a:latin typeface="ＭＳ Ｐゴシック" panose="020B0600070205080204" pitchFamily="50" charset="-128"/>
              <a:ea typeface="ＭＳ Ｐゴシック" panose="020B0600070205080204" pitchFamily="50" charset="-128"/>
            </a:rPr>
            <a:t>道路や学校施設の有形固定資産減価償却率が高いため、個別施設計画等に沿って適切に大規模改修等を行っていく。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B5B388C-85FD-42FE-BF3F-5202CC01222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88C9D8A-1248-410B-8BC3-891A7AB15AF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7876CD-C802-420A-9601-64E9982FFF4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DA6C213-42A5-4BAC-9384-07FC556982D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長野県喬木村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F790EAF-757E-499F-BC17-DDF19F25CD0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AF1E0D4-AD22-479F-9086-77B7201B6CC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C383B64-676D-4416-B753-0BDCFEE6A88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988FAE7-3D32-4D99-934A-3B22D2076E4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DEE790C-BA7A-48ED-BA37-B871E0E6BC1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B3216AE-0793-447C-9207-BE9384E96AE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6,040
5,984
66.61
5,257,996
4,750,173
471,282
2,707,726
2,590,745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21A6362-CD6B-4E9A-9551-1A0C89BBF7B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2FF7B10-704C-4748-9A73-7C0CF6BF0EF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9BDF4AB-6BF9-4189-B973-39EEE05409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25ED4E0-2A4A-4F53-8270-8C5CB548504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42C1D04-10A8-4888-B840-B7293F5EFD9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D618F36-99C3-4979-AB2D-82F4F695A8B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7BA2632-C9B7-4327-9695-FB2235940F1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0DAF8CE-4B0A-4109-94BD-DED3D92C30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1EF123F-3D39-4A67-AF5E-95FDBE8674B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2566360-FC18-4192-AD57-5EA28D5FA3F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631C198-6DAF-441B-817C-E09C5F9D00F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5FE6D79-572A-4B16-818C-BFB781E09B8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806C6D-5F1A-480C-8970-8AC5C9F618C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3C0EA3D-4089-408B-A453-6C975643864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88A93D3-5202-4044-B95B-0B8578E5D62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0E7866F-ADEE-4100-BE89-200527F5645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FAA319E-9C7F-4995-B162-98A2C99CCDF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C2C331D-38A7-4B87-B75F-5A748340EAF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58D7C3-01E4-43A3-9138-2EADF70AE2B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7D492CE-4D43-4D0B-AE3A-CD293512B16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F5976E5-B033-4E28-8549-28ECD6ABC87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37E4624-BF8B-4C07-A6D5-F59CE9B53E6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181C646-2117-42F9-8E24-CAE2D3D86ED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BAC6CF7-ECED-493E-A901-20058828698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725FCA7-609B-4D7E-B59C-76D889D2A6C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D8C6BC4-AC55-4099-946D-38F25ECE256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40A5584-5D6E-4DDE-82F3-CD602B0D113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5F59278-D26D-42C5-AC87-22028327DA8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6818027-7181-4C65-B8EF-C6150BB9638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7B66552-7B09-4EC1-A637-D6B19BF1833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B69E294-8DDF-46A9-BA4D-C5B30B904E5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3F07276-13D2-4868-B79C-7A2508F7EDC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014CB16-E1BB-4D56-8B0D-4D13719022E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18C9D40-E237-45BF-95DA-DE68E80C735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A55DA75-9F65-4511-970E-33471FA6269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CE8CE8A-3E7D-43FC-BB00-6515BEA0C74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C64BE2E-840A-468B-9844-F2A4F9FF664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79BDA5D-4B85-431A-8A70-CBB8095374F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7BDA5B6-3F18-4887-81E3-3F3D55A5D84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5603F23-A870-417E-B07B-F7A9E8720B4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C5952E8-BFC8-416D-8FAE-5F45C1F3C35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D07DD05-A30D-43C8-BE4F-A4D31106963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BE6D67C-7679-4C70-B9F5-2A1374D55DF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94F632F-A54A-4A25-8F2B-D55CE8906D4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1636B6E-132F-45E8-9675-13CA3A444BD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AE28784-95AB-4ECF-B5FC-43706F630B1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81099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699513F-D69E-45B7-9C73-89EEF0A4034F}"/>
            </a:ext>
          </a:extLst>
        </xdr:cNvPr>
        <xdr:cNvCxnSpPr/>
      </xdr:nvCxnSpPr>
      <xdr:spPr>
        <a:xfrm flipV="1">
          <a:off x="4634865" y="573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22ED3B5-4CC7-48F9-96F9-7EBD9A451353}"/>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E9B13D1-F58C-49CB-94DD-66CD831ED23D}"/>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27776</xdr:rowOff>
    </xdr:from>
    <xdr:ext cx="340478" cy="259045"/>
    <xdr:sp macro="" textlink="">
      <xdr:nvSpPr>
        <xdr:cNvPr id="61" name="【図書館】&#10;有形固定資産減価償却率最大値テキスト">
          <a:extLst>
            <a:ext uri="{FF2B5EF4-FFF2-40B4-BE49-F238E27FC236}">
              <a16:creationId xmlns:a16="http://schemas.microsoft.com/office/drawing/2014/main" id="{D7C9EAA4-D99C-4FCE-B0BB-08BBFB1AAE3D}"/>
            </a:ext>
          </a:extLst>
        </xdr:cNvPr>
        <xdr:cNvSpPr txBox="1"/>
      </xdr:nvSpPr>
      <xdr:spPr>
        <a:xfrm>
          <a:off x="4673600" y="551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81099</xdr:rowOff>
    </xdr:from>
    <xdr:to>
      <xdr:col>24</xdr:col>
      <xdr:colOff>152400</xdr:colOff>
      <xdr:row>33</xdr:row>
      <xdr:rowOff>81099</xdr:rowOff>
    </xdr:to>
    <xdr:cxnSp macro="">
      <xdr:nvCxnSpPr>
        <xdr:cNvPr id="62" name="直線コネクタ 61">
          <a:extLst>
            <a:ext uri="{FF2B5EF4-FFF2-40B4-BE49-F238E27FC236}">
              <a16:creationId xmlns:a16="http://schemas.microsoft.com/office/drawing/2014/main" id="{C2C8CFCC-8CD7-4F68-AA27-42013FC13E3E}"/>
            </a:ext>
          </a:extLst>
        </xdr:cNvPr>
        <xdr:cNvCxnSpPr/>
      </xdr:nvCxnSpPr>
      <xdr:spPr>
        <a:xfrm>
          <a:off x="4546600" y="573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79301</xdr:rowOff>
    </xdr:from>
    <xdr:ext cx="405111" cy="259045"/>
    <xdr:sp macro="" textlink="">
      <xdr:nvSpPr>
        <xdr:cNvPr id="63" name="【図書館】&#10;有形固定資産減価償却率平均値テキスト">
          <a:extLst>
            <a:ext uri="{FF2B5EF4-FFF2-40B4-BE49-F238E27FC236}">
              <a16:creationId xmlns:a16="http://schemas.microsoft.com/office/drawing/2014/main" id="{81FED7E7-445C-4B6A-BC85-1AC0211E5C54}"/>
            </a:ext>
          </a:extLst>
        </xdr:cNvPr>
        <xdr:cNvSpPr txBox="1"/>
      </xdr:nvSpPr>
      <xdr:spPr>
        <a:xfrm>
          <a:off x="4673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56424</xdr:rowOff>
    </xdr:from>
    <xdr:to>
      <xdr:col>24</xdr:col>
      <xdr:colOff>114300</xdr:colOff>
      <xdr:row>37</xdr:row>
      <xdr:rowOff>158024</xdr:rowOff>
    </xdr:to>
    <xdr:sp macro="" textlink="">
      <xdr:nvSpPr>
        <xdr:cNvPr id="64" name="フローチャート: 判断 63">
          <a:extLst>
            <a:ext uri="{FF2B5EF4-FFF2-40B4-BE49-F238E27FC236}">
              <a16:creationId xmlns:a16="http://schemas.microsoft.com/office/drawing/2014/main" id="{FABA4E13-F655-4778-8760-F8E2CB82DA0A}"/>
            </a:ext>
          </a:extLst>
        </xdr:cNvPr>
        <xdr:cNvSpPr/>
      </xdr:nvSpPr>
      <xdr:spPr>
        <a:xfrm>
          <a:off x="4584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xdr:rowOff>
    </xdr:from>
    <xdr:to>
      <xdr:col>20</xdr:col>
      <xdr:colOff>38100</xdr:colOff>
      <xdr:row>37</xdr:row>
      <xdr:rowOff>115570</xdr:rowOff>
    </xdr:to>
    <xdr:sp macro="" textlink="">
      <xdr:nvSpPr>
        <xdr:cNvPr id="65" name="フローチャート: 判断 64">
          <a:extLst>
            <a:ext uri="{FF2B5EF4-FFF2-40B4-BE49-F238E27FC236}">
              <a16:creationId xmlns:a16="http://schemas.microsoft.com/office/drawing/2014/main" id="{E91544AA-9B5E-4D7D-9693-98C0C389E21D}"/>
            </a:ext>
          </a:extLst>
        </xdr:cNvPr>
        <xdr:cNvSpPr/>
      </xdr:nvSpPr>
      <xdr:spPr>
        <a:xfrm>
          <a:off x="3746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2065301A-B5E2-4ABF-9AAE-C8B6CFF6F9DD}"/>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61323</xdr:rowOff>
    </xdr:from>
    <xdr:to>
      <xdr:col>10</xdr:col>
      <xdr:colOff>165100</xdr:colOff>
      <xdr:row>37</xdr:row>
      <xdr:rowOff>162923</xdr:rowOff>
    </xdr:to>
    <xdr:sp macro="" textlink="">
      <xdr:nvSpPr>
        <xdr:cNvPr id="67" name="フローチャート: 判断 66">
          <a:extLst>
            <a:ext uri="{FF2B5EF4-FFF2-40B4-BE49-F238E27FC236}">
              <a16:creationId xmlns:a16="http://schemas.microsoft.com/office/drawing/2014/main" id="{93AC3F77-1ED7-40D6-8D89-8641CA7D5E83}"/>
            </a:ext>
          </a:extLst>
        </xdr:cNvPr>
        <xdr:cNvSpPr/>
      </xdr:nvSpPr>
      <xdr:spPr>
        <a:xfrm>
          <a:off x="1968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a:extLst>
            <a:ext uri="{FF2B5EF4-FFF2-40B4-BE49-F238E27FC236}">
              <a16:creationId xmlns:a16="http://schemas.microsoft.com/office/drawing/2014/main" id="{16A8B754-5C78-4548-A9CF-277C5853A6CC}"/>
            </a:ext>
          </a:extLst>
        </xdr:cNvPr>
        <xdr:cNvSpPr/>
      </xdr:nvSpPr>
      <xdr:spPr>
        <a:xfrm>
          <a:off x="1079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BC979BA-BD59-45B2-BEA9-61EB0633827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1033C39-7858-47A3-B455-28C718B5E28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F053518-ED29-4CEF-B40F-093D038E8EF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ADB28EB-3103-41DB-86E9-129D60B1E4F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A97646D-FBB4-4BCC-AEC0-AD73C30A220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23767</xdr:rowOff>
    </xdr:from>
    <xdr:to>
      <xdr:col>24</xdr:col>
      <xdr:colOff>114300</xdr:colOff>
      <xdr:row>38</xdr:row>
      <xdr:rowOff>125367</xdr:rowOff>
    </xdr:to>
    <xdr:sp macro="" textlink="">
      <xdr:nvSpPr>
        <xdr:cNvPr id="74" name="楕円 73">
          <a:extLst>
            <a:ext uri="{FF2B5EF4-FFF2-40B4-BE49-F238E27FC236}">
              <a16:creationId xmlns:a16="http://schemas.microsoft.com/office/drawing/2014/main" id="{E0322A0F-D691-4E86-B72F-529683C87D63}"/>
            </a:ext>
          </a:extLst>
        </xdr:cNvPr>
        <xdr:cNvSpPr/>
      </xdr:nvSpPr>
      <xdr:spPr>
        <a:xfrm>
          <a:off x="45847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2194</xdr:rowOff>
    </xdr:from>
    <xdr:ext cx="405111" cy="259045"/>
    <xdr:sp macro="" textlink="">
      <xdr:nvSpPr>
        <xdr:cNvPr id="75" name="【図書館】&#10;有形固定資産減価償却率該当値テキスト">
          <a:extLst>
            <a:ext uri="{FF2B5EF4-FFF2-40B4-BE49-F238E27FC236}">
              <a16:creationId xmlns:a16="http://schemas.microsoft.com/office/drawing/2014/main" id="{AA1727B3-3F78-403E-90E9-1BDDC19BF530}"/>
            </a:ext>
          </a:extLst>
        </xdr:cNvPr>
        <xdr:cNvSpPr txBox="1"/>
      </xdr:nvSpPr>
      <xdr:spPr>
        <a:xfrm>
          <a:off x="4673600"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6" name="楕円 75">
          <a:extLst>
            <a:ext uri="{FF2B5EF4-FFF2-40B4-BE49-F238E27FC236}">
              <a16:creationId xmlns:a16="http://schemas.microsoft.com/office/drawing/2014/main" id="{D21DC3D8-E90C-4F8F-A329-4A1AB9992829}"/>
            </a:ext>
          </a:extLst>
        </xdr:cNvPr>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59872</xdr:rowOff>
    </xdr:from>
    <xdr:to>
      <xdr:col>24</xdr:col>
      <xdr:colOff>63500</xdr:colOff>
      <xdr:row>38</xdr:row>
      <xdr:rowOff>74567</xdr:rowOff>
    </xdr:to>
    <xdr:cxnSp macro="">
      <xdr:nvCxnSpPr>
        <xdr:cNvPr id="77" name="直線コネクタ 76">
          <a:extLst>
            <a:ext uri="{FF2B5EF4-FFF2-40B4-BE49-F238E27FC236}">
              <a16:creationId xmlns:a16="http://schemas.microsoft.com/office/drawing/2014/main" id="{DB1DCB78-C525-4B12-AABB-D74FB4BD5634}"/>
            </a:ext>
          </a:extLst>
        </xdr:cNvPr>
        <xdr:cNvCxnSpPr/>
      </xdr:nvCxnSpPr>
      <xdr:spPr>
        <a:xfrm>
          <a:off x="3797300" y="657497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147864</xdr:rowOff>
    </xdr:from>
    <xdr:to>
      <xdr:col>15</xdr:col>
      <xdr:colOff>101600</xdr:colOff>
      <xdr:row>38</xdr:row>
      <xdr:rowOff>78014</xdr:rowOff>
    </xdr:to>
    <xdr:sp macro="" textlink="">
      <xdr:nvSpPr>
        <xdr:cNvPr id="78" name="楕円 77">
          <a:extLst>
            <a:ext uri="{FF2B5EF4-FFF2-40B4-BE49-F238E27FC236}">
              <a16:creationId xmlns:a16="http://schemas.microsoft.com/office/drawing/2014/main" id="{064612CA-D628-437E-97BC-C79F9EB89C6E}"/>
            </a:ext>
          </a:extLst>
        </xdr:cNvPr>
        <xdr:cNvSpPr/>
      </xdr:nvSpPr>
      <xdr:spPr>
        <a:xfrm>
          <a:off x="2857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27215</xdr:rowOff>
    </xdr:from>
    <xdr:to>
      <xdr:col>19</xdr:col>
      <xdr:colOff>177800</xdr:colOff>
      <xdr:row>38</xdr:row>
      <xdr:rowOff>59872</xdr:rowOff>
    </xdr:to>
    <xdr:cxnSp macro="">
      <xdr:nvCxnSpPr>
        <xdr:cNvPr id="79" name="直線コネクタ 78">
          <a:extLst>
            <a:ext uri="{FF2B5EF4-FFF2-40B4-BE49-F238E27FC236}">
              <a16:creationId xmlns:a16="http://schemas.microsoft.com/office/drawing/2014/main" id="{ADF5659C-85C3-4E15-A370-C1419D02D6B9}"/>
            </a:ext>
          </a:extLst>
        </xdr:cNvPr>
        <xdr:cNvCxnSpPr/>
      </xdr:nvCxnSpPr>
      <xdr:spPr>
        <a:xfrm>
          <a:off x="2908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a:extLst>
            <a:ext uri="{FF2B5EF4-FFF2-40B4-BE49-F238E27FC236}">
              <a16:creationId xmlns:a16="http://schemas.microsoft.com/office/drawing/2014/main" id="{01B28487-DB1C-4BC3-A957-EDA08B6AC456}"/>
            </a:ext>
          </a:extLst>
        </xdr:cNvPr>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27215</xdr:rowOff>
    </xdr:to>
    <xdr:cxnSp macro="">
      <xdr:nvCxnSpPr>
        <xdr:cNvPr id="81" name="直線コネクタ 80">
          <a:extLst>
            <a:ext uri="{FF2B5EF4-FFF2-40B4-BE49-F238E27FC236}">
              <a16:creationId xmlns:a16="http://schemas.microsoft.com/office/drawing/2014/main" id="{D18F828F-78DF-4BA9-B9F6-D43EA27D7D0B}"/>
            </a:ext>
          </a:extLst>
        </xdr:cNvPr>
        <xdr:cNvCxnSpPr/>
      </xdr:nvCxnSpPr>
      <xdr:spPr>
        <a:xfrm>
          <a:off x="2019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82550</xdr:rowOff>
    </xdr:from>
    <xdr:to>
      <xdr:col>6</xdr:col>
      <xdr:colOff>38100</xdr:colOff>
      <xdr:row>38</xdr:row>
      <xdr:rowOff>12700</xdr:rowOff>
    </xdr:to>
    <xdr:sp macro="" textlink="">
      <xdr:nvSpPr>
        <xdr:cNvPr id="82" name="楕円 81">
          <a:extLst>
            <a:ext uri="{FF2B5EF4-FFF2-40B4-BE49-F238E27FC236}">
              <a16:creationId xmlns:a16="http://schemas.microsoft.com/office/drawing/2014/main" id="{604EE372-401B-44E7-8345-6F36CB249046}"/>
            </a:ext>
          </a:extLst>
        </xdr:cNvPr>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133350</xdr:rowOff>
    </xdr:from>
    <xdr:to>
      <xdr:col>10</xdr:col>
      <xdr:colOff>114300</xdr:colOff>
      <xdr:row>37</xdr:row>
      <xdr:rowOff>166007</xdr:rowOff>
    </xdr:to>
    <xdr:cxnSp macro="">
      <xdr:nvCxnSpPr>
        <xdr:cNvPr id="83" name="直線コネクタ 82">
          <a:extLst>
            <a:ext uri="{FF2B5EF4-FFF2-40B4-BE49-F238E27FC236}">
              <a16:creationId xmlns:a16="http://schemas.microsoft.com/office/drawing/2014/main" id="{BC918112-03CC-4F3D-8F64-88E3248BED73}"/>
            </a:ext>
          </a:extLst>
        </xdr:cNvPr>
        <xdr:cNvCxnSpPr/>
      </xdr:nvCxnSpPr>
      <xdr:spPr>
        <a:xfrm>
          <a:off x="1130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132097</xdr:rowOff>
    </xdr:from>
    <xdr:ext cx="405111" cy="259045"/>
    <xdr:sp macro="" textlink="">
      <xdr:nvSpPr>
        <xdr:cNvPr id="84" name="n_1aveValue【図書館】&#10;有形固定資産減価償却率">
          <a:extLst>
            <a:ext uri="{FF2B5EF4-FFF2-40B4-BE49-F238E27FC236}">
              <a16:creationId xmlns:a16="http://schemas.microsoft.com/office/drawing/2014/main" id="{2CAEFBF9-4DC2-48AF-8C04-FAC7B8F3A9DE}"/>
            </a:ext>
          </a:extLst>
        </xdr:cNvPr>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5" name="n_2aveValue【図書館】&#10;有形固定資産減価償却率">
          <a:extLst>
            <a:ext uri="{FF2B5EF4-FFF2-40B4-BE49-F238E27FC236}">
              <a16:creationId xmlns:a16="http://schemas.microsoft.com/office/drawing/2014/main" id="{418DD3D0-2D8E-4CE9-969D-05CF1C00CA50}"/>
            </a:ext>
          </a:extLst>
        </xdr:cNvPr>
        <xdr:cNvSpPr txBox="1"/>
      </xdr:nvSpPr>
      <xdr:spPr>
        <a:xfrm>
          <a:off x="2705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8000</xdr:rowOff>
    </xdr:from>
    <xdr:ext cx="405111" cy="259045"/>
    <xdr:sp macro="" textlink="">
      <xdr:nvSpPr>
        <xdr:cNvPr id="86" name="n_3aveValue【図書館】&#10;有形固定資産減価償却率">
          <a:extLst>
            <a:ext uri="{FF2B5EF4-FFF2-40B4-BE49-F238E27FC236}">
              <a16:creationId xmlns:a16="http://schemas.microsoft.com/office/drawing/2014/main" id="{54E3D73C-A028-4E27-801C-8392476F7281}"/>
            </a:ext>
          </a:extLst>
        </xdr:cNvPr>
        <xdr:cNvSpPr txBox="1"/>
      </xdr:nvSpPr>
      <xdr:spPr>
        <a:xfrm>
          <a:off x="1816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87" name="n_4aveValue【図書館】&#10;有形固定資産減価償却率">
          <a:extLst>
            <a:ext uri="{FF2B5EF4-FFF2-40B4-BE49-F238E27FC236}">
              <a16:creationId xmlns:a16="http://schemas.microsoft.com/office/drawing/2014/main" id="{994D0700-E366-452A-B620-0A7BC880F742}"/>
            </a:ext>
          </a:extLst>
        </xdr:cNvPr>
        <xdr:cNvSpPr txBox="1"/>
      </xdr:nvSpPr>
      <xdr:spPr>
        <a:xfrm>
          <a:off x="927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101799</xdr:rowOff>
    </xdr:from>
    <xdr:ext cx="405111" cy="259045"/>
    <xdr:sp macro="" textlink="">
      <xdr:nvSpPr>
        <xdr:cNvPr id="88" name="n_1mainValue【図書館】&#10;有形固定資産減価償却率">
          <a:extLst>
            <a:ext uri="{FF2B5EF4-FFF2-40B4-BE49-F238E27FC236}">
              <a16:creationId xmlns:a16="http://schemas.microsoft.com/office/drawing/2014/main" id="{ABA50137-4D62-4ACE-B3DF-95FA9DE9262B}"/>
            </a:ext>
          </a:extLst>
        </xdr:cNvPr>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69142</xdr:rowOff>
    </xdr:from>
    <xdr:ext cx="405111" cy="259045"/>
    <xdr:sp macro="" textlink="">
      <xdr:nvSpPr>
        <xdr:cNvPr id="89" name="n_2mainValue【図書館】&#10;有形固定資産減価償却率">
          <a:extLst>
            <a:ext uri="{FF2B5EF4-FFF2-40B4-BE49-F238E27FC236}">
              <a16:creationId xmlns:a16="http://schemas.microsoft.com/office/drawing/2014/main" id="{B03E82D8-639E-4C3C-AFE5-7189841CBE63}"/>
            </a:ext>
          </a:extLst>
        </xdr:cNvPr>
        <xdr:cNvSpPr txBox="1"/>
      </xdr:nvSpPr>
      <xdr:spPr>
        <a:xfrm>
          <a:off x="2705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0" name="n_3mainValue【図書館】&#10;有形固定資産減価償却率">
          <a:extLst>
            <a:ext uri="{FF2B5EF4-FFF2-40B4-BE49-F238E27FC236}">
              <a16:creationId xmlns:a16="http://schemas.microsoft.com/office/drawing/2014/main" id="{07CFBE39-4299-422C-A2AE-0EEB16DC3AB6}"/>
            </a:ext>
          </a:extLst>
        </xdr:cNvPr>
        <xdr:cNvSpPr txBox="1"/>
      </xdr:nvSpPr>
      <xdr:spPr>
        <a:xfrm>
          <a:off x="1816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91" name="n_4mainValue【図書館】&#10;有形固定資産減価償却率">
          <a:extLst>
            <a:ext uri="{FF2B5EF4-FFF2-40B4-BE49-F238E27FC236}">
              <a16:creationId xmlns:a16="http://schemas.microsoft.com/office/drawing/2014/main" id="{99E6A821-7440-4B29-8C4A-B77BE0E8336F}"/>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ECCDD92-F310-4A00-8FEE-A64D57112C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79F0784-4ACC-42AF-A07F-844E85AE0D2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6618B95-5676-43B4-8D81-ECC3885A3DC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52BBB63-3E4C-4DD6-A104-A174862696B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A986246-7B80-4AD0-AF7C-AA5C659ED5F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707BCEB-AD04-481D-A38A-950AC4AB56E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0318DFA-C0DB-4007-9A19-DB848116700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349D8B1-40FE-4D27-A36D-BCBF1D9228C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517592D-5C26-412E-B121-1820A6BFB3E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77E0092-43B8-4549-9695-9BCADAB0835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B1CDC6C1-870D-4D11-8FF2-5AB2995B5BF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7E320C7C-4788-49AB-9281-B57844CA9C6B}"/>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A75FFCDB-6AE8-4793-ABFE-005210ACEAA7}"/>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6538843C-B17E-4B39-AAF1-6B86E94E5DE1}"/>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80A08C1E-B0AE-4450-AEFB-D52AC9A109F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B88D6092-0603-4D6E-8052-C6FD2DC0903F}"/>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CD795065-E6F0-47AD-BCEB-FDEE35D45F66}"/>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6AB9877B-C8DC-4990-B829-8E2B63B48D3C}"/>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C235E7C3-71F0-42EF-9725-20BD3E8DE93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E1FDF27A-5C9C-4432-B639-DE5DF0549B06}"/>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9C61B6F4-52FC-46FF-B6C2-C368A6722666}"/>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33228E45-77E8-4539-B0FC-8A5C2362CC79}"/>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41EF00B0-6826-4E78-892F-9FC4E083EAE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E4BB38FF-EB51-4145-AC5D-8BEC0662009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8711DC3C-A7EB-49A4-A059-F16996F28B9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12519</xdr:rowOff>
    </xdr:from>
    <xdr:to>
      <xdr:col>54</xdr:col>
      <xdr:colOff>189865</xdr:colOff>
      <xdr:row>42</xdr:row>
      <xdr:rowOff>7620</xdr:rowOff>
    </xdr:to>
    <xdr:cxnSp macro="">
      <xdr:nvCxnSpPr>
        <xdr:cNvPr id="117" name="直線コネクタ 116">
          <a:extLst>
            <a:ext uri="{FF2B5EF4-FFF2-40B4-BE49-F238E27FC236}">
              <a16:creationId xmlns:a16="http://schemas.microsoft.com/office/drawing/2014/main" id="{004047F9-5E50-42C5-8AC2-B87674C042C4}"/>
            </a:ext>
          </a:extLst>
        </xdr:cNvPr>
        <xdr:cNvCxnSpPr/>
      </xdr:nvCxnSpPr>
      <xdr:spPr>
        <a:xfrm flipV="1">
          <a:off x="10476865" y="567036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a:extLst>
            <a:ext uri="{FF2B5EF4-FFF2-40B4-BE49-F238E27FC236}">
              <a16:creationId xmlns:a16="http://schemas.microsoft.com/office/drawing/2014/main" id="{06FFAE9C-1541-4012-8D6D-F3542174062D}"/>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a:extLst>
            <a:ext uri="{FF2B5EF4-FFF2-40B4-BE49-F238E27FC236}">
              <a16:creationId xmlns:a16="http://schemas.microsoft.com/office/drawing/2014/main" id="{2D1B7186-6DFE-4AC2-8E79-5B266CCBFB43}"/>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130646</xdr:rowOff>
    </xdr:from>
    <xdr:ext cx="469744" cy="259045"/>
    <xdr:sp macro="" textlink="">
      <xdr:nvSpPr>
        <xdr:cNvPr id="120" name="【図書館】&#10;一人当たり面積最大値テキスト">
          <a:extLst>
            <a:ext uri="{FF2B5EF4-FFF2-40B4-BE49-F238E27FC236}">
              <a16:creationId xmlns:a16="http://schemas.microsoft.com/office/drawing/2014/main" id="{F9DD98D3-E78D-4682-AC9B-3D3FF27500F2}"/>
            </a:ext>
          </a:extLst>
        </xdr:cNvPr>
        <xdr:cNvSpPr txBox="1"/>
      </xdr:nvSpPr>
      <xdr:spPr>
        <a:xfrm>
          <a:off x="10515600" y="54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12519</xdr:rowOff>
    </xdr:from>
    <xdr:to>
      <xdr:col>55</xdr:col>
      <xdr:colOff>88900</xdr:colOff>
      <xdr:row>33</xdr:row>
      <xdr:rowOff>12519</xdr:rowOff>
    </xdr:to>
    <xdr:cxnSp macro="">
      <xdr:nvCxnSpPr>
        <xdr:cNvPr id="121" name="直線コネクタ 120">
          <a:extLst>
            <a:ext uri="{FF2B5EF4-FFF2-40B4-BE49-F238E27FC236}">
              <a16:creationId xmlns:a16="http://schemas.microsoft.com/office/drawing/2014/main" id="{60B14571-156B-45A4-939C-64EB1646ABFE}"/>
            </a:ext>
          </a:extLst>
        </xdr:cNvPr>
        <xdr:cNvCxnSpPr/>
      </xdr:nvCxnSpPr>
      <xdr:spPr>
        <a:xfrm>
          <a:off x="10388600" y="567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38117</xdr:rowOff>
    </xdr:from>
    <xdr:ext cx="469744" cy="259045"/>
    <xdr:sp macro="" textlink="">
      <xdr:nvSpPr>
        <xdr:cNvPr id="122" name="【図書館】&#10;一人当たり面積平均値テキスト">
          <a:extLst>
            <a:ext uri="{FF2B5EF4-FFF2-40B4-BE49-F238E27FC236}">
              <a16:creationId xmlns:a16="http://schemas.microsoft.com/office/drawing/2014/main" id="{51180535-ABC7-47DC-9459-836C65AED6DA}"/>
            </a:ext>
          </a:extLst>
        </xdr:cNvPr>
        <xdr:cNvSpPr txBox="1"/>
      </xdr:nvSpPr>
      <xdr:spPr>
        <a:xfrm>
          <a:off x="10515600" y="672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3" name="フローチャート: 判断 122">
          <a:extLst>
            <a:ext uri="{FF2B5EF4-FFF2-40B4-BE49-F238E27FC236}">
              <a16:creationId xmlns:a16="http://schemas.microsoft.com/office/drawing/2014/main" id="{EC9F65CC-BD42-4A00-86D7-4A1D61BCE26E}"/>
            </a:ext>
          </a:extLst>
        </xdr:cNvPr>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169091</xdr:rowOff>
    </xdr:from>
    <xdr:to>
      <xdr:col>50</xdr:col>
      <xdr:colOff>165100</xdr:colOff>
      <xdr:row>39</xdr:row>
      <xdr:rowOff>99241</xdr:rowOff>
    </xdr:to>
    <xdr:sp macro="" textlink="">
      <xdr:nvSpPr>
        <xdr:cNvPr id="124" name="フローチャート: 判断 123">
          <a:extLst>
            <a:ext uri="{FF2B5EF4-FFF2-40B4-BE49-F238E27FC236}">
              <a16:creationId xmlns:a16="http://schemas.microsoft.com/office/drawing/2014/main" id="{95754C89-BA0B-4858-AA45-2295E292B2C8}"/>
            </a:ext>
          </a:extLst>
        </xdr:cNvPr>
        <xdr:cNvSpPr/>
      </xdr:nvSpPr>
      <xdr:spPr>
        <a:xfrm>
          <a:off x="9588500" y="668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25" name="フローチャート: 判断 124">
          <a:extLst>
            <a:ext uri="{FF2B5EF4-FFF2-40B4-BE49-F238E27FC236}">
              <a16:creationId xmlns:a16="http://schemas.microsoft.com/office/drawing/2014/main" id="{E71CB152-7386-40E9-8E5E-EAA11A1C585A}"/>
            </a:ext>
          </a:extLst>
        </xdr:cNvPr>
        <xdr:cNvSpPr/>
      </xdr:nvSpPr>
      <xdr:spPr>
        <a:xfrm>
          <a:off x="8699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111941</xdr:rowOff>
    </xdr:from>
    <xdr:to>
      <xdr:col>41</xdr:col>
      <xdr:colOff>101600</xdr:colOff>
      <xdr:row>40</xdr:row>
      <xdr:rowOff>42091</xdr:rowOff>
    </xdr:to>
    <xdr:sp macro="" textlink="">
      <xdr:nvSpPr>
        <xdr:cNvPr id="126" name="フローチャート: 判断 125">
          <a:extLst>
            <a:ext uri="{FF2B5EF4-FFF2-40B4-BE49-F238E27FC236}">
              <a16:creationId xmlns:a16="http://schemas.microsoft.com/office/drawing/2014/main" id="{98CB8B58-EDB4-4B17-995F-952694A6AF88}"/>
            </a:ext>
          </a:extLst>
        </xdr:cNvPr>
        <xdr:cNvSpPr/>
      </xdr:nvSpPr>
      <xdr:spPr>
        <a:xfrm>
          <a:off x="7810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98878</xdr:rowOff>
    </xdr:from>
    <xdr:to>
      <xdr:col>36</xdr:col>
      <xdr:colOff>165100</xdr:colOff>
      <xdr:row>40</xdr:row>
      <xdr:rowOff>29028</xdr:rowOff>
    </xdr:to>
    <xdr:sp macro="" textlink="">
      <xdr:nvSpPr>
        <xdr:cNvPr id="127" name="フローチャート: 判断 126">
          <a:extLst>
            <a:ext uri="{FF2B5EF4-FFF2-40B4-BE49-F238E27FC236}">
              <a16:creationId xmlns:a16="http://schemas.microsoft.com/office/drawing/2014/main" id="{A708AD7F-EFD1-434F-85D7-408CAA798740}"/>
            </a:ext>
          </a:extLst>
        </xdr:cNvPr>
        <xdr:cNvSpPr/>
      </xdr:nvSpPr>
      <xdr:spPr>
        <a:xfrm>
          <a:off x="6921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D2BEDF6-B783-4C62-9275-C8ABEF8FD6D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D496778-4E80-4ADE-BA70-BAD7683142A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10F4453-3740-4DBF-BFE0-1E72C1D294D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21B4E71-4E21-4161-8F74-DD8198555BA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A1C73F4A-E7F5-4CFD-B9F6-1B5EA6339FE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36830</xdr:rowOff>
    </xdr:from>
    <xdr:to>
      <xdr:col>55</xdr:col>
      <xdr:colOff>50800</xdr:colOff>
      <xdr:row>39</xdr:row>
      <xdr:rowOff>138430</xdr:rowOff>
    </xdr:to>
    <xdr:sp macro="" textlink="">
      <xdr:nvSpPr>
        <xdr:cNvPr id="133" name="楕円 132">
          <a:extLst>
            <a:ext uri="{FF2B5EF4-FFF2-40B4-BE49-F238E27FC236}">
              <a16:creationId xmlns:a16="http://schemas.microsoft.com/office/drawing/2014/main" id="{21B458EC-AB91-4E6F-9F69-F40D26A6FC02}"/>
            </a:ext>
          </a:extLst>
        </xdr:cNvPr>
        <xdr:cNvSpPr/>
      </xdr:nvSpPr>
      <xdr:spPr>
        <a:xfrm>
          <a:off x="104267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59707</xdr:rowOff>
    </xdr:from>
    <xdr:ext cx="469744" cy="259045"/>
    <xdr:sp macro="" textlink="">
      <xdr:nvSpPr>
        <xdr:cNvPr id="134" name="【図書館】&#10;一人当たり面積該当値テキスト">
          <a:extLst>
            <a:ext uri="{FF2B5EF4-FFF2-40B4-BE49-F238E27FC236}">
              <a16:creationId xmlns:a16="http://schemas.microsoft.com/office/drawing/2014/main" id="{EAC3A444-1465-48F6-9446-C6725BE81B30}"/>
            </a:ext>
          </a:extLst>
        </xdr:cNvPr>
        <xdr:cNvSpPr txBox="1"/>
      </xdr:nvSpPr>
      <xdr:spPr>
        <a:xfrm>
          <a:off x="10515600"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40096</xdr:rowOff>
    </xdr:from>
    <xdr:to>
      <xdr:col>50</xdr:col>
      <xdr:colOff>165100</xdr:colOff>
      <xdr:row>39</xdr:row>
      <xdr:rowOff>141696</xdr:rowOff>
    </xdr:to>
    <xdr:sp macro="" textlink="">
      <xdr:nvSpPr>
        <xdr:cNvPr id="135" name="楕円 134">
          <a:extLst>
            <a:ext uri="{FF2B5EF4-FFF2-40B4-BE49-F238E27FC236}">
              <a16:creationId xmlns:a16="http://schemas.microsoft.com/office/drawing/2014/main" id="{8FC81533-16E5-48C5-829B-6CD43100A782}"/>
            </a:ext>
          </a:extLst>
        </xdr:cNvPr>
        <xdr:cNvSpPr/>
      </xdr:nvSpPr>
      <xdr:spPr>
        <a:xfrm>
          <a:off x="9588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87630</xdr:rowOff>
    </xdr:from>
    <xdr:to>
      <xdr:col>55</xdr:col>
      <xdr:colOff>0</xdr:colOff>
      <xdr:row>39</xdr:row>
      <xdr:rowOff>90896</xdr:rowOff>
    </xdr:to>
    <xdr:cxnSp macro="">
      <xdr:nvCxnSpPr>
        <xdr:cNvPr id="136" name="直線コネクタ 135">
          <a:extLst>
            <a:ext uri="{FF2B5EF4-FFF2-40B4-BE49-F238E27FC236}">
              <a16:creationId xmlns:a16="http://schemas.microsoft.com/office/drawing/2014/main" id="{C128F01D-BF87-4CBA-B8EF-5815354F36FC}"/>
            </a:ext>
          </a:extLst>
        </xdr:cNvPr>
        <xdr:cNvCxnSpPr/>
      </xdr:nvCxnSpPr>
      <xdr:spPr>
        <a:xfrm flipV="1">
          <a:off x="9639300" y="677418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53159</xdr:rowOff>
    </xdr:from>
    <xdr:to>
      <xdr:col>46</xdr:col>
      <xdr:colOff>38100</xdr:colOff>
      <xdr:row>39</xdr:row>
      <xdr:rowOff>154759</xdr:rowOff>
    </xdr:to>
    <xdr:sp macro="" textlink="">
      <xdr:nvSpPr>
        <xdr:cNvPr id="137" name="楕円 136">
          <a:extLst>
            <a:ext uri="{FF2B5EF4-FFF2-40B4-BE49-F238E27FC236}">
              <a16:creationId xmlns:a16="http://schemas.microsoft.com/office/drawing/2014/main" id="{1962A6CF-B374-421D-A132-770C5DDFC492}"/>
            </a:ext>
          </a:extLst>
        </xdr:cNvPr>
        <xdr:cNvSpPr/>
      </xdr:nvSpPr>
      <xdr:spPr>
        <a:xfrm>
          <a:off x="8699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90896</xdr:rowOff>
    </xdr:from>
    <xdr:to>
      <xdr:col>50</xdr:col>
      <xdr:colOff>114300</xdr:colOff>
      <xdr:row>39</xdr:row>
      <xdr:rowOff>103959</xdr:rowOff>
    </xdr:to>
    <xdr:cxnSp macro="">
      <xdr:nvCxnSpPr>
        <xdr:cNvPr id="138" name="直線コネクタ 137">
          <a:extLst>
            <a:ext uri="{FF2B5EF4-FFF2-40B4-BE49-F238E27FC236}">
              <a16:creationId xmlns:a16="http://schemas.microsoft.com/office/drawing/2014/main" id="{589FF4C7-837F-4E70-9BB6-4382CDE4593A}"/>
            </a:ext>
          </a:extLst>
        </xdr:cNvPr>
        <xdr:cNvCxnSpPr/>
      </xdr:nvCxnSpPr>
      <xdr:spPr>
        <a:xfrm flipV="1">
          <a:off x="8750300" y="67774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9" name="楕円 138">
          <a:extLst>
            <a:ext uri="{FF2B5EF4-FFF2-40B4-BE49-F238E27FC236}">
              <a16:creationId xmlns:a16="http://schemas.microsoft.com/office/drawing/2014/main" id="{753BBA3D-816B-4846-AC99-45EAFFBBD52F}"/>
            </a:ext>
          </a:extLst>
        </xdr:cNvPr>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103959</xdr:rowOff>
    </xdr:from>
    <xdr:to>
      <xdr:col>45</xdr:col>
      <xdr:colOff>177800</xdr:colOff>
      <xdr:row>39</xdr:row>
      <xdr:rowOff>110490</xdr:rowOff>
    </xdr:to>
    <xdr:cxnSp macro="">
      <xdr:nvCxnSpPr>
        <xdr:cNvPr id="140" name="直線コネクタ 139">
          <a:extLst>
            <a:ext uri="{FF2B5EF4-FFF2-40B4-BE49-F238E27FC236}">
              <a16:creationId xmlns:a16="http://schemas.microsoft.com/office/drawing/2014/main" id="{3EEE4E38-C4EB-4069-98DF-B7C0A64C2DDF}"/>
            </a:ext>
          </a:extLst>
        </xdr:cNvPr>
        <xdr:cNvCxnSpPr/>
      </xdr:nvCxnSpPr>
      <xdr:spPr>
        <a:xfrm flipV="1">
          <a:off x="7861300" y="679050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66222</xdr:rowOff>
    </xdr:from>
    <xdr:to>
      <xdr:col>36</xdr:col>
      <xdr:colOff>165100</xdr:colOff>
      <xdr:row>39</xdr:row>
      <xdr:rowOff>167822</xdr:rowOff>
    </xdr:to>
    <xdr:sp macro="" textlink="">
      <xdr:nvSpPr>
        <xdr:cNvPr id="141" name="楕円 140">
          <a:extLst>
            <a:ext uri="{FF2B5EF4-FFF2-40B4-BE49-F238E27FC236}">
              <a16:creationId xmlns:a16="http://schemas.microsoft.com/office/drawing/2014/main" id="{0BB5DB6E-7AD4-42CF-8B9A-58C2BBA4A3DB}"/>
            </a:ext>
          </a:extLst>
        </xdr:cNvPr>
        <xdr:cNvSpPr/>
      </xdr:nvSpPr>
      <xdr:spPr>
        <a:xfrm>
          <a:off x="6921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110490</xdr:rowOff>
    </xdr:from>
    <xdr:to>
      <xdr:col>41</xdr:col>
      <xdr:colOff>50800</xdr:colOff>
      <xdr:row>39</xdr:row>
      <xdr:rowOff>117022</xdr:rowOff>
    </xdr:to>
    <xdr:cxnSp macro="">
      <xdr:nvCxnSpPr>
        <xdr:cNvPr id="142" name="直線コネクタ 141">
          <a:extLst>
            <a:ext uri="{FF2B5EF4-FFF2-40B4-BE49-F238E27FC236}">
              <a16:creationId xmlns:a16="http://schemas.microsoft.com/office/drawing/2014/main" id="{B9199A79-E0BF-4E84-9DF7-7A4015A8D753}"/>
            </a:ext>
          </a:extLst>
        </xdr:cNvPr>
        <xdr:cNvCxnSpPr/>
      </xdr:nvCxnSpPr>
      <xdr:spPr>
        <a:xfrm flipV="1">
          <a:off x="6972300" y="67970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115769</xdr:rowOff>
    </xdr:from>
    <xdr:ext cx="469744" cy="259045"/>
    <xdr:sp macro="" textlink="">
      <xdr:nvSpPr>
        <xdr:cNvPr id="143" name="n_1aveValue【図書館】&#10;一人当たり面積">
          <a:extLst>
            <a:ext uri="{FF2B5EF4-FFF2-40B4-BE49-F238E27FC236}">
              <a16:creationId xmlns:a16="http://schemas.microsoft.com/office/drawing/2014/main" id="{6680F38D-3F63-4646-99DC-37D1FE08662E}"/>
            </a:ext>
          </a:extLst>
        </xdr:cNvPr>
        <xdr:cNvSpPr txBox="1"/>
      </xdr:nvSpPr>
      <xdr:spPr>
        <a:xfrm>
          <a:off x="9391727" y="645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151692</xdr:rowOff>
    </xdr:from>
    <xdr:ext cx="469744" cy="259045"/>
    <xdr:sp macro="" textlink="">
      <xdr:nvSpPr>
        <xdr:cNvPr id="144" name="n_2aveValue【図書館】&#10;一人当たり面積">
          <a:extLst>
            <a:ext uri="{FF2B5EF4-FFF2-40B4-BE49-F238E27FC236}">
              <a16:creationId xmlns:a16="http://schemas.microsoft.com/office/drawing/2014/main" id="{6A8B5C54-A757-4DFB-BD24-968D2049E084}"/>
            </a:ext>
          </a:extLst>
        </xdr:cNvPr>
        <xdr:cNvSpPr txBox="1"/>
      </xdr:nvSpPr>
      <xdr:spPr>
        <a:xfrm>
          <a:off x="8515427" y="64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33218</xdr:rowOff>
    </xdr:from>
    <xdr:ext cx="469744" cy="259045"/>
    <xdr:sp macro="" textlink="">
      <xdr:nvSpPr>
        <xdr:cNvPr id="145" name="n_3aveValue【図書館】&#10;一人当たり面積">
          <a:extLst>
            <a:ext uri="{FF2B5EF4-FFF2-40B4-BE49-F238E27FC236}">
              <a16:creationId xmlns:a16="http://schemas.microsoft.com/office/drawing/2014/main" id="{9D9DD1CF-DF77-4D8C-B8EC-148885234A2C}"/>
            </a:ext>
          </a:extLst>
        </xdr:cNvPr>
        <xdr:cNvSpPr txBox="1"/>
      </xdr:nvSpPr>
      <xdr:spPr>
        <a:xfrm>
          <a:off x="7626427" y="68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20155</xdr:rowOff>
    </xdr:from>
    <xdr:ext cx="469744" cy="259045"/>
    <xdr:sp macro="" textlink="">
      <xdr:nvSpPr>
        <xdr:cNvPr id="146" name="n_4aveValue【図書館】&#10;一人当たり面積">
          <a:extLst>
            <a:ext uri="{FF2B5EF4-FFF2-40B4-BE49-F238E27FC236}">
              <a16:creationId xmlns:a16="http://schemas.microsoft.com/office/drawing/2014/main" id="{CC95D32A-1461-49A3-AEC8-34E2BDDE7F87}"/>
            </a:ext>
          </a:extLst>
        </xdr:cNvPr>
        <xdr:cNvSpPr txBox="1"/>
      </xdr:nvSpPr>
      <xdr:spPr>
        <a:xfrm>
          <a:off x="6737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132823</xdr:rowOff>
    </xdr:from>
    <xdr:ext cx="469744" cy="259045"/>
    <xdr:sp macro="" textlink="">
      <xdr:nvSpPr>
        <xdr:cNvPr id="147" name="n_1mainValue【図書館】&#10;一人当たり面積">
          <a:extLst>
            <a:ext uri="{FF2B5EF4-FFF2-40B4-BE49-F238E27FC236}">
              <a16:creationId xmlns:a16="http://schemas.microsoft.com/office/drawing/2014/main" id="{D41CDA76-6FDB-40F5-85B2-893A8EC2B742}"/>
            </a:ext>
          </a:extLst>
        </xdr:cNvPr>
        <xdr:cNvSpPr txBox="1"/>
      </xdr:nvSpPr>
      <xdr:spPr>
        <a:xfrm>
          <a:off x="9391727" y="681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145886</xdr:rowOff>
    </xdr:from>
    <xdr:ext cx="469744" cy="259045"/>
    <xdr:sp macro="" textlink="">
      <xdr:nvSpPr>
        <xdr:cNvPr id="148" name="n_2mainValue【図書館】&#10;一人当たり面積">
          <a:extLst>
            <a:ext uri="{FF2B5EF4-FFF2-40B4-BE49-F238E27FC236}">
              <a16:creationId xmlns:a16="http://schemas.microsoft.com/office/drawing/2014/main" id="{D65876B5-20AD-42D7-AC7A-10F7C9FBE2F1}"/>
            </a:ext>
          </a:extLst>
        </xdr:cNvPr>
        <xdr:cNvSpPr txBox="1"/>
      </xdr:nvSpPr>
      <xdr:spPr>
        <a:xfrm>
          <a:off x="8515427" y="683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6367</xdr:rowOff>
    </xdr:from>
    <xdr:ext cx="469744" cy="259045"/>
    <xdr:sp macro="" textlink="">
      <xdr:nvSpPr>
        <xdr:cNvPr id="149" name="n_3mainValue【図書館】&#10;一人当たり面積">
          <a:extLst>
            <a:ext uri="{FF2B5EF4-FFF2-40B4-BE49-F238E27FC236}">
              <a16:creationId xmlns:a16="http://schemas.microsoft.com/office/drawing/2014/main" id="{80F00740-875A-4E80-8629-C232E210C317}"/>
            </a:ext>
          </a:extLst>
        </xdr:cNvPr>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12899</xdr:rowOff>
    </xdr:from>
    <xdr:ext cx="469744" cy="259045"/>
    <xdr:sp macro="" textlink="">
      <xdr:nvSpPr>
        <xdr:cNvPr id="150" name="n_4mainValue【図書館】&#10;一人当たり面積">
          <a:extLst>
            <a:ext uri="{FF2B5EF4-FFF2-40B4-BE49-F238E27FC236}">
              <a16:creationId xmlns:a16="http://schemas.microsoft.com/office/drawing/2014/main" id="{D4314D26-6608-4452-9278-71EECFDC9999}"/>
            </a:ext>
          </a:extLst>
        </xdr:cNvPr>
        <xdr:cNvSpPr txBox="1"/>
      </xdr:nvSpPr>
      <xdr:spPr>
        <a:xfrm>
          <a:off x="6737427"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5299F22A-B9B6-4C6C-9066-12756686E41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3215B318-6CD8-44EA-9A9D-6942DEFC887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6069DBC1-B562-4CBB-8B46-BC32F79B5D6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58B2F303-147C-499A-8B3F-75CEC2A0588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59F1C44D-0FDA-45C5-905B-653319006FF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5DA711CB-C6CB-45B4-B427-DE790836686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3F8CDF7C-0473-4BA3-AB8E-8E9CC5F7B02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D22D2A46-2D45-4799-932C-B8755780320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AA8FCCF0-9794-40DD-A8DA-C758957E48A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1FAAB4CB-D540-4CD7-B696-55295A8FC70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9217E2D0-618B-4916-BBEC-B5858D02E02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40CC0F68-B636-4DE1-886A-8B56367E0B3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235EB729-BA54-45F7-813E-1C544A2D591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1FC3E554-6D97-4406-8BED-1ECDE57E6B6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290F2574-008F-4488-B7EB-9126BFDD0B4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969B1856-7CA9-4F1F-8E9D-AF302537103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30BEA9C6-E371-4C2A-8981-0669A3D28C3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4BEF6B66-71B9-462A-A24F-5D3153D9AAD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C42F16D9-24EF-4CB5-A2E1-8D1507D1251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7A98A3E0-2686-4C9D-8912-F21EE3142D7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73625124-609B-40F0-B844-BC29FE9DD8A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2B1D9FDC-822B-48BB-A3CC-ECF85FD6CE5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8C590FF0-9596-4569-A807-06243C6DFF3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CE476E35-D40A-4006-884F-1DB06B02A26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E0641492-6CD3-4185-AB89-0ACE5546BE5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130628</xdr:rowOff>
    </xdr:to>
    <xdr:cxnSp macro="">
      <xdr:nvCxnSpPr>
        <xdr:cNvPr id="176" name="直線コネクタ 175">
          <a:extLst>
            <a:ext uri="{FF2B5EF4-FFF2-40B4-BE49-F238E27FC236}">
              <a16:creationId xmlns:a16="http://schemas.microsoft.com/office/drawing/2014/main" id="{C5B47A55-57C2-4A4E-B4A0-CF54CF488E70}"/>
            </a:ext>
          </a:extLst>
        </xdr:cNvPr>
        <xdr:cNvCxnSpPr/>
      </xdr:nvCxnSpPr>
      <xdr:spPr>
        <a:xfrm flipV="1">
          <a:off x="4634865" y="960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7" name="【体育館・プール】&#10;有形固定資産減価償却率最小値テキスト">
          <a:extLst>
            <a:ext uri="{FF2B5EF4-FFF2-40B4-BE49-F238E27FC236}">
              <a16:creationId xmlns:a16="http://schemas.microsoft.com/office/drawing/2014/main" id="{26E81154-43B8-4194-AE31-DAB26D6BBA7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8" name="直線コネクタ 177">
          <a:extLst>
            <a:ext uri="{FF2B5EF4-FFF2-40B4-BE49-F238E27FC236}">
              <a16:creationId xmlns:a16="http://schemas.microsoft.com/office/drawing/2014/main" id="{80ACB4BD-E4D1-41A7-9984-C94229A91D9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9" name="【体育館・プール】&#10;有形固定資産減価償却率最大値テキスト">
          <a:extLst>
            <a:ext uri="{FF2B5EF4-FFF2-40B4-BE49-F238E27FC236}">
              <a16:creationId xmlns:a16="http://schemas.microsoft.com/office/drawing/2014/main" id="{32AC3818-947E-4975-BA1B-DC162013BC53}"/>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80" name="直線コネクタ 179">
          <a:extLst>
            <a:ext uri="{FF2B5EF4-FFF2-40B4-BE49-F238E27FC236}">
              <a16:creationId xmlns:a16="http://schemas.microsoft.com/office/drawing/2014/main" id="{F6DDA5EC-3D77-4A72-B9B7-4C97FB6C552F}"/>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156590</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18E56275-1D61-4B3A-8F6D-1A60BCD147BB}"/>
            </a:ext>
          </a:extLst>
        </xdr:cNvPr>
        <xdr:cNvSpPr txBox="1"/>
      </xdr:nvSpPr>
      <xdr:spPr>
        <a:xfrm>
          <a:off x="4673600" y="10443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82" name="フローチャート: 判断 181">
          <a:extLst>
            <a:ext uri="{FF2B5EF4-FFF2-40B4-BE49-F238E27FC236}">
              <a16:creationId xmlns:a16="http://schemas.microsoft.com/office/drawing/2014/main" id="{7D6C0ED2-FDD5-4629-B5CB-79BF8CEFEE98}"/>
            </a:ext>
          </a:extLst>
        </xdr:cNvPr>
        <xdr:cNvSpPr/>
      </xdr:nvSpPr>
      <xdr:spPr>
        <a:xfrm>
          <a:off x="4584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109220</xdr:rowOff>
    </xdr:from>
    <xdr:to>
      <xdr:col>20</xdr:col>
      <xdr:colOff>38100</xdr:colOff>
      <xdr:row>62</xdr:row>
      <xdr:rowOff>39370</xdr:rowOff>
    </xdr:to>
    <xdr:sp macro="" textlink="">
      <xdr:nvSpPr>
        <xdr:cNvPr id="183" name="フローチャート: 判断 182">
          <a:extLst>
            <a:ext uri="{FF2B5EF4-FFF2-40B4-BE49-F238E27FC236}">
              <a16:creationId xmlns:a16="http://schemas.microsoft.com/office/drawing/2014/main" id="{5013C495-1ACD-435C-BE7E-E5B394E08229}"/>
            </a:ext>
          </a:extLst>
        </xdr:cNvPr>
        <xdr:cNvSpPr/>
      </xdr:nvSpPr>
      <xdr:spPr>
        <a:xfrm>
          <a:off x="3746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184" name="フローチャート: 判断 183">
          <a:extLst>
            <a:ext uri="{FF2B5EF4-FFF2-40B4-BE49-F238E27FC236}">
              <a16:creationId xmlns:a16="http://schemas.microsoft.com/office/drawing/2014/main" id="{50AF7288-F485-467B-B419-F0E4A33DA9E3}"/>
            </a:ext>
          </a:extLst>
        </xdr:cNvPr>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85" name="フローチャート: 判断 184">
          <a:extLst>
            <a:ext uri="{FF2B5EF4-FFF2-40B4-BE49-F238E27FC236}">
              <a16:creationId xmlns:a16="http://schemas.microsoft.com/office/drawing/2014/main" id="{9AEDA27E-B955-4B35-A5BE-FEFC230FED45}"/>
            </a:ext>
          </a:extLst>
        </xdr:cNvPr>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186" name="フローチャート: 判断 185">
          <a:extLst>
            <a:ext uri="{FF2B5EF4-FFF2-40B4-BE49-F238E27FC236}">
              <a16:creationId xmlns:a16="http://schemas.microsoft.com/office/drawing/2014/main" id="{CCE51D07-9CFC-46BD-A73F-9BAD6B12C6B7}"/>
            </a:ext>
          </a:extLst>
        </xdr:cNvPr>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8196A67-38CD-49B4-97F7-AD7611E2CB6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E6485D9-F91C-433A-9D8C-B2F7EBBE1A9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22B8EEC-2FA7-4A8A-9570-0D271647DA8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618A8D7-D4E4-484B-B2D4-7354F3C71AE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8412B29D-8A04-4398-85B9-CC6F2AAD18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11249</xdr:rowOff>
    </xdr:from>
    <xdr:to>
      <xdr:col>24</xdr:col>
      <xdr:colOff>114300</xdr:colOff>
      <xdr:row>62</xdr:row>
      <xdr:rowOff>112849</xdr:rowOff>
    </xdr:to>
    <xdr:sp macro="" textlink="">
      <xdr:nvSpPr>
        <xdr:cNvPr id="192" name="楕円 191">
          <a:extLst>
            <a:ext uri="{FF2B5EF4-FFF2-40B4-BE49-F238E27FC236}">
              <a16:creationId xmlns:a16="http://schemas.microsoft.com/office/drawing/2014/main" id="{8B33C82E-BEE2-41CF-8EDF-B13D786D1857}"/>
            </a:ext>
          </a:extLst>
        </xdr:cNvPr>
        <xdr:cNvSpPr/>
      </xdr:nvSpPr>
      <xdr:spPr>
        <a:xfrm>
          <a:off x="4584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161126</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8FC77683-01E0-42B7-BB6C-86AA60B307AB}"/>
            </a:ext>
          </a:extLst>
        </xdr:cNvPr>
        <xdr:cNvSpPr txBox="1"/>
      </xdr:nvSpPr>
      <xdr:spPr>
        <a:xfrm>
          <a:off x="46736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16147</xdr:rowOff>
    </xdr:from>
    <xdr:to>
      <xdr:col>20</xdr:col>
      <xdr:colOff>38100</xdr:colOff>
      <xdr:row>62</xdr:row>
      <xdr:rowOff>117747</xdr:rowOff>
    </xdr:to>
    <xdr:sp macro="" textlink="">
      <xdr:nvSpPr>
        <xdr:cNvPr id="194" name="楕円 193">
          <a:extLst>
            <a:ext uri="{FF2B5EF4-FFF2-40B4-BE49-F238E27FC236}">
              <a16:creationId xmlns:a16="http://schemas.microsoft.com/office/drawing/2014/main" id="{D435A0E3-5D81-4340-881C-11A1D4682E01}"/>
            </a:ext>
          </a:extLst>
        </xdr:cNvPr>
        <xdr:cNvSpPr/>
      </xdr:nvSpPr>
      <xdr:spPr>
        <a:xfrm>
          <a:off x="3746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62049</xdr:rowOff>
    </xdr:from>
    <xdr:to>
      <xdr:col>24</xdr:col>
      <xdr:colOff>63500</xdr:colOff>
      <xdr:row>62</xdr:row>
      <xdr:rowOff>66947</xdr:rowOff>
    </xdr:to>
    <xdr:cxnSp macro="">
      <xdr:nvCxnSpPr>
        <xdr:cNvPr id="195" name="直線コネクタ 194">
          <a:extLst>
            <a:ext uri="{FF2B5EF4-FFF2-40B4-BE49-F238E27FC236}">
              <a16:creationId xmlns:a16="http://schemas.microsoft.com/office/drawing/2014/main" id="{0DE5A8B8-76CA-4487-8F80-266AB81209DE}"/>
            </a:ext>
          </a:extLst>
        </xdr:cNvPr>
        <xdr:cNvCxnSpPr/>
      </xdr:nvCxnSpPr>
      <xdr:spPr>
        <a:xfrm flipV="1">
          <a:off x="3797300" y="1069194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141877</xdr:rowOff>
    </xdr:from>
    <xdr:to>
      <xdr:col>15</xdr:col>
      <xdr:colOff>101600</xdr:colOff>
      <xdr:row>62</xdr:row>
      <xdr:rowOff>72027</xdr:rowOff>
    </xdr:to>
    <xdr:sp macro="" textlink="">
      <xdr:nvSpPr>
        <xdr:cNvPr id="196" name="楕円 195">
          <a:extLst>
            <a:ext uri="{FF2B5EF4-FFF2-40B4-BE49-F238E27FC236}">
              <a16:creationId xmlns:a16="http://schemas.microsoft.com/office/drawing/2014/main" id="{BFAA320A-5B28-4B15-A0BF-B309B8B27635}"/>
            </a:ext>
          </a:extLst>
        </xdr:cNvPr>
        <xdr:cNvSpPr/>
      </xdr:nvSpPr>
      <xdr:spPr>
        <a:xfrm>
          <a:off x="2857500" y="1060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21227</xdr:rowOff>
    </xdr:from>
    <xdr:to>
      <xdr:col>19</xdr:col>
      <xdr:colOff>177800</xdr:colOff>
      <xdr:row>62</xdr:row>
      <xdr:rowOff>66947</xdr:rowOff>
    </xdr:to>
    <xdr:cxnSp macro="">
      <xdr:nvCxnSpPr>
        <xdr:cNvPr id="197" name="直線コネクタ 196">
          <a:extLst>
            <a:ext uri="{FF2B5EF4-FFF2-40B4-BE49-F238E27FC236}">
              <a16:creationId xmlns:a16="http://schemas.microsoft.com/office/drawing/2014/main" id="{F8230074-818A-4602-88A4-2B1981FDBA8C}"/>
            </a:ext>
          </a:extLst>
        </xdr:cNvPr>
        <xdr:cNvCxnSpPr/>
      </xdr:nvCxnSpPr>
      <xdr:spPr>
        <a:xfrm>
          <a:off x="2908300" y="1065112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130447</xdr:rowOff>
    </xdr:from>
    <xdr:to>
      <xdr:col>10</xdr:col>
      <xdr:colOff>165100</xdr:colOff>
      <xdr:row>62</xdr:row>
      <xdr:rowOff>60597</xdr:rowOff>
    </xdr:to>
    <xdr:sp macro="" textlink="">
      <xdr:nvSpPr>
        <xdr:cNvPr id="198" name="楕円 197">
          <a:extLst>
            <a:ext uri="{FF2B5EF4-FFF2-40B4-BE49-F238E27FC236}">
              <a16:creationId xmlns:a16="http://schemas.microsoft.com/office/drawing/2014/main" id="{07FC6B7C-9F6E-4201-BC74-5FD105E00075}"/>
            </a:ext>
          </a:extLst>
        </xdr:cNvPr>
        <xdr:cNvSpPr/>
      </xdr:nvSpPr>
      <xdr:spPr>
        <a:xfrm>
          <a:off x="1968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9797</xdr:rowOff>
    </xdr:from>
    <xdr:to>
      <xdr:col>15</xdr:col>
      <xdr:colOff>50800</xdr:colOff>
      <xdr:row>62</xdr:row>
      <xdr:rowOff>21227</xdr:rowOff>
    </xdr:to>
    <xdr:cxnSp macro="">
      <xdr:nvCxnSpPr>
        <xdr:cNvPr id="199" name="直線コネクタ 198">
          <a:extLst>
            <a:ext uri="{FF2B5EF4-FFF2-40B4-BE49-F238E27FC236}">
              <a16:creationId xmlns:a16="http://schemas.microsoft.com/office/drawing/2014/main" id="{8B5EBF67-8DA7-44DA-A671-8BFEA2AE586B}"/>
            </a:ext>
          </a:extLst>
        </xdr:cNvPr>
        <xdr:cNvCxnSpPr/>
      </xdr:nvCxnSpPr>
      <xdr:spPr>
        <a:xfrm>
          <a:off x="2019300" y="106396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84727</xdr:rowOff>
    </xdr:from>
    <xdr:to>
      <xdr:col>6</xdr:col>
      <xdr:colOff>38100</xdr:colOff>
      <xdr:row>62</xdr:row>
      <xdr:rowOff>14877</xdr:rowOff>
    </xdr:to>
    <xdr:sp macro="" textlink="">
      <xdr:nvSpPr>
        <xdr:cNvPr id="200" name="楕円 199">
          <a:extLst>
            <a:ext uri="{FF2B5EF4-FFF2-40B4-BE49-F238E27FC236}">
              <a16:creationId xmlns:a16="http://schemas.microsoft.com/office/drawing/2014/main" id="{8174FF95-C967-4876-8815-9FD4AD4AD317}"/>
            </a:ext>
          </a:extLst>
        </xdr:cNvPr>
        <xdr:cNvSpPr/>
      </xdr:nvSpPr>
      <xdr:spPr>
        <a:xfrm>
          <a:off x="1079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135527</xdr:rowOff>
    </xdr:from>
    <xdr:to>
      <xdr:col>10</xdr:col>
      <xdr:colOff>114300</xdr:colOff>
      <xdr:row>62</xdr:row>
      <xdr:rowOff>9797</xdr:rowOff>
    </xdr:to>
    <xdr:cxnSp macro="">
      <xdr:nvCxnSpPr>
        <xdr:cNvPr id="201" name="直線コネクタ 200">
          <a:extLst>
            <a:ext uri="{FF2B5EF4-FFF2-40B4-BE49-F238E27FC236}">
              <a16:creationId xmlns:a16="http://schemas.microsoft.com/office/drawing/2014/main" id="{E1F87141-39BD-45AA-A3C7-09177B76BE8D}"/>
            </a:ext>
          </a:extLst>
        </xdr:cNvPr>
        <xdr:cNvCxnSpPr/>
      </xdr:nvCxnSpPr>
      <xdr:spPr>
        <a:xfrm>
          <a:off x="1130300" y="105939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55897</xdr:rowOff>
    </xdr:from>
    <xdr:ext cx="405111" cy="259045"/>
    <xdr:sp macro="" textlink="">
      <xdr:nvSpPr>
        <xdr:cNvPr id="202" name="n_1aveValue【体育館・プール】&#10;有形固定資産減価償却率">
          <a:extLst>
            <a:ext uri="{FF2B5EF4-FFF2-40B4-BE49-F238E27FC236}">
              <a16:creationId xmlns:a16="http://schemas.microsoft.com/office/drawing/2014/main" id="{1F2F19AE-D258-40AB-8404-1F5F98FFD569}"/>
            </a:ext>
          </a:extLst>
        </xdr:cNvPr>
        <xdr:cNvSpPr txBox="1"/>
      </xdr:nvSpPr>
      <xdr:spPr>
        <a:xfrm>
          <a:off x="35820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203" name="n_2aveValue【体育館・プール】&#10;有形固定資産減価償却率">
          <a:extLst>
            <a:ext uri="{FF2B5EF4-FFF2-40B4-BE49-F238E27FC236}">
              <a16:creationId xmlns:a16="http://schemas.microsoft.com/office/drawing/2014/main" id="{6B42E695-9F67-43C5-933D-39AE313764DE}"/>
            </a:ext>
          </a:extLst>
        </xdr:cNvPr>
        <xdr:cNvSpPr txBox="1"/>
      </xdr:nvSpPr>
      <xdr:spPr>
        <a:xfrm>
          <a:off x="2705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204" name="n_3aveValue【体育館・プール】&#10;有形固定資産減価償却率">
          <a:extLst>
            <a:ext uri="{FF2B5EF4-FFF2-40B4-BE49-F238E27FC236}">
              <a16:creationId xmlns:a16="http://schemas.microsoft.com/office/drawing/2014/main" id="{1A2DC417-3364-467E-9D4A-3EB019C26D5B}"/>
            </a:ext>
          </a:extLst>
        </xdr:cNvPr>
        <xdr:cNvSpPr txBox="1"/>
      </xdr:nvSpPr>
      <xdr:spPr>
        <a:xfrm>
          <a:off x="1816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205" name="n_4aveValue【体育館・プール】&#10;有形固定資産減価償却率">
          <a:extLst>
            <a:ext uri="{FF2B5EF4-FFF2-40B4-BE49-F238E27FC236}">
              <a16:creationId xmlns:a16="http://schemas.microsoft.com/office/drawing/2014/main" id="{52102CBA-1224-4FC2-BC60-25A3C0D0A583}"/>
            </a:ext>
          </a:extLst>
        </xdr:cNvPr>
        <xdr:cNvSpPr txBox="1"/>
      </xdr:nvSpPr>
      <xdr:spPr>
        <a:xfrm>
          <a:off x="927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108874</xdr:rowOff>
    </xdr:from>
    <xdr:ext cx="405111" cy="259045"/>
    <xdr:sp macro="" textlink="">
      <xdr:nvSpPr>
        <xdr:cNvPr id="206" name="n_1mainValue【体育館・プール】&#10;有形固定資産減価償却率">
          <a:extLst>
            <a:ext uri="{FF2B5EF4-FFF2-40B4-BE49-F238E27FC236}">
              <a16:creationId xmlns:a16="http://schemas.microsoft.com/office/drawing/2014/main" id="{B263C8CD-7564-4FD2-B289-15E99CD080AA}"/>
            </a:ext>
          </a:extLst>
        </xdr:cNvPr>
        <xdr:cNvSpPr txBox="1"/>
      </xdr:nvSpPr>
      <xdr:spPr>
        <a:xfrm>
          <a:off x="35820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88554</xdr:rowOff>
    </xdr:from>
    <xdr:ext cx="405111" cy="259045"/>
    <xdr:sp macro="" textlink="">
      <xdr:nvSpPr>
        <xdr:cNvPr id="207" name="n_2mainValue【体育館・プール】&#10;有形固定資産減価償却率">
          <a:extLst>
            <a:ext uri="{FF2B5EF4-FFF2-40B4-BE49-F238E27FC236}">
              <a16:creationId xmlns:a16="http://schemas.microsoft.com/office/drawing/2014/main" id="{C208DBBD-526A-4524-95A8-4A17CB945896}"/>
            </a:ext>
          </a:extLst>
        </xdr:cNvPr>
        <xdr:cNvSpPr txBox="1"/>
      </xdr:nvSpPr>
      <xdr:spPr>
        <a:xfrm>
          <a:off x="2705744" y="103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51724</xdr:rowOff>
    </xdr:from>
    <xdr:ext cx="405111" cy="259045"/>
    <xdr:sp macro="" textlink="">
      <xdr:nvSpPr>
        <xdr:cNvPr id="208" name="n_3mainValue【体育館・プール】&#10;有形固定資産減価償却率">
          <a:extLst>
            <a:ext uri="{FF2B5EF4-FFF2-40B4-BE49-F238E27FC236}">
              <a16:creationId xmlns:a16="http://schemas.microsoft.com/office/drawing/2014/main" id="{66DBFFCF-9DA9-4240-B02F-F31DC431007E}"/>
            </a:ext>
          </a:extLst>
        </xdr:cNvPr>
        <xdr:cNvSpPr txBox="1"/>
      </xdr:nvSpPr>
      <xdr:spPr>
        <a:xfrm>
          <a:off x="1816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6004</xdr:rowOff>
    </xdr:from>
    <xdr:ext cx="405111" cy="259045"/>
    <xdr:sp macro="" textlink="">
      <xdr:nvSpPr>
        <xdr:cNvPr id="209" name="n_4mainValue【体育館・プール】&#10;有形固定資産減価償却率">
          <a:extLst>
            <a:ext uri="{FF2B5EF4-FFF2-40B4-BE49-F238E27FC236}">
              <a16:creationId xmlns:a16="http://schemas.microsoft.com/office/drawing/2014/main" id="{E602346F-73BE-4DCF-A512-80757E76C276}"/>
            </a:ext>
          </a:extLst>
        </xdr:cNvPr>
        <xdr:cNvSpPr txBox="1"/>
      </xdr:nvSpPr>
      <xdr:spPr>
        <a:xfrm>
          <a:off x="9277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9FF41DC4-ED36-4027-B26D-BBFDAD5D354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B60843DA-ED77-4644-8126-AF4F6297D16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A6F8A7DE-E6FB-4BEF-B1E7-0856280A09A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FB9363BD-B469-4E97-BC40-65B5DF5A260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4F794CCC-9BBC-41AE-BE50-18551D99D3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9715F6C5-F0F7-4DC3-A0B8-016AFC24CBD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119AC007-305B-4E87-94E5-8DCE9C8DBE2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A0011632-F13F-4D51-8DD5-39C522CF939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C8FFE3B4-A654-4B11-A4E5-6DA4029B51D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B10FB30B-7895-47D4-9F1C-5427400A3B3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20" name="直線コネクタ 219">
          <a:extLst>
            <a:ext uri="{FF2B5EF4-FFF2-40B4-BE49-F238E27FC236}">
              <a16:creationId xmlns:a16="http://schemas.microsoft.com/office/drawing/2014/main" id="{EFF2A463-4D2E-438B-AEBA-1D01F18201B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1" name="テキスト ボックス 220">
          <a:extLst>
            <a:ext uri="{FF2B5EF4-FFF2-40B4-BE49-F238E27FC236}">
              <a16:creationId xmlns:a16="http://schemas.microsoft.com/office/drawing/2014/main" id="{BEA74367-FA6B-4710-88ED-41BD51473E3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2" name="直線コネクタ 221">
          <a:extLst>
            <a:ext uri="{FF2B5EF4-FFF2-40B4-BE49-F238E27FC236}">
              <a16:creationId xmlns:a16="http://schemas.microsoft.com/office/drawing/2014/main" id="{473334D8-CD82-455F-A2E0-97886A096E7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3" name="テキスト ボックス 222">
          <a:extLst>
            <a:ext uri="{FF2B5EF4-FFF2-40B4-BE49-F238E27FC236}">
              <a16:creationId xmlns:a16="http://schemas.microsoft.com/office/drawing/2014/main" id="{50AEF46C-F6BC-47B0-A28C-2D38B9F473E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4" name="直線コネクタ 223">
          <a:extLst>
            <a:ext uri="{FF2B5EF4-FFF2-40B4-BE49-F238E27FC236}">
              <a16:creationId xmlns:a16="http://schemas.microsoft.com/office/drawing/2014/main" id="{D87982B4-65A5-4AD4-9FDA-68C0082468E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5" name="テキスト ボックス 224">
          <a:extLst>
            <a:ext uri="{FF2B5EF4-FFF2-40B4-BE49-F238E27FC236}">
              <a16:creationId xmlns:a16="http://schemas.microsoft.com/office/drawing/2014/main" id="{D537DA7C-7168-48BC-B42F-8B9B2ADBB1C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6" name="直線コネクタ 225">
          <a:extLst>
            <a:ext uri="{FF2B5EF4-FFF2-40B4-BE49-F238E27FC236}">
              <a16:creationId xmlns:a16="http://schemas.microsoft.com/office/drawing/2014/main" id="{F81B2101-6523-4D58-93CE-DFB06F663FF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7" name="テキスト ボックス 226">
          <a:extLst>
            <a:ext uri="{FF2B5EF4-FFF2-40B4-BE49-F238E27FC236}">
              <a16:creationId xmlns:a16="http://schemas.microsoft.com/office/drawing/2014/main" id="{49F553C5-26C0-4E0C-B7D8-7A467C20ADF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8" name="直線コネクタ 227">
          <a:extLst>
            <a:ext uri="{FF2B5EF4-FFF2-40B4-BE49-F238E27FC236}">
              <a16:creationId xmlns:a16="http://schemas.microsoft.com/office/drawing/2014/main" id="{DA1F3F93-63D7-4320-9846-3B6C134C6FB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9" name="テキスト ボックス 228">
          <a:extLst>
            <a:ext uri="{FF2B5EF4-FFF2-40B4-BE49-F238E27FC236}">
              <a16:creationId xmlns:a16="http://schemas.microsoft.com/office/drawing/2014/main" id="{6BA2E87C-2AAF-48E6-BE44-D9EE147146B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id="{83D66429-161F-40B3-8C13-790B2AEBF96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id="{1030CF40-B122-4C6A-818B-8ED201C78E7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id="{7E739551-DDD2-4D1C-B76F-2FF7C421B1B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71628</xdr:rowOff>
    </xdr:from>
    <xdr:to>
      <xdr:col>54</xdr:col>
      <xdr:colOff>189865</xdr:colOff>
      <xdr:row>63</xdr:row>
      <xdr:rowOff>151638</xdr:rowOff>
    </xdr:to>
    <xdr:cxnSp macro="">
      <xdr:nvCxnSpPr>
        <xdr:cNvPr id="233" name="直線コネクタ 232">
          <a:extLst>
            <a:ext uri="{FF2B5EF4-FFF2-40B4-BE49-F238E27FC236}">
              <a16:creationId xmlns:a16="http://schemas.microsoft.com/office/drawing/2014/main" id="{EE239E19-7A5D-454A-BD82-2A69F12B19C3}"/>
            </a:ext>
          </a:extLst>
        </xdr:cNvPr>
        <xdr:cNvCxnSpPr/>
      </xdr:nvCxnSpPr>
      <xdr:spPr>
        <a:xfrm flipV="1">
          <a:off x="10476865" y="9672828"/>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155465</xdr:rowOff>
    </xdr:from>
    <xdr:ext cx="469744" cy="259045"/>
    <xdr:sp macro="" textlink="">
      <xdr:nvSpPr>
        <xdr:cNvPr id="234" name="【体育館・プール】&#10;一人当たり面積最小値テキスト">
          <a:extLst>
            <a:ext uri="{FF2B5EF4-FFF2-40B4-BE49-F238E27FC236}">
              <a16:creationId xmlns:a16="http://schemas.microsoft.com/office/drawing/2014/main" id="{3CCCA52A-CA91-4963-B8F2-9D550173FFF0}"/>
            </a:ext>
          </a:extLst>
        </xdr:cNvPr>
        <xdr:cNvSpPr txBox="1"/>
      </xdr:nvSpPr>
      <xdr:spPr>
        <a:xfrm>
          <a:off x="10515600" y="109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151638</xdr:rowOff>
    </xdr:from>
    <xdr:to>
      <xdr:col>55</xdr:col>
      <xdr:colOff>88900</xdr:colOff>
      <xdr:row>63</xdr:row>
      <xdr:rowOff>151638</xdr:rowOff>
    </xdr:to>
    <xdr:cxnSp macro="">
      <xdr:nvCxnSpPr>
        <xdr:cNvPr id="235" name="直線コネクタ 234">
          <a:extLst>
            <a:ext uri="{FF2B5EF4-FFF2-40B4-BE49-F238E27FC236}">
              <a16:creationId xmlns:a16="http://schemas.microsoft.com/office/drawing/2014/main" id="{003CEE08-B1C9-4D10-A652-B7DA71462691}"/>
            </a:ext>
          </a:extLst>
        </xdr:cNvPr>
        <xdr:cNvCxnSpPr/>
      </xdr:nvCxnSpPr>
      <xdr:spPr>
        <a:xfrm>
          <a:off x="10388600" y="109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18305</xdr:rowOff>
    </xdr:from>
    <xdr:ext cx="469744" cy="259045"/>
    <xdr:sp macro="" textlink="">
      <xdr:nvSpPr>
        <xdr:cNvPr id="236" name="【体育館・プール】&#10;一人当たり面積最大値テキスト">
          <a:extLst>
            <a:ext uri="{FF2B5EF4-FFF2-40B4-BE49-F238E27FC236}">
              <a16:creationId xmlns:a16="http://schemas.microsoft.com/office/drawing/2014/main" id="{0001BCFC-5A59-4FB1-92B3-0462637EDEA4}"/>
            </a:ext>
          </a:extLst>
        </xdr:cNvPr>
        <xdr:cNvSpPr txBox="1"/>
      </xdr:nvSpPr>
      <xdr:spPr>
        <a:xfrm>
          <a:off x="10515600" y="944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71628</xdr:rowOff>
    </xdr:from>
    <xdr:to>
      <xdr:col>55</xdr:col>
      <xdr:colOff>88900</xdr:colOff>
      <xdr:row>56</xdr:row>
      <xdr:rowOff>71628</xdr:rowOff>
    </xdr:to>
    <xdr:cxnSp macro="">
      <xdr:nvCxnSpPr>
        <xdr:cNvPr id="237" name="直線コネクタ 236">
          <a:extLst>
            <a:ext uri="{FF2B5EF4-FFF2-40B4-BE49-F238E27FC236}">
              <a16:creationId xmlns:a16="http://schemas.microsoft.com/office/drawing/2014/main" id="{5164EC72-505C-4C83-A409-D18EF4582399}"/>
            </a:ext>
          </a:extLst>
        </xdr:cNvPr>
        <xdr:cNvCxnSpPr/>
      </xdr:nvCxnSpPr>
      <xdr:spPr>
        <a:xfrm>
          <a:off x="10388600" y="967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74947</xdr:rowOff>
    </xdr:from>
    <xdr:ext cx="469744" cy="259045"/>
    <xdr:sp macro="" textlink="">
      <xdr:nvSpPr>
        <xdr:cNvPr id="238" name="【体育館・プール】&#10;一人当たり面積平均値テキスト">
          <a:extLst>
            <a:ext uri="{FF2B5EF4-FFF2-40B4-BE49-F238E27FC236}">
              <a16:creationId xmlns:a16="http://schemas.microsoft.com/office/drawing/2014/main" id="{983D01E1-7AA7-4B22-A8E6-6BE0D01BD545}"/>
            </a:ext>
          </a:extLst>
        </xdr:cNvPr>
        <xdr:cNvSpPr txBox="1"/>
      </xdr:nvSpPr>
      <xdr:spPr>
        <a:xfrm>
          <a:off x="10515600" y="1036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52070</xdr:rowOff>
    </xdr:from>
    <xdr:to>
      <xdr:col>55</xdr:col>
      <xdr:colOff>50800</xdr:colOff>
      <xdr:row>61</xdr:row>
      <xdr:rowOff>153670</xdr:rowOff>
    </xdr:to>
    <xdr:sp macro="" textlink="">
      <xdr:nvSpPr>
        <xdr:cNvPr id="239" name="フローチャート: 判断 238">
          <a:extLst>
            <a:ext uri="{FF2B5EF4-FFF2-40B4-BE49-F238E27FC236}">
              <a16:creationId xmlns:a16="http://schemas.microsoft.com/office/drawing/2014/main" id="{65823AF9-FC49-48C5-AB36-754FA9E274A1}"/>
            </a:ext>
          </a:extLst>
        </xdr:cNvPr>
        <xdr:cNvSpPr/>
      </xdr:nvSpPr>
      <xdr:spPr>
        <a:xfrm>
          <a:off x="10426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87884</xdr:rowOff>
    </xdr:from>
    <xdr:to>
      <xdr:col>50</xdr:col>
      <xdr:colOff>165100</xdr:colOff>
      <xdr:row>62</xdr:row>
      <xdr:rowOff>18034</xdr:rowOff>
    </xdr:to>
    <xdr:sp macro="" textlink="">
      <xdr:nvSpPr>
        <xdr:cNvPr id="240" name="フローチャート: 判断 239">
          <a:extLst>
            <a:ext uri="{FF2B5EF4-FFF2-40B4-BE49-F238E27FC236}">
              <a16:creationId xmlns:a16="http://schemas.microsoft.com/office/drawing/2014/main" id="{29205B27-975E-4C36-9087-9E7059B5FB37}"/>
            </a:ext>
          </a:extLst>
        </xdr:cNvPr>
        <xdr:cNvSpPr/>
      </xdr:nvSpPr>
      <xdr:spPr>
        <a:xfrm>
          <a:off x="95885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60452</xdr:rowOff>
    </xdr:from>
    <xdr:to>
      <xdr:col>46</xdr:col>
      <xdr:colOff>38100</xdr:colOff>
      <xdr:row>61</xdr:row>
      <xdr:rowOff>162052</xdr:rowOff>
    </xdr:to>
    <xdr:sp macro="" textlink="">
      <xdr:nvSpPr>
        <xdr:cNvPr id="241" name="フローチャート: 判断 240">
          <a:extLst>
            <a:ext uri="{FF2B5EF4-FFF2-40B4-BE49-F238E27FC236}">
              <a16:creationId xmlns:a16="http://schemas.microsoft.com/office/drawing/2014/main" id="{23793799-6EEB-4A25-B68C-7E8950BC94CE}"/>
            </a:ext>
          </a:extLst>
        </xdr:cNvPr>
        <xdr:cNvSpPr/>
      </xdr:nvSpPr>
      <xdr:spPr>
        <a:xfrm>
          <a:off x="8699500" y="105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100076</xdr:rowOff>
    </xdr:from>
    <xdr:to>
      <xdr:col>41</xdr:col>
      <xdr:colOff>101600</xdr:colOff>
      <xdr:row>62</xdr:row>
      <xdr:rowOff>30226</xdr:rowOff>
    </xdr:to>
    <xdr:sp macro="" textlink="">
      <xdr:nvSpPr>
        <xdr:cNvPr id="242" name="フローチャート: 判断 241">
          <a:extLst>
            <a:ext uri="{FF2B5EF4-FFF2-40B4-BE49-F238E27FC236}">
              <a16:creationId xmlns:a16="http://schemas.microsoft.com/office/drawing/2014/main" id="{F32D6ABE-E665-4826-AC98-2ACFE502EC08}"/>
            </a:ext>
          </a:extLst>
        </xdr:cNvPr>
        <xdr:cNvSpPr/>
      </xdr:nvSpPr>
      <xdr:spPr>
        <a:xfrm>
          <a:off x="7810500" y="105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125984</xdr:rowOff>
    </xdr:from>
    <xdr:to>
      <xdr:col>36</xdr:col>
      <xdr:colOff>165100</xdr:colOff>
      <xdr:row>62</xdr:row>
      <xdr:rowOff>56134</xdr:rowOff>
    </xdr:to>
    <xdr:sp macro="" textlink="">
      <xdr:nvSpPr>
        <xdr:cNvPr id="243" name="フローチャート: 判断 242">
          <a:extLst>
            <a:ext uri="{FF2B5EF4-FFF2-40B4-BE49-F238E27FC236}">
              <a16:creationId xmlns:a16="http://schemas.microsoft.com/office/drawing/2014/main" id="{943EDD40-4E81-4FFB-B51C-257555F09E2A}"/>
            </a:ext>
          </a:extLst>
        </xdr:cNvPr>
        <xdr:cNvSpPr/>
      </xdr:nvSpPr>
      <xdr:spPr>
        <a:xfrm>
          <a:off x="6921500" y="1058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3C0BD98-903B-4B86-A7E2-A297987EAF0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C31E843-D15B-4D6F-AE73-9C5ACD922BA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38BF1DA-EBC3-4247-A72C-0409F151837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E4F00876-26DF-4A58-A655-A86C6F361B4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A9E3DF3B-4B05-481D-80F8-0034F436FC2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129794</xdr:rowOff>
    </xdr:from>
    <xdr:to>
      <xdr:col>55</xdr:col>
      <xdr:colOff>50800</xdr:colOff>
      <xdr:row>63</xdr:row>
      <xdr:rowOff>59944</xdr:rowOff>
    </xdr:to>
    <xdr:sp macro="" textlink="">
      <xdr:nvSpPr>
        <xdr:cNvPr id="249" name="楕円 248">
          <a:extLst>
            <a:ext uri="{FF2B5EF4-FFF2-40B4-BE49-F238E27FC236}">
              <a16:creationId xmlns:a16="http://schemas.microsoft.com/office/drawing/2014/main" id="{425C76EC-3724-440D-BCF0-90CB37468630}"/>
            </a:ext>
          </a:extLst>
        </xdr:cNvPr>
        <xdr:cNvSpPr/>
      </xdr:nvSpPr>
      <xdr:spPr>
        <a:xfrm>
          <a:off x="104267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108221</xdr:rowOff>
    </xdr:from>
    <xdr:ext cx="469744" cy="259045"/>
    <xdr:sp macro="" textlink="">
      <xdr:nvSpPr>
        <xdr:cNvPr id="250" name="【体育館・プール】&#10;一人当たり面積該当値テキスト">
          <a:extLst>
            <a:ext uri="{FF2B5EF4-FFF2-40B4-BE49-F238E27FC236}">
              <a16:creationId xmlns:a16="http://schemas.microsoft.com/office/drawing/2014/main" id="{8D93093A-5BEC-4ECF-9829-6FE4C190AB34}"/>
            </a:ext>
          </a:extLst>
        </xdr:cNvPr>
        <xdr:cNvSpPr txBox="1"/>
      </xdr:nvSpPr>
      <xdr:spPr>
        <a:xfrm>
          <a:off x="10515600"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132080</xdr:rowOff>
    </xdr:from>
    <xdr:to>
      <xdr:col>50</xdr:col>
      <xdr:colOff>165100</xdr:colOff>
      <xdr:row>63</xdr:row>
      <xdr:rowOff>62230</xdr:rowOff>
    </xdr:to>
    <xdr:sp macro="" textlink="">
      <xdr:nvSpPr>
        <xdr:cNvPr id="251" name="楕円 250">
          <a:extLst>
            <a:ext uri="{FF2B5EF4-FFF2-40B4-BE49-F238E27FC236}">
              <a16:creationId xmlns:a16="http://schemas.microsoft.com/office/drawing/2014/main" id="{EF337CDF-4663-49E4-8E75-BEF956B8B1DB}"/>
            </a:ext>
          </a:extLst>
        </xdr:cNvPr>
        <xdr:cNvSpPr/>
      </xdr:nvSpPr>
      <xdr:spPr>
        <a:xfrm>
          <a:off x="9588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9144</xdr:rowOff>
    </xdr:from>
    <xdr:to>
      <xdr:col>55</xdr:col>
      <xdr:colOff>0</xdr:colOff>
      <xdr:row>63</xdr:row>
      <xdr:rowOff>11430</xdr:rowOff>
    </xdr:to>
    <xdr:cxnSp macro="">
      <xdr:nvCxnSpPr>
        <xdr:cNvPr id="252" name="直線コネクタ 251">
          <a:extLst>
            <a:ext uri="{FF2B5EF4-FFF2-40B4-BE49-F238E27FC236}">
              <a16:creationId xmlns:a16="http://schemas.microsoft.com/office/drawing/2014/main" id="{B9264D42-2DD8-4126-8E44-5FF57F86F646}"/>
            </a:ext>
          </a:extLst>
        </xdr:cNvPr>
        <xdr:cNvCxnSpPr/>
      </xdr:nvCxnSpPr>
      <xdr:spPr>
        <a:xfrm flipV="1">
          <a:off x="9639300" y="108104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137414</xdr:rowOff>
    </xdr:from>
    <xdr:to>
      <xdr:col>46</xdr:col>
      <xdr:colOff>38100</xdr:colOff>
      <xdr:row>63</xdr:row>
      <xdr:rowOff>67564</xdr:rowOff>
    </xdr:to>
    <xdr:sp macro="" textlink="">
      <xdr:nvSpPr>
        <xdr:cNvPr id="253" name="楕円 252">
          <a:extLst>
            <a:ext uri="{FF2B5EF4-FFF2-40B4-BE49-F238E27FC236}">
              <a16:creationId xmlns:a16="http://schemas.microsoft.com/office/drawing/2014/main" id="{6DBA80A7-5101-4C46-9E46-9926165073CF}"/>
            </a:ext>
          </a:extLst>
        </xdr:cNvPr>
        <xdr:cNvSpPr/>
      </xdr:nvSpPr>
      <xdr:spPr>
        <a:xfrm>
          <a:off x="8699500" y="107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11430</xdr:rowOff>
    </xdr:from>
    <xdr:to>
      <xdr:col>50</xdr:col>
      <xdr:colOff>114300</xdr:colOff>
      <xdr:row>63</xdr:row>
      <xdr:rowOff>16764</xdr:rowOff>
    </xdr:to>
    <xdr:cxnSp macro="">
      <xdr:nvCxnSpPr>
        <xdr:cNvPr id="254" name="直線コネクタ 253">
          <a:extLst>
            <a:ext uri="{FF2B5EF4-FFF2-40B4-BE49-F238E27FC236}">
              <a16:creationId xmlns:a16="http://schemas.microsoft.com/office/drawing/2014/main" id="{ECB92DD0-941F-48EA-949A-354085C93AD7}"/>
            </a:ext>
          </a:extLst>
        </xdr:cNvPr>
        <xdr:cNvCxnSpPr/>
      </xdr:nvCxnSpPr>
      <xdr:spPr>
        <a:xfrm flipV="1">
          <a:off x="8750300" y="1081278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132842</xdr:rowOff>
    </xdr:from>
    <xdr:to>
      <xdr:col>41</xdr:col>
      <xdr:colOff>101600</xdr:colOff>
      <xdr:row>63</xdr:row>
      <xdr:rowOff>62992</xdr:rowOff>
    </xdr:to>
    <xdr:sp macro="" textlink="">
      <xdr:nvSpPr>
        <xdr:cNvPr id="255" name="楕円 254">
          <a:extLst>
            <a:ext uri="{FF2B5EF4-FFF2-40B4-BE49-F238E27FC236}">
              <a16:creationId xmlns:a16="http://schemas.microsoft.com/office/drawing/2014/main" id="{433CF65E-00D8-4023-B3AA-7B7DF06A19DE}"/>
            </a:ext>
          </a:extLst>
        </xdr:cNvPr>
        <xdr:cNvSpPr/>
      </xdr:nvSpPr>
      <xdr:spPr>
        <a:xfrm>
          <a:off x="7810500" y="107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12192</xdr:rowOff>
    </xdr:from>
    <xdr:to>
      <xdr:col>45</xdr:col>
      <xdr:colOff>177800</xdr:colOff>
      <xdr:row>63</xdr:row>
      <xdr:rowOff>16764</xdr:rowOff>
    </xdr:to>
    <xdr:cxnSp macro="">
      <xdr:nvCxnSpPr>
        <xdr:cNvPr id="256" name="直線コネクタ 255">
          <a:extLst>
            <a:ext uri="{FF2B5EF4-FFF2-40B4-BE49-F238E27FC236}">
              <a16:creationId xmlns:a16="http://schemas.microsoft.com/office/drawing/2014/main" id="{8CDBADCA-70F4-46D9-BDBF-7EB2BBEB74A1}"/>
            </a:ext>
          </a:extLst>
        </xdr:cNvPr>
        <xdr:cNvCxnSpPr/>
      </xdr:nvCxnSpPr>
      <xdr:spPr>
        <a:xfrm>
          <a:off x="7861300" y="108135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135128</xdr:rowOff>
    </xdr:from>
    <xdr:to>
      <xdr:col>36</xdr:col>
      <xdr:colOff>165100</xdr:colOff>
      <xdr:row>63</xdr:row>
      <xdr:rowOff>65278</xdr:rowOff>
    </xdr:to>
    <xdr:sp macro="" textlink="">
      <xdr:nvSpPr>
        <xdr:cNvPr id="257" name="楕円 256">
          <a:extLst>
            <a:ext uri="{FF2B5EF4-FFF2-40B4-BE49-F238E27FC236}">
              <a16:creationId xmlns:a16="http://schemas.microsoft.com/office/drawing/2014/main" id="{9DFAF381-9CA5-4711-91AB-8290BC282ED3}"/>
            </a:ext>
          </a:extLst>
        </xdr:cNvPr>
        <xdr:cNvSpPr/>
      </xdr:nvSpPr>
      <xdr:spPr>
        <a:xfrm>
          <a:off x="6921500" y="107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12192</xdr:rowOff>
    </xdr:from>
    <xdr:to>
      <xdr:col>41</xdr:col>
      <xdr:colOff>50800</xdr:colOff>
      <xdr:row>63</xdr:row>
      <xdr:rowOff>14478</xdr:rowOff>
    </xdr:to>
    <xdr:cxnSp macro="">
      <xdr:nvCxnSpPr>
        <xdr:cNvPr id="258" name="直線コネクタ 257">
          <a:extLst>
            <a:ext uri="{FF2B5EF4-FFF2-40B4-BE49-F238E27FC236}">
              <a16:creationId xmlns:a16="http://schemas.microsoft.com/office/drawing/2014/main" id="{26F2DE15-B400-4922-8576-C394D6DFC1CD}"/>
            </a:ext>
          </a:extLst>
        </xdr:cNvPr>
        <xdr:cNvCxnSpPr/>
      </xdr:nvCxnSpPr>
      <xdr:spPr>
        <a:xfrm flipV="1">
          <a:off x="6972300" y="1081354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34561</xdr:rowOff>
    </xdr:from>
    <xdr:ext cx="469744" cy="259045"/>
    <xdr:sp macro="" textlink="">
      <xdr:nvSpPr>
        <xdr:cNvPr id="259" name="n_1aveValue【体育館・プール】&#10;一人当たり面積">
          <a:extLst>
            <a:ext uri="{FF2B5EF4-FFF2-40B4-BE49-F238E27FC236}">
              <a16:creationId xmlns:a16="http://schemas.microsoft.com/office/drawing/2014/main" id="{FCCD5CE6-E4C0-4F0D-8243-DD2139EC98C0}"/>
            </a:ext>
          </a:extLst>
        </xdr:cNvPr>
        <xdr:cNvSpPr txBox="1"/>
      </xdr:nvSpPr>
      <xdr:spPr>
        <a:xfrm>
          <a:off x="9391727" y="103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7129</xdr:rowOff>
    </xdr:from>
    <xdr:ext cx="469744" cy="259045"/>
    <xdr:sp macro="" textlink="">
      <xdr:nvSpPr>
        <xdr:cNvPr id="260" name="n_2aveValue【体育館・プール】&#10;一人当たり面積">
          <a:extLst>
            <a:ext uri="{FF2B5EF4-FFF2-40B4-BE49-F238E27FC236}">
              <a16:creationId xmlns:a16="http://schemas.microsoft.com/office/drawing/2014/main" id="{76ACEEA5-B002-4F15-A2AF-574432C9FE33}"/>
            </a:ext>
          </a:extLst>
        </xdr:cNvPr>
        <xdr:cNvSpPr txBox="1"/>
      </xdr:nvSpPr>
      <xdr:spPr>
        <a:xfrm>
          <a:off x="8515427" y="1029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46753</xdr:rowOff>
    </xdr:from>
    <xdr:ext cx="469744" cy="259045"/>
    <xdr:sp macro="" textlink="">
      <xdr:nvSpPr>
        <xdr:cNvPr id="261" name="n_3aveValue【体育館・プール】&#10;一人当たり面積">
          <a:extLst>
            <a:ext uri="{FF2B5EF4-FFF2-40B4-BE49-F238E27FC236}">
              <a16:creationId xmlns:a16="http://schemas.microsoft.com/office/drawing/2014/main" id="{4FF4D058-1A79-45B9-AFF7-AF002507987B}"/>
            </a:ext>
          </a:extLst>
        </xdr:cNvPr>
        <xdr:cNvSpPr txBox="1"/>
      </xdr:nvSpPr>
      <xdr:spPr>
        <a:xfrm>
          <a:off x="7626427" y="103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72661</xdr:rowOff>
    </xdr:from>
    <xdr:ext cx="469744" cy="259045"/>
    <xdr:sp macro="" textlink="">
      <xdr:nvSpPr>
        <xdr:cNvPr id="262" name="n_4aveValue【体育館・プール】&#10;一人当たり面積">
          <a:extLst>
            <a:ext uri="{FF2B5EF4-FFF2-40B4-BE49-F238E27FC236}">
              <a16:creationId xmlns:a16="http://schemas.microsoft.com/office/drawing/2014/main" id="{2E54F8A0-A9AD-4742-B152-9FCCA459936B}"/>
            </a:ext>
          </a:extLst>
        </xdr:cNvPr>
        <xdr:cNvSpPr txBox="1"/>
      </xdr:nvSpPr>
      <xdr:spPr>
        <a:xfrm>
          <a:off x="6737427" y="103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53357</xdr:rowOff>
    </xdr:from>
    <xdr:ext cx="469744" cy="259045"/>
    <xdr:sp macro="" textlink="">
      <xdr:nvSpPr>
        <xdr:cNvPr id="263" name="n_1mainValue【体育館・プール】&#10;一人当たり面積">
          <a:extLst>
            <a:ext uri="{FF2B5EF4-FFF2-40B4-BE49-F238E27FC236}">
              <a16:creationId xmlns:a16="http://schemas.microsoft.com/office/drawing/2014/main" id="{ED7A16DD-B529-4395-B62A-A10CB416B2F4}"/>
            </a:ext>
          </a:extLst>
        </xdr:cNvPr>
        <xdr:cNvSpPr txBox="1"/>
      </xdr:nvSpPr>
      <xdr:spPr>
        <a:xfrm>
          <a:off x="9391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58691</xdr:rowOff>
    </xdr:from>
    <xdr:ext cx="469744" cy="259045"/>
    <xdr:sp macro="" textlink="">
      <xdr:nvSpPr>
        <xdr:cNvPr id="264" name="n_2mainValue【体育館・プール】&#10;一人当たり面積">
          <a:extLst>
            <a:ext uri="{FF2B5EF4-FFF2-40B4-BE49-F238E27FC236}">
              <a16:creationId xmlns:a16="http://schemas.microsoft.com/office/drawing/2014/main" id="{17E25C7E-76B3-45EA-95E9-40340BF5ACC6}"/>
            </a:ext>
          </a:extLst>
        </xdr:cNvPr>
        <xdr:cNvSpPr txBox="1"/>
      </xdr:nvSpPr>
      <xdr:spPr>
        <a:xfrm>
          <a:off x="8515427" y="1086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54119</xdr:rowOff>
    </xdr:from>
    <xdr:ext cx="469744" cy="259045"/>
    <xdr:sp macro="" textlink="">
      <xdr:nvSpPr>
        <xdr:cNvPr id="265" name="n_3mainValue【体育館・プール】&#10;一人当たり面積">
          <a:extLst>
            <a:ext uri="{FF2B5EF4-FFF2-40B4-BE49-F238E27FC236}">
              <a16:creationId xmlns:a16="http://schemas.microsoft.com/office/drawing/2014/main" id="{BF69C8E3-2744-4F34-B338-FFDAB799A268}"/>
            </a:ext>
          </a:extLst>
        </xdr:cNvPr>
        <xdr:cNvSpPr txBox="1"/>
      </xdr:nvSpPr>
      <xdr:spPr>
        <a:xfrm>
          <a:off x="7626427" y="1085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56405</xdr:rowOff>
    </xdr:from>
    <xdr:ext cx="469744" cy="259045"/>
    <xdr:sp macro="" textlink="">
      <xdr:nvSpPr>
        <xdr:cNvPr id="266" name="n_4mainValue【体育館・プール】&#10;一人当たり面積">
          <a:extLst>
            <a:ext uri="{FF2B5EF4-FFF2-40B4-BE49-F238E27FC236}">
              <a16:creationId xmlns:a16="http://schemas.microsoft.com/office/drawing/2014/main" id="{87DE0A25-188B-4529-9D7F-89508389EDC1}"/>
            </a:ext>
          </a:extLst>
        </xdr:cNvPr>
        <xdr:cNvSpPr txBox="1"/>
      </xdr:nvSpPr>
      <xdr:spPr>
        <a:xfrm>
          <a:off x="6737427" y="108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id="{AF0F53C5-F6BC-4623-B514-EC8F9F1949A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id="{0CE14C29-41D5-4B97-A689-101ADE8194C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id="{B8B3848C-D5B8-45F5-AE3E-DF2393F1758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id="{9F82D37A-9EBC-4511-BB8B-1E4A919E01D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id="{E85F2A21-599B-4B80-9626-94ABB1B354F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id="{09CCBDDC-647E-484A-91ED-EE2E04F9E37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id="{3C2EA060-1882-4EB8-8E68-10C288D2B3A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id="{C18DED24-BB55-4E03-95FF-E162DF4FBA5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id="{1049FD08-57D6-4B38-AAEA-68772E6B50F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id="{BF2A966F-B2B4-4AA8-A7D7-5ACC13CAB69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id="{7DEB3984-7060-4910-94DF-D633855B767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id="{2F5BC739-BDFC-4719-A143-30D8CCB1E78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773D712A-F3D2-48AC-A5B7-7224415AD1D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id="{253A01F9-D332-4308-8A30-A9481C6181B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id="{14AC75CE-9A05-40DF-8226-6B8401E8D4B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id="{B75BA97A-E305-4993-A02C-E1091EBA683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id="{99B22409-65E3-44BF-916C-D9FA420BBB0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id="{3A220DEF-C794-4E63-A187-9FFB268AD78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id="{318E96A3-08B9-4DEF-BCF2-8273F827BA2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id="{50524DDF-C269-4308-A0C1-CE4DC43CDC5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id="{B13470EF-104A-4D41-AC56-4F12325D572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F7DBB002-6384-42DD-821C-8FEF44DE8DC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id="{BBC65C06-3BE1-40E5-AA51-5E908AA1157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E5468347-1A05-4A70-81E3-EBD6108A664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id="{DF848F0C-572E-42A8-9448-7AFAC7A2560B}"/>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id="{AC6A9723-A056-45FA-A2D3-9E60629408B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id="{6CACF0CE-E2D0-4FA8-93F6-9BEA7B469DA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AFCE63C0-30DD-4752-8BDF-794008E1FF2C}"/>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5" name="直線コネクタ 294">
          <a:extLst>
            <a:ext uri="{FF2B5EF4-FFF2-40B4-BE49-F238E27FC236}">
              <a16:creationId xmlns:a16="http://schemas.microsoft.com/office/drawing/2014/main" id="{1A8C2C2A-DFCA-4334-840F-8E6FE6C1BC79}"/>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137177</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D3547876-42D5-4074-90F7-5EB90C019CFE}"/>
            </a:ext>
          </a:extLst>
        </xdr:cNvPr>
        <xdr:cNvSpPr txBox="1"/>
      </xdr:nvSpPr>
      <xdr:spPr>
        <a:xfrm>
          <a:off x="4673600" y="1402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97" name="フローチャート: 判断 296">
          <a:extLst>
            <a:ext uri="{FF2B5EF4-FFF2-40B4-BE49-F238E27FC236}">
              <a16:creationId xmlns:a16="http://schemas.microsoft.com/office/drawing/2014/main" id="{85FB9403-FF21-42B6-9C5D-D64BE881A1B3}"/>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8" name="フローチャート: 判断 297">
          <a:extLst>
            <a:ext uri="{FF2B5EF4-FFF2-40B4-BE49-F238E27FC236}">
              <a16:creationId xmlns:a16="http://schemas.microsoft.com/office/drawing/2014/main" id="{25F71FB6-6BF7-4E51-9122-AD65C0241CF4}"/>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99" name="フローチャート: 判断 298">
          <a:extLst>
            <a:ext uri="{FF2B5EF4-FFF2-40B4-BE49-F238E27FC236}">
              <a16:creationId xmlns:a16="http://schemas.microsoft.com/office/drawing/2014/main" id="{947B95C4-2E28-45DC-A47F-3E3CACFA2503}"/>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300" name="フローチャート: 判断 299">
          <a:extLst>
            <a:ext uri="{FF2B5EF4-FFF2-40B4-BE49-F238E27FC236}">
              <a16:creationId xmlns:a16="http://schemas.microsoft.com/office/drawing/2014/main" id="{D7E04AFA-5B2A-4A42-A208-24E0D3BD385F}"/>
            </a:ext>
          </a:extLst>
        </xdr:cNvPr>
        <xdr:cNvSpPr/>
      </xdr:nvSpPr>
      <xdr:spPr>
        <a:xfrm>
          <a:off x="1968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301" name="フローチャート: 判断 300">
          <a:extLst>
            <a:ext uri="{FF2B5EF4-FFF2-40B4-BE49-F238E27FC236}">
              <a16:creationId xmlns:a16="http://schemas.microsoft.com/office/drawing/2014/main" id="{AF1361EE-6DE0-4285-B25F-0E0216FE03C1}"/>
            </a:ext>
          </a:extLst>
        </xdr:cNvPr>
        <xdr:cNvSpPr/>
      </xdr:nvSpPr>
      <xdr:spPr>
        <a:xfrm>
          <a:off x="1079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91AC608-689C-4171-9D07-521363F570A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A3CAF97-DBF2-4C60-91CF-96EE2D2541C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151D4FC-E029-4CC8-BB6A-38AE045D6AA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A21B799-DADF-4691-82ED-05F8EA82897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95753000-B941-4A61-A0D6-84433F2DF91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116839</xdr:rowOff>
    </xdr:from>
    <xdr:to>
      <xdr:col>24</xdr:col>
      <xdr:colOff>114300</xdr:colOff>
      <xdr:row>80</xdr:row>
      <xdr:rowOff>46989</xdr:rowOff>
    </xdr:to>
    <xdr:sp macro="" textlink="">
      <xdr:nvSpPr>
        <xdr:cNvPr id="307" name="楕円 306">
          <a:extLst>
            <a:ext uri="{FF2B5EF4-FFF2-40B4-BE49-F238E27FC236}">
              <a16:creationId xmlns:a16="http://schemas.microsoft.com/office/drawing/2014/main" id="{34F03E55-D11E-4C1A-8539-381F7CC165C7}"/>
            </a:ext>
          </a:extLst>
        </xdr:cNvPr>
        <xdr:cNvSpPr/>
      </xdr:nvSpPr>
      <xdr:spPr>
        <a:xfrm>
          <a:off x="45847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139716</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7E75792F-9A0C-436E-A533-FC57345AE0E3}"/>
            </a:ext>
          </a:extLst>
        </xdr:cNvPr>
        <xdr:cNvSpPr txBox="1"/>
      </xdr:nvSpPr>
      <xdr:spPr>
        <a:xfrm>
          <a:off x="4673600"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93980</xdr:rowOff>
    </xdr:from>
    <xdr:to>
      <xdr:col>20</xdr:col>
      <xdr:colOff>38100</xdr:colOff>
      <xdr:row>80</xdr:row>
      <xdr:rowOff>24130</xdr:rowOff>
    </xdr:to>
    <xdr:sp macro="" textlink="">
      <xdr:nvSpPr>
        <xdr:cNvPr id="309" name="楕円 308">
          <a:extLst>
            <a:ext uri="{FF2B5EF4-FFF2-40B4-BE49-F238E27FC236}">
              <a16:creationId xmlns:a16="http://schemas.microsoft.com/office/drawing/2014/main" id="{F7095C73-CE21-4C41-8DAD-ECE866A86D3F}"/>
            </a:ext>
          </a:extLst>
        </xdr:cNvPr>
        <xdr:cNvSpPr/>
      </xdr:nvSpPr>
      <xdr:spPr>
        <a:xfrm>
          <a:off x="3746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144780</xdr:rowOff>
    </xdr:from>
    <xdr:to>
      <xdr:col>24</xdr:col>
      <xdr:colOff>63500</xdr:colOff>
      <xdr:row>79</xdr:row>
      <xdr:rowOff>167639</xdr:rowOff>
    </xdr:to>
    <xdr:cxnSp macro="">
      <xdr:nvCxnSpPr>
        <xdr:cNvPr id="310" name="直線コネクタ 309">
          <a:extLst>
            <a:ext uri="{FF2B5EF4-FFF2-40B4-BE49-F238E27FC236}">
              <a16:creationId xmlns:a16="http://schemas.microsoft.com/office/drawing/2014/main" id="{36D06748-79C7-4246-8420-FF630C0B7EB8}"/>
            </a:ext>
          </a:extLst>
        </xdr:cNvPr>
        <xdr:cNvCxnSpPr/>
      </xdr:nvCxnSpPr>
      <xdr:spPr>
        <a:xfrm>
          <a:off x="3797300" y="136893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48261</xdr:rowOff>
    </xdr:from>
    <xdr:to>
      <xdr:col>15</xdr:col>
      <xdr:colOff>101600</xdr:colOff>
      <xdr:row>79</xdr:row>
      <xdr:rowOff>149861</xdr:rowOff>
    </xdr:to>
    <xdr:sp macro="" textlink="">
      <xdr:nvSpPr>
        <xdr:cNvPr id="311" name="楕円 310">
          <a:extLst>
            <a:ext uri="{FF2B5EF4-FFF2-40B4-BE49-F238E27FC236}">
              <a16:creationId xmlns:a16="http://schemas.microsoft.com/office/drawing/2014/main" id="{47499E76-2074-4854-A092-D8CB4768C3F3}"/>
            </a:ext>
          </a:extLst>
        </xdr:cNvPr>
        <xdr:cNvSpPr/>
      </xdr:nvSpPr>
      <xdr:spPr>
        <a:xfrm>
          <a:off x="2857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99061</xdr:rowOff>
    </xdr:from>
    <xdr:to>
      <xdr:col>19</xdr:col>
      <xdr:colOff>177800</xdr:colOff>
      <xdr:row>79</xdr:row>
      <xdr:rowOff>144780</xdr:rowOff>
    </xdr:to>
    <xdr:cxnSp macro="">
      <xdr:nvCxnSpPr>
        <xdr:cNvPr id="312" name="直線コネクタ 311">
          <a:extLst>
            <a:ext uri="{FF2B5EF4-FFF2-40B4-BE49-F238E27FC236}">
              <a16:creationId xmlns:a16="http://schemas.microsoft.com/office/drawing/2014/main" id="{5627702D-A66A-4F05-A6F6-BD1AA380606F}"/>
            </a:ext>
          </a:extLst>
        </xdr:cNvPr>
        <xdr:cNvCxnSpPr/>
      </xdr:nvCxnSpPr>
      <xdr:spPr>
        <a:xfrm>
          <a:off x="2908300" y="136436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61595</xdr:rowOff>
    </xdr:from>
    <xdr:to>
      <xdr:col>10</xdr:col>
      <xdr:colOff>165100</xdr:colOff>
      <xdr:row>79</xdr:row>
      <xdr:rowOff>163195</xdr:rowOff>
    </xdr:to>
    <xdr:sp macro="" textlink="">
      <xdr:nvSpPr>
        <xdr:cNvPr id="313" name="楕円 312">
          <a:extLst>
            <a:ext uri="{FF2B5EF4-FFF2-40B4-BE49-F238E27FC236}">
              <a16:creationId xmlns:a16="http://schemas.microsoft.com/office/drawing/2014/main" id="{0007F6B7-484A-4311-A957-E7B2FC09E32F}"/>
            </a:ext>
          </a:extLst>
        </xdr:cNvPr>
        <xdr:cNvSpPr/>
      </xdr:nvSpPr>
      <xdr:spPr>
        <a:xfrm>
          <a:off x="1968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99061</xdr:rowOff>
    </xdr:from>
    <xdr:to>
      <xdr:col>15</xdr:col>
      <xdr:colOff>50800</xdr:colOff>
      <xdr:row>79</xdr:row>
      <xdr:rowOff>112395</xdr:rowOff>
    </xdr:to>
    <xdr:cxnSp macro="">
      <xdr:nvCxnSpPr>
        <xdr:cNvPr id="314" name="直線コネクタ 313">
          <a:extLst>
            <a:ext uri="{FF2B5EF4-FFF2-40B4-BE49-F238E27FC236}">
              <a16:creationId xmlns:a16="http://schemas.microsoft.com/office/drawing/2014/main" id="{D88B61C2-791D-4F23-AF24-5E2BA7DC6CAC}"/>
            </a:ext>
          </a:extLst>
        </xdr:cNvPr>
        <xdr:cNvCxnSpPr/>
      </xdr:nvCxnSpPr>
      <xdr:spPr>
        <a:xfrm flipV="1">
          <a:off x="2019300" y="1364361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25400</xdr:rowOff>
    </xdr:from>
    <xdr:to>
      <xdr:col>6</xdr:col>
      <xdr:colOff>38100</xdr:colOff>
      <xdr:row>79</xdr:row>
      <xdr:rowOff>127000</xdr:rowOff>
    </xdr:to>
    <xdr:sp macro="" textlink="">
      <xdr:nvSpPr>
        <xdr:cNvPr id="315" name="楕円 314">
          <a:extLst>
            <a:ext uri="{FF2B5EF4-FFF2-40B4-BE49-F238E27FC236}">
              <a16:creationId xmlns:a16="http://schemas.microsoft.com/office/drawing/2014/main" id="{387F225D-2C17-481D-967C-757E33F0D045}"/>
            </a:ext>
          </a:extLst>
        </xdr:cNvPr>
        <xdr:cNvSpPr/>
      </xdr:nvSpPr>
      <xdr:spPr>
        <a:xfrm>
          <a:off x="1079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76200</xdr:rowOff>
    </xdr:from>
    <xdr:to>
      <xdr:col>10</xdr:col>
      <xdr:colOff>114300</xdr:colOff>
      <xdr:row>79</xdr:row>
      <xdr:rowOff>112395</xdr:rowOff>
    </xdr:to>
    <xdr:cxnSp macro="">
      <xdr:nvCxnSpPr>
        <xdr:cNvPr id="316" name="直線コネクタ 315">
          <a:extLst>
            <a:ext uri="{FF2B5EF4-FFF2-40B4-BE49-F238E27FC236}">
              <a16:creationId xmlns:a16="http://schemas.microsoft.com/office/drawing/2014/main" id="{44BFD740-7797-4B46-91E5-B3176442AA19}"/>
            </a:ext>
          </a:extLst>
        </xdr:cNvPr>
        <xdr:cNvCxnSpPr/>
      </xdr:nvCxnSpPr>
      <xdr:spPr>
        <a:xfrm>
          <a:off x="1130300" y="136207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317" name="n_1aveValue【福祉施設】&#10;有形固定資産減価償却率">
          <a:extLst>
            <a:ext uri="{FF2B5EF4-FFF2-40B4-BE49-F238E27FC236}">
              <a16:creationId xmlns:a16="http://schemas.microsoft.com/office/drawing/2014/main" id="{6747619A-40D4-46AE-B1DD-8FDE90B563E6}"/>
            </a:ext>
          </a:extLst>
        </xdr:cNvPr>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59072</xdr:rowOff>
    </xdr:from>
    <xdr:ext cx="405111" cy="259045"/>
    <xdr:sp macro="" textlink="">
      <xdr:nvSpPr>
        <xdr:cNvPr id="318" name="n_2aveValue【福祉施設】&#10;有形固定資産減価償却率">
          <a:extLst>
            <a:ext uri="{FF2B5EF4-FFF2-40B4-BE49-F238E27FC236}">
              <a16:creationId xmlns:a16="http://schemas.microsoft.com/office/drawing/2014/main" id="{920A4877-8195-4D48-8BC0-1CCC4385B3CA}"/>
            </a:ext>
          </a:extLst>
        </xdr:cNvPr>
        <xdr:cNvSpPr txBox="1"/>
      </xdr:nvSpPr>
      <xdr:spPr>
        <a:xfrm>
          <a:off x="2705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55263</xdr:rowOff>
    </xdr:from>
    <xdr:ext cx="405111" cy="259045"/>
    <xdr:sp macro="" textlink="">
      <xdr:nvSpPr>
        <xdr:cNvPr id="319" name="n_3aveValue【福祉施設】&#10;有形固定資産減価償却率">
          <a:extLst>
            <a:ext uri="{FF2B5EF4-FFF2-40B4-BE49-F238E27FC236}">
              <a16:creationId xmlns:a16="http://schemas.microsoft.com/office/drawing/2014/main" id="{01C9CFA9-FFE5-4CBB-9215-AA693C15AF87}"/>
            </a:ext>
          </a:extLst>
        </xdr:cNvPr>
        <xdr:cNvSpPr txBox="1"/>
      </xdr:nvSpPr>
      <xdr:spPr>
        <a:xfrm>
          <a:off x="1816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154322</xdr:rowOff>
    </xdr:from>
    <xdr:ext cx="405111" cy="259045"/>
    <xdr:sp macro="" textlink="">
      <xdr:nvSpPr>
        <xdr:cNvPr id="320" name="n_4aveValue【福祉施設】&#10;有形固定資産減価償却率">
          <a:extLst>
            <a:ext uri="{FF2B5EF4-FFF2-40B4-BE49-F238E27FC236}">
              <a16:creationId xmlns:a16="http://schemas.microsoft.com/office/drawing/2014/main" id="{465957D6-7466-455B-9141-D6250B36AEAB}"/>
            </a:ext>
          </a:extLst>
        </xdr:cNvPr>
        <xdr:cNvSpPr txBox="1"/>
      </xdr:nvSpPr>
      <xdr:spPr>
        <a:xfrm>
          <a:off x="9277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40657</xdr:rowOff>
    </xdr:from>
    <xdr:ext cx="405111" cy="259045"/>
    <xdr:sp macro="" textlink="">
      <xdr:nvSpPr>
        <xdr:cNvPr id="321" name="n_1mainValue【福祉施設】&#10;有形固定資産減価償却率">
          <a:extLst>
            <a:ext uri="{FF2B5EF4-FFF2-40B4-BE49-F238E27FC236}">
              <a16:creationId xmlns:a16="http://schemas.microsoft.com/office/drawing/2014/main" id="{F6351096-7C48-4D1A-BEE1-4579F99CD7DE}"/>
            </a:ext>
          </a:extLst>
        </xdr:cNvPr>
        <xdr:cNvSpPr txBox="1"/>
      </xdr:nvSpPr>
      <xdr:spPr>
        <a:xfrm>
          <a:off x="35820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166388</xdr:rowOff>
    </xdr:from>
    <xdr:ext cx="405111" cy="259045"/>
    <xdr:sp macro="" textlink="">
      <xdr:nvSpPr>
        <xdr:cNvPr id="322" name="n_2mainValue【福祉施設】&#10;有形固定資産減価償却率">
          <a:extLst>
            <a:ext uri="{FF2B5EF4-FFF2-40B4-BE49-F238E27FC236}">
              <a16:creationId xmlns:a16="http://schemas.microsoft.com/office/drawing/2014/main" id="{8F8A4A50-7E96-4BCC-BB85-E3242FD9209D}"/>
            </a:ext>
          </a:extLst>
        </xdr:cNvPr>
        <xdr:cNvSpPr txBox="1"/>
      </xdr:nvSpPr>
      <xdr:spPr>
        <a:xfrm>
          <a:off x="2705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8272</xdr:rowOff>
    </xdr:from>
    <xdr:ext cx="405111" cy="259045"/>
    <xdr:sp macro="" textlink="">
      <xdr:nvSpPr>
        <xdr:cNvPr id="323" name="n_3mainValue【福祉施設】&#10;有形固定資産減価償却率">
          <a:extLst>
            <a:ext uri="{FF2B5EF4-FFF2-40B4-BE49-F238E27FC236}">
              <a16:creationId xmlns:a16="http://schemas.microsoft.com/office/drawing/2014/main" id="{FF0C4955-E2A7-48FD-B8BC-1DF547ECC109}"/>
            </a:ext>
          </a:extLst>
        </xdr:cNvPr>
        <xdr:cNvSpPr txBox="1"/>
      </xdr:nvSpPr>
      <xdr:spPr>
        <a:xfrm>
          <a:off x="18167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143527</xdr:rowOff>
    </xdr:from>
    <xdr:ext cx="405111" cy="259045"/>
    <xdr:sp macro="" textlink="">
      <xdr:nvSpPr>
        <xdr:cNvPr id="324" name="n_4mainValue【福祉施設】&#10;有形固定資産減価償却率">
          <a:extLst>
            <a:ext uri="{FF2B5EF4-FFF2-40B4-BE49-F238E27FC236}">
              <a16:creationId xmlns:a16="http://schemas.microsoft.com/office/drawing/2014/main" id="{C724B451-9528-4C15-BED5-EDD770392206}"/>
            </a:ext>
          </a:extLst>
        </xdr:cNvPr>
        <xdr:cNvSpPr txBox="1"/>
      </xdr:nvSpPr>
      <xdr:spPr>
        <a:xfrm>
          <a:off x="927744" y="1334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F0F2D08-E13F-4273-A1F4-F8DE9D9AC40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2888A804-1DD3-4061-8E42-27A752E3DBC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0496A60F-A05F-428C-BF87-7DE281020F1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76A8FF1D-3501-43F9-8473-FA766B37C09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0F7B2E2A-F1C5-4E34-AF54-59BF1FD9A52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A1AC84C6-BF80-47CA-9A57-45AB62B9C2E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AF792193-58DB-4EB9-BB9F-E10C8B4B9DC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F13F4906-AE20-449F-8728-5B27320192B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2407EE98-6EF0-4CF7-B453-EA197875A60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80552329-DCC4-453B-8F23-7536DC221F0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5" name="直線コネクタ 334">
          <a:extLst>
            <a:ext uri="{FF2B5EF4-FFF2-40B4-BE49-F238E27FC236}">
              <a16:creationId xmlns:a16="http://schemas.microsoft.com/office/drawing/2014/main" id="{683AEED6-117D-4071-8997-78D481374363}"/>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6" name="テキスト ボックス 335">
          <a:extLst>
            <a:ext uri="{FF2B5EF4-FFF2-40B4-BE49-F238E27FC236}">
              <a16:creationId xmlns:a16="http://schemas.microsoft.com/office/drawing/2014/main" id="{8F906594-CCDE-479A-B017-4723C9A5EE06}"/>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3DC09CCD-A691-4056-808A-FBE208B438D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92C5FB88-1715-496E-94D3-DB83B297306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9" name="直線コネクタ 338">
          <a:extLst>
            <a:ext uri="{FF2B5EF4-FFF2-40B4-BE49-F238E27FC236}">
              <a16:creationId xmlns:a16="http://schemas.microsoft.com/office/drawing/2014/main" id="{E67084EA-6040-4D7A-A9CE-D9B231F0D532}"/>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40" name="テキスト ボックス 339">
          <a:extLst>
            <a:ext uri="{FF2B5EF4-FFF2-40B4-BE49-F238E27FC236}">
              <a16:creationId xmlns:a16="http://schemas.microsoft.com/office/drawing/2014/main" id="{9065D087-16AB-41EA-80CF-FF3B5E95F47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2F21A6A2-51E2-404E-BB63-5189ACFDC9D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6AF8C04A-2DD8-4134-B24C-0E822FB1D10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6DACDCE4-CB25-42B6-B363-E8EC815C021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32956</xdr:rowOff>
    </xdr:from>
    <xdr:to>
      <xdr:col>54</xdr:col>
      <xdr:colOff>189865</xdr:colOff>
      <xdr:row>85</xdr:row>
      <xdr:rowOff>75819</xdr:rowOff>
    </xdr:to>
    <xdr:cxnSp macro="">
      <xdr:nvCxnSpPr>
        <xdr:cNvPr id="344" name="直線コネクタ 343">
          <a:extLst>
            <a:ext uri="{FF2B5EF4-FFF2-40B4-BE49-F238E27FC236}">
              <a16:creationId xmlns:a16="http://schemas.microsoft.com/office/drawing/2014/main" id="{347C06A4-B0AA-4D52-95A0-CE081E5167C0}"/>
            </a:ext>
          </a:extLst>
        </xdr:cNvPr>
        <xdr:cNvCxnSpPr/>
      </xdr:nvCxnSpPr>
      <xdr:spPr>
        <a:xfrm flipV="1">
          <a:off x="10476865" y="13406056"/>
          <a:ext cx="0" cy="1243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79646</xdr:rowOff>
    </xdr:from>
    <xdr:ext cx="469744" cy="259045"/>
    <xdr:sp macro="" textlink="">
      <xdr:nvSpPr>
        <xdr:cNvPr id="345" name="【福祉施設】&#10;一人当たり面積最小値テキスト">
          <a:extLst>
            <a:ext uri="{FF2B5EF4-FFF2-40B4-BE49-F238E27FC236}">
              <a16:creationId xmlns:a16="http://schemas.microsoft.com/office/drawing/2014/main" id="{BB2B24F1-4149-4890-8239-ED0ABFD41EA8}"/>
            </a:ext>
          </a:extLst>
        </xdr:cNvPr>
        <xdr:cNvSpPr txBox="1"/>
      </xdr:nvSpPr>
      <xdr:spPr>
        <a:xfrm>
          <a:off x="10515600" y="1465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75819</xdr:rowOff>
    </xdr:from>
    <xdr:to>
      <xdr:col>55</xdr:col>
      <xdr:colOff>88900</xdr:colOff>
      <xdr:row>85</xdr:row>
      <xdr:rowOff>75819</xdr:rowOff>
    </xdr:to>
    <xdr:cxnSp macro="">
      <xdr:nvCxnSpPr>
        <xdr:cNvPr id="346" name="直線コネクタ 345">
          <a:extLst>
            <a:ext uri="{FF2B5EF4-FFF2-40B4-BE49-F238E27FC236}">
              <a16:creationId xmlns:a16="http://schemas.microsoft.com/office/drawing/2014/main" id="{2CC9E461-3C13-4418-AFBD-459F5C200130}"/>
            </a:ext>
          </a:extLst>
        </xdr:cNvPr>
        <xdr:cNvCxnSpPr/>
      </xdr:nvCxnSpPr>
      <xdr:spPr>
        <a:xfrm>
          <a:off x="10388600" y="14649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151083</xdr:rowOff>
    </xdr:from>
    <xdr:ext cx="469744" cy="259045"/>
    <xdr:sp macro="" textlink="">
      <xdr:nvSpPr>
        <xdr:cNvPr id="347" name="【福祉施設】&#10;一人当たり面積最大値テキスト">
          <a:extLst>
            <a:ext uri="{FF2B5EF4-FFF2-40B4-BE49-F238E27FC236}">
              <a16:creationId xmlns:a16="http://schemas.microsoft.com/office/drawing/2014/main" id="{57A44A54-B789-4CAF-959A-F5E86BDD59EB}"/>
            </a:ext>
          </a:extLst>
        </xdr:cNvPr>
        <xdr:cNvSpPr txBox="1"/>
      </xdr:nvSpPr>
      <xdr:spPr>
        <a:xfrm>
          <a:off x="10515600" y="131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32956</xdr:rowOff>
    </xdr:from>
    <xdr:to>
      <xdr:col>55</xdr:col>
      <xdr:colOff>88900</xdr:colOff>
      <xdr:row>78</xdr:row>
      <xdr:rowOff>32956</xdr:rowOff>
    </xdr:to>
    <xdr:cxnSp macro="">
      <xdr:nvCxnSpPr>
        <xdr:cNvPr id="348" name="直線コネクタ 347">
          <a:extLst>
            <a:ext uri="{FF2B5EF4-FFF2-40B4-BE49-F238E27FC236}">
              <a16:creationId xmlns:a16="http://schemas.microsoft.com/office/drawing/2014/main" id="{57B285EB-E645-4C7C-8F2E-D7F7D8124AEC}"/>
            </a:ext>
          </a:extLst>
        </xdr:cNvPr>
        <xdr:cNvCxnSpPr/>
      </xdr:nvCxnSpPr>
      <xdr:spPr>
        <a:xfrm>
          <a:off x="10388600" y="134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124032</xdr:rowOff>
    </xdr:from>
    <xdr:ext cx="469744" cy="259045"/>
    <xdr:sp macro="" textlink="">
      <xdr:nvSpPr>
        <xdr:cNvPr id="349" name="【福祉施設】&#10;一人当たり面積平均値テキスト">
          <a:extLst>
            <a:ext uri="{FF2B5EF4-FFF2-40B4-BE49-F238E27FC236}">
              <a16:creationId xmlns:a16="http://schemas.microsoft.com/office/drawing/2014/main" id="{55F675D7-6A6E-4899-ACE7-4C3829E28414}"/>
            </a:ext>
          </a:extLst>
        </xdr:cNvPr>
        <xdr:cNvSpPr txBox="1"/>
      </xdr:nvSpPr>
      <xdr:spPr>
        <a:xfrm>
          <a:off x="10515600" y="1435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50" name="フローチャート: 判断 349">
          <a:extLst>
            <a:ext uri="{FF2B5EF4-FFF2-40B4-BE49-F238E27FC236}">
              <a16:creationId xmlns:a16="http://schemas.microsoft.com/office/drawing/2014/main" id="{65CAB890-5B3E-4859-80D7-1F9A714CD069}"/>
            </a:ext>
          </a:extLst>
        </xdr:cNvPr>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1015</xdr:rowOff>
    </xdr:from>
    <xdr:to>
      <xdr:col>50</xdr:col>
      <xdr:colOff>165100</xdr:colOff>
      <xdr:row>84</xdr:row>
      <xdr:rowOff>102615</xdr:rowOff>
    </xdr:to>
    <xdr:sp macro="" textlink="">
      <xdr:nvSpPr>
        <xdr:cNvPr id="351" name="フローチャート: 判断 350">
          <a:extLst>
            <a:ext uri="{FF2B5EF4-FFF2-40B4-BE49-F238E27FC236}">
              <a16:creationId xmlns:a16="http://schemas.microsoft.com/office/drawing/2014/main" id="{5A61802A-BB4E-42D2-BBBF-DA86774E593B}"/>
            </a:ext>
          </a:extLst>
        </xdr:cNvPr>
        <xdr:cNvSpPr/>
      </xdr:nvSpPr>
      <xdr:spPr>
        <a:xfrm>
          <a:off x="9588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141605</xdr:rowOff>
    </xdr:from>
    <xdr:to>
      <xdr:col>46</xdr:col>
      <xdr:colOff>38100</xdr:colOff>
      <xdr:row>84</xdr:row>
      <xdr:rowOff>71755</xdr:rowOff>
    </xdr:to>
    <xdr:sp macro="" textlink="">
      <xdr:nvSpPr>
        <xdr:cNvPr id="352" name="フローチャート: 判断 351">
          <a:extLst>
            <a:ext uri="{FF2B5EF4-FFF2-40B4-BE49-F238E27FC236}">
              <a16:creationId xmlns:a16="http://schemas.microsoft.com/office/drawing/2014/main" id="{BCE3314E-60D2-47D3-8700-E757A5B38EEA}"/>
            </a:ext>
          </a:extLst>
        </xdr:cNvPr>
        <xdr:cNvSpPr/>
      </xdr:nvSpPr>
      <xdr:spPr>
        <a:xfrm>
          <a:off x="8699500" y="1437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153606</xdr:rowOff>
    </xdr:from>
    <xdr:to>
      <xdr:col>41</xdr:col>
      <xdr:colOff>101600</xdr:colOff>
      <xdr:row>84</xdr:row>
      <xdr:rowOff>83756</xdr:rowOff>
    </xdr:to>
    <xdr:sp macro="" textlink="">
      <xdr:nvSpPr>
        <xdr:cNvPr id="353" name="フローチャート: 判断 352">
          <a:extLst>
            <a:ext uri="{FF2B5EF4-FFF2-40B4-BE49-F238E27FC236}">
              <a16:creationId xmlns:a16="http://schemas.microsoft.com/office/drawing/2014/main" id="{B38059E9-BA4E-44D8-8EDB-59F96779899B}"/>
            </a:ext>
          </a:extLst>
        </xdr:cNvPr>
        <xdr:cNvSpPr/>
      </xdr:nvSpPr>
      <xdr:spPr>
        <a:xfrm>
          <a:off x="7810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167894</xdr:rowOff>
    </xdr:from>
    <xdr:to>
      <xdr:col>36</xdr:col>
      <xdr:colOff>165100</xdr:colOff>
      <xdr:row>84</xdr:row>
      <xdr:rowOff>98044</xdr:rowOff>
    </xdr:to>
    <xdr:sp macro="" textlink="">
      <xdr:nvSpPr>
        <xdr:cNvPr id="354" name="フローチャート: 判断 353">
          <a:extLst>
            <a:ext uri="{FF2B5EF4-FFF2-40B4-BE49-F238E27FC236}">
              <a16:creationId xmlns:a16="http://schemas.microsoft.com/office/drawing/2014/main" id="{ACE05015-3DF2-467A-B578-9C33E4D656C5}"/>
            </a:ext>
          </a:extLst>
        </xdr:cNvPr>
        <xdr:cNvSpPr/>
      </xdr:nvSpPr>
      <xdr:spPr>
        <a:xfrm>
          <a:off x="6921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9C0D225-D9CC-492C-AD4E-F8DD2C78B6A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6119944-9311-49BC-BBCE-85FBC086C66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00A94A2-2DA0-4A42-82A8-9D85A775426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6E7D76B-E61A-45DC-9296-4280F2E762F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3E46F93D-FA53-4256-82A7-D44C1ACF554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92456</xdr:rowOff>
    </xdr:from>
    <xdr:to>
      <xdr:col>55</xdr:col>
      <xdr:colOff>50800</xdr:colOff>
      <xdr:row>84</xdr:row>
      <xdr:rowOff>22606</xdr:rowOff>
    </xdr:to>
    <xdr:sp macro="" textlink="">
      <xdr:nvSpPr>
        <xdr:cNvPr id="360" name="楕円 359">
          <a:extLst>
            <a:ext uri="{FF2B5EF4-FFF2-40B4-BE49-F238E27FC236}">
              <a16:creationId xmlns:a16="http://schemas.microsoft.com/office/drawing/2014/main" id="{A0E36A23-ED9D-456D-A003-146B3A5DAEC2}"/>
            </a:ext>
          </a:extLst>
        </xdr:cNvPr>
        <xdr:cNvSpPr/>
      </xdr:nvSpPr>
      <xdr:spPr>
        <a:xfrm>
          <a:off x="10426700" y="143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115333</xdr:rowOff>
    </xdr:from>
    <xdr:ext cx="469744" cy="259045"/>
    <xdr:sp macro="" textlink="">
      <xdr:nvSpPr>
        <xdr:cNvPr id="361" name="【福祉施設】&#10;一人当たり面積該当値テキスト">
          <a:extLst>
            <a:ext uri="{FF2B5EF4-FFF2-40B4-BE49-F238E27FC236}">
              <a16:creationId xmlns:a16="http://schemas.microsoft.com/office/drawing/2014/main" id="{A413E0F1-5F0A-4907-8D62-68E11B833176}"/>
            </a:ext>
          </a:extLst>
        </xdr:cNvPr>
        <xdr:cNvSpPr txBox="1"/>
      </xdr:nvSpPr>
      <xdr:spPr>
        <a:xfrm>
          <a:off x="10515600" y="1417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95886</xdr:rowOff>
    </xdr:from>
    <xdr:to>
      <xdr:col>50</xdr:col>
      <xdr:colOff>165100</xdr:colOff>
      <xdr:row>84</xdr:row>
      <xdr:rowOff>26036</xdr:rowOff>
    </xdr:to>
    <xdr:sp macro="" textlink="">
      <xdr:nvSpPr>
        <xdr:cNvPr id="362" name="楕円 361">
          <a:extLst>
            <a:ext uri="{FF2B5EF4-FFF2-40B4-BE49-F238E27FC236}">
              <a16:creationId xmlns:a16="http://schemas.microsoft.com/office/drawing/2014/main" id="{C0A75792-2537-4168-9B10-56BE29AB2B86}"/>
            </a:ext>
          </a:extLst>
        </xdr:cNvPr>
        <xdr:cNvSpPr/>
      </xdr:nvSpPr>
      <xdr:spPr>
        <a:xfrm>
          <a:off x="9588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143256</xdr:rowOff>
    </xdr:from>
    <xdr:to>
      <xdr:col>55</xdr:col>
      <xdr:colOff>0</xdr:colOff>
      <xdr:row>83</xdr:row>
      <xdr:rowOff>146686</xdr:rowOff>
    </xdr:to>
    <xdr:cxnSp macro="">
      <xdr:nvCxnSpPr>
        <xdr:cNvPr id="363" name="直線コネクタ 362">
          <a:extLst>
            <a:ext uri="{FF2B5EF4-FFF2-40B4-BE49-F238E27FC236}">
              <a16:creationId xmlns:a16="http://schemas.microsoft.com/office/drawing/2014/main" id="{2076358F-1385-49DF-A620-FBF5E6876578}"/>
            </a:ext>
          </a:extLst>
        </xdr:cNvPr>
        <xdr:cNvCxnSpPr/>
      </xdr:nvCxnSpPr>
      <xdr:spPr>
        <a:xfrm flipV="1">
          <a:off x="9639300" y="14373606"/>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102743</xdr:rowOff>
    </xdr:from>
    <xdr:to>
      <xdr:col>46</xdr:col>
      <xdr:colOff>38100</xdr:colOff>
      <xdr:row>84</xdr:row>
      <xdr:rowOff>32893</xdr:rowOff>
    </xdr:to>
    <xdr:sp macro="" textlink="">
      <xdr:nvSpPr>
        <xdr:cNvPr id="364" name="楕円 363">
          <a:extLst>
            <a:ext uri="{FF2B5EF4-FFF2-40B4-BE49-F238E27FC236}">
              <a16:creationId xmlns:a16="http://schemas.microsoft.com/office/drawing/2014/main" id="{F1954C76-C370-436E-A8B6-385970F2AC81}"/>
            </a:ext>
          </a:extLst>
        </xdr:cNvPr>
        <xdr:cNvSpPr/>
      </xdr:nvSpPr>
      <xdr:spPr>
        <a:xfrm>
          <a:off x="8699500" y="143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146686</xdr:rowOff>
    </xdr:from>
    <xdr:to>
      <xdr:col>50</xdr:col>
      <xdr:colOff>114300</xdr:colOff>
      <xdr:row>83</xdr:row>
      <xdr:rowOff>153543</xdr:rowOff>
    </xdr:to>
    <xdr:cxnSp macro="">
      <xdr:nvCxnSpPr>
        <xdr:cNvPr id="365" name="直線コネクタ 364">
          <a:extLst>
            <a:ext uri="{FF2B5EF4-FFF2-40B4-BE49-F238E27FC236}">
              <a16:creationId xmlns:a16="http://schemas.microsoft.com/office/drawing/2014/main" id="{695FBE84-8302-4807-83A0-97E069D10524}"/>
            </a:ext>
          </a:extLst>
        </xdr:cNvPr>
        <xdr:cNvCxnSpPr/>
      </xdr:nvCxnSpPr>
      <xdr:spPr>
        <a:xfrm flipV="1">
          <a:off x="8750300" y="1437703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114173</xdr:rowOff>
    </xdr:from>
    <xdr:to>
      <xdr:col>41</xdr:col>
      <xdr:colOff>101600</xdr:colOff>
      <xdr:row>84</xdr:row>
      <xdr:rowOff>44323</xdr:rowOff>
    </xdr:to>
    <xdr:sp macro="" textlink="">
      <xdr:nvSpPr>
        <xdr:cNvPr id="366" name="楕円 365">
          <a:extLst>
            <a:ext uri="{FF2B5EF4-FFF2-40B4-BE49-F238E27FC236}">
              <a16:creationId xmlns:a16="http://schemas.microsoft.com/office/drawing/2014/main" id="{2C888F2B-251B-404A-A411-0938DB6D4F6C}"/>
            </a:ext>
          </a:extLst>
        </xdr:cNvPr>
        <xdr:cNvSpPr/>
      </xdr:nvSpPr>
      <xdr:spPr>
        <a:xfrm>
          <a:off x="7810500" y="1434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153543</xdr:rowOff>
    </xdr:from>
    <xdr:to>
      <xdr:col>45</xdr:col>
      <xdr:colOff>177800</xdr:colOff>
      <xdr:row>83</xdr:row>
      <xdr:rowOff>164973</xdr:rowOff>
    </xdr:to>
    <xdr:cxnSp macro="">
      <xdr:nvCxnSpPr>
        <xdr:cNvPr id="367" name="直線コネクタ 366">
          <a:extLst>
            <a:ext uri="{FF2B5EF4-FFF2-40B4-BE49-F238E27FC236}">
              <a16:creationId xmlns:a16="http://schemas.microsoft.com/office/drawing/2014/main" id="{6C4172C3-9924-4CEC-A4FA-0314EAF99557}"/>
            </a:ext>
          </a:extLst>
        </xdr:cNvPr>
        <xdr:cNvCxnSpPr/>
      </xdr:nvCxnSpPr>
      <xdr:spPr>
        <a:xfrm flipV="1">
          <a:off x="7861300" y="143838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116460</xdr:rowOff>
    </xdr:from>
    <xdr:to>
      <xdr:col>36</xdr:col>
      <xdr:colOff>165100</xdr:colOff>
      <xdr:row>84</xdr:row>
      <xdr:rowOff>46610</xdr:rowOff>
    </xdr:to>
    <xdr:sp macro="" textlink="">
      <xdr:nvSpPr>
        <xdr:cNvPr id="368" name="楕円 367">
          <a:extLst>
            <a:ext uri="{FF2B5EF4-FFF2-40B4-BE49-F238E27FC236}">
              <a16:creationId xmlns:a16="http://schemas.microsoft.com/office/drawing/2014/main" id="{1B2F76EB-0056-4AF1-942C-9CFA44E2883C}"/>
            </a:ext>
          </a:extLst>
        </xdr:cNvPr>
        <xdr:cNvSpPr/>
      </xdr:nvSpPr>
      <xdr:spPr>
        <a:xfrm>
          <a:off x="6921500" y="1434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164973</xdr:rowOff>
    </xdr:from>
    <xdr:to>
      <xdr:col>41</xdr:col>
      <xdr:colOff>50800</xdr:colOff>
      <xdr:row>83</xdr:row>
      <xdr:rowOff>167260</xdr:rowOff>
    </xdr:to>
    <xdr:cxnSp macro="">
      <xdr:nvCxnSpPr>
        <xdr:cNvPr id="369" name="直線コネクタ 368">
          <a:extLst>
            <a:ext uri="{FF2B5EF4-FFF2-40B4-BE49-F238E27FC236}">
              <a16:creationId xmlns:a16="http://schemas.microsoft.com/office/drawing/2014/main" id="{2BFB1EAD-641B-44D0-9539-CFF374541D3C}"/>
            </a:ext>
          </a:extLst>
        </xdr:cNvPr>
        <xdr:cNvCxnSpPr/>
      </xdr:nvCxnSpPr>
      <xdr:spPr>
        <a:xfrm flipV="1">
          <a:off x="6972300" y="1439532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93742</xdr:rowOff>
    </xdr:from>
    <xdr:ext cx="469744" cy="259045"/>
    <xdr:sp macro="" textlink="">
      <xdr:nvSpPr>
        <xdr:cNvPr id="370" name="n_1aveValue【福祉施設】&#10;一人当たり面積">
          <a:extLst>
            <a:ext uri="{FF2B5EF4-FFF2-40B4-BE49-F238E27FC236}">
              <a16:creationId xmlns:a16="http://schemas.microsoft.com/office/drawing/2014/main" id="{E3477D85-19C7-44DB-92ED-C95A7343D787}"/>
            </a:ext>
          </a:extLst>
        </xdr:cNvPr>
        <xdr:cNvSpPr txBox="1"/>
      </xdr:nvSpPr>
      <xdr:spPr>
        <a:xfrm>
          <a:off x="9391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62882</xdr:rowOff>
    </xdr:from>
    <xdr:ext cx="469744" cy="259045"/>
    <xdr:sp macro="" textlink="">
      <xdr:nvSpPr>
        <xdr:cNvPr id="371" name="n_2aveValue【福祉施設】&#10;一人当たり面積">
          <a:extLst>
            <a:ext uri="{FF2B5EF4-FFF2-40B4-BE49-F238E27FC236}">
              <a16:creationId xmlns:a16="http://schemas.microsoft.com/office/drawing/2014/main" id="{7B3B7DCD-B721-4640-946C-23647FDD241C}"/>
            </a:ext>
          </a:extLst>
        </xdr:cNvPr>
        <xdr:cNvSpPr txBox="1"/>
      </xdr:nvSpPr>
      <xdr:spPr>
        <a:xfrm>
          <a:off x="85154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74883</xdr:rowOff>
    </xdr:from>
    <xdr:ext cx="469744" cy="259045"/>
    <xdr:sp macro="" textlink="">
      <xdr:nvSpPr>
        <xdr:cNvPr id="372" name="n_3aveValue【福祉施設】&#10;一人当たり面積">
          <a:extLst>
            <a:ext uri="{FF2B5EF4-FFF2-40B4-BE49-F238E27FC236}">
              <a16:creationId xmlns:a16="http://schemas.microsoft.com/office/drawing/2014/main" id="{9AE15B8D-EE4C-4080-AB6C-CFDD8E004CAE}"/>
            </a:ext>
          </a:extLst>
        </xdr:cNvPr>
        <xdr:cNvSpPr txBox="1"/>
      </xdr:nvSpPr>
      <xdr:spPr>
        <a:xfrm>
          <a:off x="7626427" y="1447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89171</xdr:rowOff>
    </xdr:from>
    <xdr:ext cx="469744" cy="259045"/>
    <xdr:sp macro="" textlink="">
      <xdr:nvSpPr>
        <xdr:cNvPr id="373" name="n_4aveValue【福祉施設】&#10;一人当たり面積">
          <a:extLst>
            <a:ext uri="{FF2B5EF4-FFF2-40B4-BE49-F238E27FC236}">
              <a16:creationId xmlns:a16="http://schemas.microsoft.com/office/drawing/2014/main" id="{88E95CD9-6EB6-4212-B48C-494872802723}"/>
            </a:ext>
          </a:extLst>
        </xdr:cNvPr>
        <xdr:cNvSpPr txBox="1"/>
      </xdr:nvSpPr>
      <xdr:spPr>
        <a:xfrm>
          <a:off x="6737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42563</xdr:rowOff>
    </xdr:from>
    <xdr:ext cx="469744" cy="259045"/>
    <xdr:sp macro="" textlink="">
      <xdr:nvSpPr>
        <xdr:cNvPr id="374" name="n_1mainValue【福祉施設】&#10;一人当たり面積">
          <a:extLst>
            <a:ext uri="{FF2B5EF4-FFF2-40B4-BE49-F238E27FC236}">
              <a16:creationId xmlns:a16="http://schemas.microsoft.com/office/drawing/2014/main" id="{F8AB685D-E6B3-47E0-946E-7E9688D4C226}"/>
            </a:ext>
          </a:extLst>
        </xdr:cNvPr>
        <xdr:cNvSpPr txBox="1"/>
      </xdr:nvSpPr>
      <xdr:spPr>
        <a:xfrm>
          <a:off x="9391727" y="1410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49420</xdr:rowOff>
    </xdr:from>
    <xdr:ext cx="469744" cy="259045"/>
    <xdr:sp macro="" textlink="">
      <xdr:nvSpPr>
        <xdr:cNvPr id="375" name="n_2mainValue【福祉施設】&#10;一人当たり面積">
          <a:extLst>
            <a:ext uri="{FF2B5EF4-FFF2-40B4-BE49-F238E27FC236}">
              <a16:creationId xmlns:a16="http://schemas.microsoft.com/office/drawing/2014/main" id="{A2FACD67-0DEC-4ABD-A1C8-9F5164C16654}"/>
            </a:ext>
          </a:extLst>
        </xdr:cNvPr>
        <xdr:cNvSpPr txBox="1"/>
      </xdr:nvSpPr>
      <xdr:spPr>
        <a:xfrm>
          <a:off x="8515427" y="1410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60850</xdr:rowOff>
    </xdr:from>
    <xdr:ext cx="469744" cy="259045"/>
    <xdr:sp macro="" textlink="">
      <xdr:nvSpPr>
        <xdr:cNvPr id="376" name="n_3mainValue【福祉施設】&#10;一人当たり面積">
          <a:extLst>
            <a:ext uri="{FF2B5EF4-FFF2-40B4-BE49-F238E27FC236}">
              <a16:creationId xmlns:a16="http://schemas.microsoft.com/office/drawing/2014/main" id="{03962D19-2D22-4FF3-BDA6-5EBE2CDAFE60}"/>
            </a:ext>
          </a:extLst>
        </xdr:cNvPr>
        <xdr:cNvSpPr txBox="1"/>
      </xdr:nvSpPr>
      <xdr:spPr>
        <a:xfrm>
          <a:off x="7626427" y="1411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63137</xdr:rowOff>
    </xdr:from>
    <xdr:ext cx="469744" cy="259045"/>
    <xdr:sp macro="" textlink="">
      <xdr:nvSpPr>
        <xdr:cNvPr id="377" name="n_4mainValue【福祉施設】&#10;一人当たり面積">
          <a:extLst>
            <a:ext uri="{FF2B5EF4-FFF2-40B4-BE49-F238E27FC236}">
              <a16:creationId xmlns:a16="http://schemas.microsoft.com/office/drawing/2014/main" id="{256DCC11-F614-41D9-A6EF-AF7E9657BFBD}"/>
            </a:ext>
          </a:extLst>
        </xdr:cNvPr>
        <xdr:cNvSpPr txBox="1"/>
      </xdr:nvSpPr>
      <xdr:spPr>
        <a:xfrm>
          <a:off x="6737427" y="1412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442AD68B-919A-4E51-8D3E-B7E8E074255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0E0D9AF-5A38-4A51-8C54-26E3AC89F11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5E012AD2-B85E-4E51-9460-D262D4F2623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89BBA513-D74A-451F-A12B-313066ADA9A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DB1833AC-72E2-4023-B1AA-010FF5B143A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3015569-67AC-40EC-BC9A-51F42BE00FE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B52DB2D-0D2C-44BA-9380-1779D95A81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C3C417F1-A306-486A-96EE-92B8FD768CF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10F68EFB-D470-4CE2-92B6-B1FA22B5F8F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D0C06703-3FC6-4DFD-8D14-8DEC7D51378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B94B750B-276C-4FB1-B5DC-C98D09B52CE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DCE02310-BE1F-4046-BD57-5E713B1E28E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E0DA6EB5-2537-448D-8B8C-3910C2C6576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630CED10-B0D1-43A1-913A-9849F6F19DC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4DD2A436-5951-4B25-B890-134D725BC10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A332E547-704E-4993-944D-2CB2365655F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22EE0680-0998-4DD7-AC89-7F7A4CDA3D6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E7F878F6-4278-40CD-BF46-36318535FE5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26D6BC02-2A7C-434B-AE43-7569BA11B5E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EE8CDDA2-6373-47E5-A658-01970295361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66FCDDFD-D309-4679-A349-94FF5E62369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61462992-E145-45F8-AEA5-5CFB2A4D153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5D6DB59D-09A2-4B7A-8706-800ABCBB9B3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246F8EA2-E2BA-40EC-AAFB-0DD5697EC38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DCF519C6-D66C-4044-AAB9-B83F0A17435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CFAFE722-3689-4E10-8FF9-170AF0D41B2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4706C786-B965-473C-BB44-FE51C970F10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16A23580-D494-43AA-936E-86618563D36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93ED9FBF-768B-471D-8268-3419A6CB29C2}"/>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4E701E0-3813-4E36-9FB2-4EC1B2FF232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47800405-3153-4A40-928B-D200084E509D}"/>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44381E0B-B9B9-43F1-9583-34F7C40475C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1EA5C01-1144-4436-8C37-FAF0C6866B4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3C7EC707-273F-4E39-B3A1-DE3C5F66498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CB78BA7F-1C34-4219-9492-64D6A5DA598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43A5A991-2123-4233-A0A4-782E8EF4F2C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A9B9AA0A-B8B5-4E9C-98A4-02CC5266190F}"/>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42D3038D-4400-4C58-A84C-3FAFFE8FAC2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3C9FFA94-C65D-4B2B-8145-C3DCC58AAC1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7323BFE6-2197-4285-908B-4FDB8AA56E3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85725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5ED042E0-62B2-440F-A781-28A97FD3102F}"/>
            </a:ext>
          </a:extLst>
        </xdr:cNvPr>
        <xdr:cNvCxnSpPr/>
      </xdr:nvCxnSpPr>
      <xdr:spPr>
        <a:xfrm flipV="1">
          <a:off x="16318864" y="591502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一般廃棄物処理施設】&#10;有形固定資産減価償却率最小値テキスト">
          <a:extLst>
            <a:ext uri="{FF2B5EF4-FFF2-40B4-BE49-F238E27FC236}">
              <a16:creationId xmlns:a16="http://schemas.microsoft.com/office/drawing/2014/main" id="{2E6B30A6-78DA-4B85-82F7-9D82A9170BE4}"/>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453976CA-559D-49AB-BE11-1B8B1F309031}"/>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32402</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CF8E48D5-732F-429C-AB67-7D890E471FBA}"/>
            </a:ext>
          </a:extLst>
        </xdr:cNvPr>
        <xdr:cNvSpPr txBox="1"/>
      </xdr:nvSpPr>
      <xdr:spPr>
        <a:xfrm>
          <a:off x="16357600" y="569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85725</xdr:rowOff>
    </xdr:from>
    <xdr:to>
      <xdr:col>86</xdr:col>
      <xdr:colOff>25400</xdr:colOff>
      <xdr:row>34</xdr:row>
      <xdr:rowOff>85725</xdr:rowOff>
    </xdr:to>
    <xdr:cxnSp macro="">
      <xdr:nvCxnSpPr>
        <xdr:cNvPr id="422" name="直線コネクタ 421">
          <a:extLst>
            <a:ext uri="{FF2B5EF4-FFF2-40B4-BE49-F238E27FC236}">
              <a16:creationId xmlns:a16="http://schemas.microsoft.com/office/drawing/2014/main" id="{0BF743D6-8A2C-4FE6-B0E7-3BF67B0CD215}"/>
            </a:ext>
          </a:extLst>
        </xdr:cNvPr>
        <xdr:cNvCxnSpPr/>
      </xdr:nvCxnSpPr>
      <xdr:spPr>
        <a:xfrm>
          <a:off x="16230600" y="591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167657</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0F0D3D53-8AD2-4812-B291-9B04EE78660A}"/>
            </a:ext>
          </a:extLst>
        </xdr:cNvPr>
        <xdr:cNvSpPr txBox="1"/>
      </xdr:nvSpPr>
      <xdr:spPr>
        <a:xfrm>
          <a:off x="16357600" y="651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17780</xdr:rowOff>
    </xdr:from>
    <xdr:to>
      <xdr:col>85</xdr:col>
      <xdr:colOff>177800</xdr:colOff>
      <xdr:row>38</xdr:row>
      <xdr:rowOff>119380</xdr:rowOff>
    </xdr:to>
    <xdr:sp macro="" textlink="">
      <xdr:nvSpPr>
        <xdr:cNvPr id="424" name="フローチャート: 判断 423">
          <a:extLst>
            <a:ext uri="{FF2B5EF4-FFF2-40B4-BE49-F238E27FC236}">
              <a16:creationId xmlns:a16="http://schemas.microsoft.com/office/drawing/2014/main" id="{790F7671-F727-46DE-9868-98889225031D}"/>
            </a:ext>
          </a:extLst>
        </xdr:cNvPr>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130175</xdr:rowOff>
    </xdr:from>
    <xdr:to>
      <xdr:col>81</xdr:col>
      <xdr:colOff>101600</xdr:colOff>
      <xdr:row>38</xdr:row>
      <xdr:rowOff>60325</xdr:rowOff>
    </xdr:to>
    <xdr:sp macro="" textlink="">
      <xdr:nvSpPr>
        <xdr:cNvPr id="425" name="フローチャート: 判断 424">
          <a:extLst>
            <a:ext uri="{FF2B5EF4-FFF2-40B4-BE49-F238E27FC236}">
              <a16:creationId xmlns:a16="http://schemas.microsoft.com/office/drawing/2014/main" id="{BA43B5B9-67C8-4BA0-A643-2D26BBF1655F}"/>
            </a:ext>
          </a:extLst>
        </xdr:cNvPr>
        <xdr:cNvSpPr/>
      </xdr:nvSpPr>
      <xdr:spPr>
        <a:xfrm>
          <a:off x="15430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99695</xdr:rowOff>
    </xdr:from>
    <xdr:to>
      <xdr:col>76</xdr:col>
      <xdr:colOff>165100</xdr:colOff>
      <xdr:row>38</xdr:row>
      <xdr:rowOff>29845</xdr:rowOff>
    </xdr:to>
    <xdr:sp macro="" textlink="">
      <xdr:nvSpPr>
        <xdr:cNvPr id="426" name="フローチャート: 判断 425">
          <a:extLst>
            <a:ext uri="{FF2B5EF4-FFF2-40B4-BE49-F238E27FC236}">
              <a16:creationId xmlns:a16="http://schemas.microsoft.com/office/drawing/2014/main" id="{7CCA542E-F719-483A-B9C7-E6D120999484}"/>
            </a:ext>
          </a:extLst>
        </xdr:cNvPr>
        <xdr:cNvSpPr/>
      </xdr:nvSpPr>
      <xdr:spPr>
        <a:xfrm>
          <a:off x="14541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7" name="フローチャート: 判断 426">
          <a:extLst>
            <a:ext uri="{FF2B5EF4-FFF2-40B4-BE49-F238E27FC236}">
              <a16:creationId xmlns:a16="http://schemas.microsoft.com/office/drawing/2014/main" id="{828BA286-5445-46FD-98AB-828DF928CAFE}"/>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635</xdr:rowOff>
    </xdr:from>
    <xdr:to>
      <xdr:col>67</xdr:col>
      <xdr:colOff>101600</xdr:colOff>
      <xdr:row>38</xdr:row>
      <xdr:rowOff>102235</xdr:rowOff>
    </xdr:to>
    <xdr:sp macro="" textlink="">
      <xdr:nvSpPr>
        <xdr:cNvPr id="428" name="フローチャート: 判断 427">
          <a:extLst>
            <a:ext uri="{FF2B5EF4-FFF2-40B4-BE49-F238E27FC236}">
              <a16:creationId xmlns:a16="http://schemas.microsoft.com/office/drawing/2014/main" id="{987B1AA7-8F02-4455-ACAF-A970F7DB12E2}"/>
            </a:ext>
          </a:extLst>
        </xdr:cNvPr>
        <xdr:cNvSpPr/>
      </xdr:nvSpPr>
      <xdr:spPr>
        <a:xfrm>
          <a:off x="12763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1F36019-6C37-46D7-A95D-E6B48E78D03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17110C5-2345-4B25-8762-8E11A727049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0012389-D75C-44A7-ABC6-0DFE802B7B6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680A702-5FEB-478C-B8BB-F523DE6E813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161EA42-F6BE-487F-A29F-653D7E501AD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116840</xdr:rowOff>
    </xdr:from>
    <xdr:to>
      <xdr:col>85</xdr:col>
      <xdr:colOff>177800</xdr:colOff>
      <xdr:row>35</xdr:row>
      <xdr:rowOff>46990</xdr:rowOff>
    </xdr:to>
    <xdr:sp macro="" textlink="">
      <xdr:nvSpPr>
        <xdr:cNvPr id="434" name="楕円 433">
          <a:extLst>
            <a:ext uri="{FF2B5EF4-FFF2-40B4-BE49-F238E27FC236}">
              <a16:creationId xmlns:a16="http://schemas.microsoft.com/office/drawing/2014/main" id="{E5544F81-AB01-47FB-B116-EF6014DB13EF}"/>
            </a:ext>
          </a:extLst>
        </xdr:cNvPr>
        <xdr:cNvSpPr/>
      </xdr:nvSpPr>
      <xdr:spPr>
        <a:xfrm>
          <a:off x="16268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31767</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D84324D6-2522-4403-A46D-C01BBC5FB67B}"/>
            </a:ext>
          </a:extLst>
        </xdr:cNvPr>
        <xdr:cNvSpPr txBox="1"/>
      </xdr:nvSpPr>
      <xdr:spPr>
        <a:xfrm>
          <a:off x="16357600" y="5861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34925</xdr:rowOff>
    </xdr:from>
    <xdr:to>
      <xdr:col>81</xdr:col>
      <xdr:colOff>101600</xdr:colOff>
      <xdr:row>34</xdr:row>
      <xdr:rowOff>136525</xdr:rowOff>
    </xdr:to>
    <xdr:sp macro="" textlink="">
      <xdr:nvSpPr>
        <xdr:cNvPr id="436" name="楕円 435">
          <a:extLst>
            <a:ext uri="{FF2B5EF4-FFF2-40B4-BE49-F238E27FC236}">
              <a16:creationId xmlns:a16="http://schemas.microsoft.com/office/drawing/2014/main" id="{D9D4439F-93D1-4D41-9F6C-1D62F2091C48}"/>
            </a:ext>
          </a:extLst>
        </xdr:cNvPr>
        <xdr:cNvSpPr/>
      </xdr:nvSpPr>
      <xdr:spPr>
        <a:xfrm>
          <a:off x="15430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85725</xdr:rowOff>
    </xdr:from>
    <xdr:to>
      <xdr:col>85</xdr:col>
      <xdr:colOff>127000</xdr:colOff>
      <xdr:row>34</xdr:row>
      <xdr:rowOff>167640</xdr:rowOff>
    </xdr:to>
    <xdr:cxnSp macro="">
      <xdr:nvCxnSpPr>
        <xdr:cNvPr id="437" name="直線コネクタ 436">
          <a:extLst>
            <a:ext uri="{FF2B5EF4-FFF2-40B4-BE49-F238E27FC236}">
              <a16:creationId xmlns:a16="http://schemas.microsoft.com/office/drawing/2014/main" id="{E55275AB-A7B2-47FC-BEA9-29873B440660}"/>
            </a:ext>
          </a:extLst>
        </xdr:cNvPr>
        <xdr:cNvCxnSpPr/>
      </xdr:nvCxnSpPr>
      <xdr:spPr>
        <a:xfrm>
          <a:off x="15481300" y="591502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149225</xdr:rowOff>
    </xdr:from>
    <xdr:to>
      <xdr:col>76</xdr:col>
      <xdr:colOff>165100</xdr:colOff>
      <xdr:row>34</xdr:row>
      <xdr:rowOff>79375</xdr:rowOff>
    </xdr:to>
    <xdr:sp macro="" textlink="">
      <xdr:nvSpPr>
        <xdr:cNvPr id="438" name="楕円 437">
          <a:extLst>
            <a:ext uri="{FF2B5EF4-FFF2-40B4-BE49-F238E27FC236}">
              <a16:creationId xmlns:a16="http://schemas.microsoft.com/office/drawing/2014/main" id="{48755CC2-0067-47AC-9564-C137A5F38A70}"/>
            </a:ext>
          </a:extLst>
        </xdr:cNvPr>
        <xdr:cNvSpPr/>
      </xdr:nvSpPr>
      <xdr:spPr>
        <a:xfrm>
          <a:off x="14541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28575</xdr:rowOff>
    </xdr:from>
    <xdr:to>
      <xdr:col>81</xdr:col>
      <xdr:colOff>50800</xdr:colOff>
      <xdr:row>34</xdr:row>
      <xdr:rowOff>85725</xdr:rowOff>
    </xdr:to>
    <xdr:cxnSp macro="">
      <xdr:nvCxnSpPr>
        <xdr:cNvPr id="439" name="直線コネクタ 438">
          <a:extLst>
            <a:ext uri="{FF2B5EF4-FFF2-40B4-BE49-F238E27FC236}">
              <a16:creationId xmlns:a16="http://schemas.microsoft.com/office/drawing/2014/main" id="{021A06F2-2096-41C6-A9B3-E76305786413}"/>
            </a:ext>
          </a:extLst>
        </xdr:cNvPr>
        <xdr:cNvCxnSpPr/>
      </xdr:nvCxnSpPr>
      <xdr:spPr>
        <a:xfrm>
          <a:off x="14592300" y="5857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168275</xdr:rowOff>
    </xdr:from>
    <xdr:to>
      <xdr:col>72</xdr:col>
      <xdr:colOff>38100</xdr:colOff>
      <xdr:row>34</xdr:row>
      <xdr:rowOff>98425</xdr:rowOff>
    </xdr:to>
    <xdr:sp macro="" textlink="">
      <xdr:nvSpPr>
        <xdr:cNvPr id="440" name="楕円 439">
          <a:extLst>
            <a:ext uri="{FF2B5EF4-FFF2-40B4-BE49-F238E27FC236}">
              <a16:creationId xmlns:a16="http://schemas.microsoft.com/office/drawing/2014/main" id="{FF5C9D47-C92D-40D6-B8FD-3767C52F2B89}"/>
            </a:ext>
          </a:extLst>
        </xdr:cNvPr>
        <xdr:cNvSpPr/>
      </xdr:nvSpPr>
      <xdr:spPr>
        <a:xfrm>
          <a:off x="13652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28575</xdr:rowOff>
    </xdr:from>
    <xdr:to>
      <xdr:col>76</xdr:col>
      <xdr:colOff>114300</xdr:colOff>
      <xdr:row>34</xdr:row>
      <xdr:rowOff>47625</xdr:rowOff>
    </xdr:to>
    <xdr:cxnSp macro="">
      <xdr:nvCxnSpPr>
        <xdr:cNvPr id="441" name="直線コネクタ 440">
          <a:extLst>
            <a:ext uri="{FF2B5EF4-FFF2-40B4-BE49-F238E27FC236}">
              <a16:creationId xmlns:a16="http://schemas.microsoft.com/office/drawing/2014/main" id="{9D848B36-7B10-4DA0-94B3-2E62BA7628E1}"/>
            </a:ext>
          </a:extLst>
        </xdr:cNvPr>
        <xdr:cNvCxnSpPr/>
      </xdr:nvCxnSpPr>
      <xdr:spPr>
        <a:xfrm flipV="1">
          <a:off x="13703300" y="58578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101600</xdr:rowOff>
    </xdr:from>
    <xdr:to>
      <xdr:col>67</xdr:col>
      <xdr:colOff>101600</xdr:colOff>
      <xdr:row>34</xdr:row>
      <xdr:rowOff>31750</xdr:rowOff>
    </xdr:to>
    <xdr:sp macro="" textlink="">
      <xdr:nvSpPr>
        <xdr:cNvPr id="442" name="楕円 441">
          <a:extLst>
            <a:ext uri="{FF2B5EF4-FFF2-40B4-BE49-F238E27FC236}">
              <a16:creationId xmlns:a16="http://schemas.microsoft.com/office/drawing/2014/main" id="{00860EE2-20F6-432F-AE49-F3540320AA87}"/>
            </a:ext>
          </a:extLst>
        </xdr:cNvPr>
        <xdr:cNvSpPr/>
      </xdr:nvSpPr>
      <xdr:spPr>
        <a:xfrm>
          <a:off x="12763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152400</xdr:rowOff>
    </xdr:from>
    <xdr:to>
      <xdr:col>71</xdr:col>
      <xdr:colOff>177800</xdr:colOff>
      <xdr:row>34</xdr:row>
      <xdr:rowOff>47625</xdr:rowOff>
    </xdr:to>
    <xdr:cxnSp macro="">
      <xdr:nvCxnSpPr>
        <xdr:cNvPr id="443" name="直線コネクタ 442">
          <a:extLst>
            <a:ext uri="{FF2B5EF4-FFF2-40B4-BE49-F238E27FC236}">
              <a16:creationId xmlns:a16="http://schemas.microsoft.com/office/drawing/2014/main" id="{85199F27-522B-4DA8-952D-877CCA3CA0DD}"/>
            </a:ext>
          </a:extLst>
        </xdr:cNvPr>
        <xdr:cNvCxnSpPr/>
      </xdr:nvCxnSpPr>
      <xdr:spPr>
        <a:xfrm>
          <a:off x="12814300" y="58102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51452</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BD3663E0-DC22-49C3-B23B-930AA542A819}"/>
            </a:ext>
          </a:extLst>
        </xdr:cNvPr>
        <xdr:cNvSpPr txBox="1"/>
      </xdr:nvSpPr>
      <xdr:spPr>
        <a:xfrm>
          <a:off x="152660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20972</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3C5D9B5A-6425-43B6-8B59-D0911B0F74B5}"/>
            </a:ext>
          </a:extLst>
        </xdr:cNvPr>
        <xdr:cNvSpPr txBox="1"/>
      </xdr:nvSpPr>
      <xdr:spPr>
        <a:xfrm>
          <a:off x="14389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BBA368C1-EBA2-4227-B23C-A9A1AD3E6511}"/>
            </a:ext>
          </a:extLst>
        </xdr:cNvPr>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1F926F77-B08F-462D-A85C-C6192ACAB66C}"/>
            </a:ext>
          </a:extLst>
        </xdr:cNvPr>
        <xdr:cNvSpPr txBox="1"/>
      </xdr:nvSpPr>
      <xdr:spPr>
        <a:xfrm>
          <a:off x="12611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153052</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2063B2C6-2909-41C8-845E-CA49FD06885D}"/>
            </a:ext>
          </a:extLst>
        </xdr:cNvPr>
        <xdr:cNvSpPr txBox="1"/>
      </xdr:nvSpPr>
      <xdr:spPr>
        <a:xfrm>
          <a:off x="15266044" y="56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95902</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EFEB3C4E-FF09-4AF3-AA83-86B3DE584B98}"/>
            </a:ext>
          </a:extLst>
        </xdr:cNvPr>
        <xdr:cNvSpPr txBox="1"/>
      </xdr:nvSpPr>
      <xdr:spPr>
        <a:xfrm>
          <a:off x="14389744"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114952</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33A8F3C3-8082-42C7-9D4E-A7F01C264C5C}"/>
            </a:ext>
          </a:extLst>
        </xdr:cNvPr>
        <xdr:cNvSpPr txBox="1"/>
      </xdr:nvSpPr>
      <xdr:spPr>
        <a:xfrm>
          <a:off x="13500744" y="56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48277</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64AE9C61-89F1-40B3-8567-8007433BC4FA}"/>
            </a:ext>
          </a:extLst>
        </xdr:cNvPr>
        <xdr:cNvSpPr txBox="1"/>
      </xdr:nvSpPr>
      <xdr:spPr>
        <a:xfrm>
          <a:off x="12611744" y="55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CECB8F04-15C7-461D-A0C6-7415EC32FC4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DB055600-CA3F-4074-8293-57B72975C06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37095817-975E-4479-B1E4-768A11E429D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CF5918EC-BF85-4430-9EED-6E57AD99B4F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8B306AEF-25B8-4ED5-B348-3E81881906E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BF8E945C-9C1C-4953-A3DE-6E300703619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E89F96CC-080E-4E47-B9A4-9BA475A6D83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536D1FCA-6394-4CC9-9A32-FC38F206EE0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F6DEEC5A-7E68-4C1E-8338-E51FAA371AD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8938B14D-299F-4A21-876D-B06CF16FF0E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EDBC36D4-5F05-4032-9CAF-07DD79D80E7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3" name="テキスト ボックス 462">
          <a:extLst>
            <a:ext uri="{FF2B5EF4-FFF2-40B4-BE49-F238E27FC236}">
              <a16:creationId xmlns:a16="http://schemas.microsoft.com/office/drawing/2014/main" id="{8972DFE5-57BB-4E95-A255-BDE08BA9F4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F2BBA76E-49EF-49E9-AB70-815FD69C84E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5" name="テキスト ボックス 464">
          <a:extLst>
            <a:ext uri="{FF2B5EF4-FFF2-40B4-BE49-F238E27FC236}">
              <a16:creationId xmlns:a16="http://schemas.microsoft.com/office/drawing/2014/main" id="{D0759078-3B26-4B74-8EAC-8066AF365179}"/>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0DB452E4-916C-48A2-B426-D682F55F9E3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7" name="テキスト ボックス 466">
          <a:extLst>
            <a:ext uri="{FF2B5EF4-FFF2-40B4-BE49-F238E27FC236}">
              <a16:creationId xmlns:a16="http://schemas.microsoft.com/office/drawing/2014/main" id="{BE922935-1BD8-4072-B5B3-E1043C43EEB6}"/>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FA6854AB-D102-4120-A1AB-05C074E2855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9" name="テキスト ボックス 468">
          <a:extLst>
            <a:ext uri="{FF2B5EF4-FFF2-40B4-BE49-F238E27FC236}">
              <a16:creationId xmlns:a16="http://schemas.microsoft.com/office/drawing/2014/main" id="{536AEEE2-5D64-4027-9FD3-29DB49770D9B}"/>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FA9133B5-EA3D-4F6D-AA84-717DC2C5227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1" name="テキスト ボックス 470">
          <a:extLst>
            <a:ext uri="{FF2B5EF4-FFF2-40B4-BE49-F238E27FC236}">
              <a16:creationId xmlns:a16="http://schemas.microsoft.com/office/drawing/2014/main" id="{A9962DAD-8359-40BF-9821-0572ADAC7DE9}"/>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83C65377-D90C-4B08-85E0-B092A051CD2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3" name="テキスト ボックス 472">
          <a:extLst>
            <a:ext uri="{FF2B5EF4-FFF2-40B4-BE49-F238E27FC236}">
              <a16:creationId xmlns:a16="http://schemas.microsoft.com/office/drawing/2014/main" id="{777E7A46-C3F0-496C-BC5A-58672B651052}"/>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41E3F320-14C3-47BF-8CCE-1E5D08D29CD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9332F4E0-EA39-47AA-8079-C0B30D98AA3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0A20C117-BD4E-444F-9890-614058B0BB9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20118</xdr:rowOff>
    </xdr:from>
    <xdr:to>
      <xdr:col>116</xdr:col>
      <xdr:colOff>62864</xdr:colOff>
      <xdr:row>42</xdr:row>
      <xdr:rowOff>84286</xdr:rowOff>
    </xdr:to>
    <xdr:cxnSp macro="">
      <xdr:nvCxnSpPr>
        <xdr:cNvPr id="477" name="直線コネクタ 476">
          <a:extLst>
            <a:ext uri="{FF2B5EF4-FFF2-40B4-BE49-F238E27FC236}">
              <a16:creationId xmlns:a16="http://schemas.microsoft.com/office/drawing/2014/main" id="{B2ECF7F0-847B-4C44-8C53-D4C54BB272CE}"/>
            </a:ext>
          </a:extLst>
        </xdr:cNvPr>
        <xdr:cNvCxnSpPr/>
      </xdr:nvCxnSpPr>
      <xdr:spPr>
        <a:xfrm flipV="1">
          <a:off x="22160864" y="5849418"/>
          <a:ext cx="0" cy="143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88113</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C58FCC22-8946-4C3A-82BA-9D5BF14B11C9}"/>
            </a:ext>
          </a:extLst>
        </xdr:cNvPr>
        <xdr:cNvSpPr txBox="1"/>
      </xdr:nvSpPr>
      <xdr:spPr>
        <a:xfrm>
          <a:off x="22199600" y="728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84286</xdr:rowOff>
    </xdr:from>
    <xdr:to>
      <xdr:col>116</xdr:col>
      <xdr:colOff>152400</xdr:colOff>
      <xdr:row>42</xdr:row>
      <xdr:rowOff>84286</xdr:rowOff>
    </xdr:to>
    <xdr:cxnSp macro="">
      <xdr:nvCxnSpPr>
        <xdr:cNvPr id="479" name="直線コネクタ 478">
          <a:extLst>
            <a:ext uri="{FF2B5EF4-FFF2-40B4-BE49-F238E27FC236}">
              <a16:creationId xmlns:a16="http://schemas.microsoft.com/office/drawing/2014/main" id="{8EC65E67-D56C-462C-957C-789B69C6E852}"/>
            </a:ext>
          </a:extLst>
        </xdr:cNvPr>
        <xdr:cNvCxnSpPr/>
      </xdr:nvCxnSpPr>
      <xdr:spPr>
        <a:xfrm>
          <a:off x="22072600" y="728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138245</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649CAF29-ACF5-4E02-A825-FAB415100127}"/>
            </a:ext>
          </a:extLst>
        </xdr:cNvPr>
        <xdr:cNvSpPr txBox="1"/>
      </xdr:nvSpPr>
      <xdr:spPr>
        <a:xfrm>
          <a:off x="22199600" y="562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20118</xdr:rowOff>
    </xdr:from>
    <xdr:to>
      <xdr:col>116</xdr:col>
      <xdr:colOff>152400</xdr:colOff>
      <xdr:row>34</xdr:row>
      <xdr:rowOff>20118</xdr:rowOff>
    </xdr:to>
    <xdr:cxnSp macro="">
      <xdr:nvCxnSpPr>
        <xdr:cNvPr id="481" name="直線コネクタ 480">
          <a:extLst>
            <a:ext uri="{FF2B5EF4-FFF2-40B4-BE49-F238E27FC236}">
              <a16:creationId xmlns:a16="http://schemas.microsoft.com/office/drawing/2014/main" id="{84EC2F34-8EB5-4465-9ACA-FFAD9C3CDE68}"/>
            </a:ext>
          </a:extLst>
        </xdr:cNvPr>
        <xdr:cNvCxnSpPr/>
      </xdr:nvCxnSpPr>
      <xdr:spPr>
        <a:xfrm>
          <a:off x="22072600" y="5849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75546</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25A45C31-6727-48A7-AC45-6ECA3C8CD704}"/>
            </a:ext>
          </a:extLst>
        </xdr:cNvPr>
        <xdr:cNvSpPr txBox="1"/>
      </xdr:nvSpPr>
      <xdr:spPr>
        <a:xfrm>
          <a:off x="22199600" y="6590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52669</xdr:rowOff>
    </xdr:from>
    <xdr:to>
      <xdr:col>116</xdr:col>
      <xdr:colOff>114300</xdr:colOff>
      <xdr:row>39</xdr:row>
      <xdr:rowOff>154269</xdr:rowOff>
    </xdr:to>
    <xdr:sp macro="" textlink="">
      <xdr:nvSpPr>
        <xdr:cNvPr id="483" name="フローチャート: 判断 482">
          <a:extLst>
            <a:ext uri="{FF2B5EF4-FFF2-40B4-BE49-F238E27FC236}">
              <a16:creationId xmlns:a16="http://schemas.microsoft.com/office/drawing/2014/main" id="{92B81606-CAF0-4601-B223-8D0DB91C0EA4}"/>
            </a:ext>
          </a:extLst>
        </xdr:cNvPr>
        <xdr:cNvSpPr/>
      </xdr:nvSpPr>
      <xdr:spPr>
        <a:xfrm>
          <a:off x="22110700" y="673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59710</xdr:rowOff>
    </xdr:from>
    <xdr:to>
      <xdr:col>112</xdr:col>
      <xdr:colOff>38100</xdr:colOff>
      <xdr:row>39</xdr:row>
      <xdr:rowOff>161310</xdr:rowOff>
    </xdr:to>
    <xdr:sp macro="" textlink="">
      <xdr:nvSpPr>
        <xdr:cNvPr id="484" name="フローチャート: 判断 483">
          <a:extLst>
            <a:ext uri="{FF2B5EF4-FFF2-40B4-BE49-F238E27FC236}">
              <a16:creationId xmlns:a16="http://schemas.microsoft.com/office/drawing/2014/main" id="{2B3AF432-0B3B-4524-ADB8-B0DA974CD231}"/>
            </a:ext>
          </a:extLst>
        </xdr:cNvPr>
        <xdr:cNvSpPr/>
      </xdr:nvSpPr>
      <xdr:spPr>
        <a:xfrm>
          <a:off x="21272500" y="674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80418</xdr:rowOff>
    </xdr:from>
    <xdr:to>
      <xdr:col>107</xdr:col>
      <xdr:colOff>101600</xdr:colOff>
      <xdr:row>40</xdr:row>
      <xdr:rowOff>10568</xdr:rowOff>
    </xdr:to>
    <xdr:sp macro="" textlink="">
      <xdr:nvSpPr>
        <xdr:cNvPr id="485" name="フローチャート: 判断 484">
          <a:extLst>
            <a:ext uri="{FF2B5EF4-FFF2-40B4-BE49-F238E27FC236}">
              <a16:creationId xmlns:a16="http://schemas.microsoft.com/office/drawing/2014/main" id="{EE577E6C-B61C-44AD-8314-79F5B869240E}"/>
            </a:ext>
          </a:extLst>
        </xdr:cNvPr>
        <xdr:cNvSpPr/>
      </xdr:nvSpPr>
      <xdr:spPr>
        <a:xfrm>
          <a:off x="20383500" y="67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73070</xdr:rowOff>
    </xdr:from>
    <xdr:to>
      <xdr:col>102</xdr:col>
      <xdr:colOff>165100</xdr:colOff>
      <xdr:row>40</xdr:row>
      <xdr:rowOff>3220</xdr:rowOff>
    </xdr:to>
    <xdr:sp macro="" textlink="">
      <xdr:nvSpPr>
        <xdr:cNvPr id="486" name="フローチャート: 判断 485">
          <a:extLst>
            <a:ext uri="{FF2B5EF4-FFF2-40B4-BE49-F238E27FC236}">
              <a16:creationId xmlns:a16="http://schemas.microsoft.com/office/drawing/2014/main" id="{8466707C-C1D6-4543-A9A7-003B0CFBE211}"/>
            </a:ext>
          </a:extLst>
        </xdr:cNvPr>
        <xdr:cNvSpPr/>
      </xdr:nvSpPr>
      <xdr:spPr>
        <a:xfrm>
          <a:off x="19494500" y="67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127617</xdr:rowOff>
    </xdr:from>
    <xdr:to>
      <xdr:col>98</xdr:col>
      <xdr:colOff>38100</xdr:colOff>
      <xdr:row>40</xdr:row>
      <xdr:rowOff>57767</xdr:rowOff>
    </xdr:to>
    <xdr:sp macro="" textlink="">
      <xdr:nvSpPr>
        <xdr:cNvPr id="487" name="フローチャート: 判断 486">
          <a:extLst>
            <a:ext uri="{FF2B5EF4-FFF2-40B4-BE49-F238E27FC236}">
              <a16:creationId xmlns:a16="http://schemas.microsoft.com/office/drawing/2014/main" id="{13A666E0-56C8-4A05-95AB-101C6E04E8F2}"/>
            </a:ext>
          </a:extLst>
        </xdr:cNvPr>
        <xdr:cNvSpPr/>
      </xdr:nvSpPr>
      <xdr:spPr>
        <a:xfrm>
          <a:off x="18605500" y="681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243CD1C-83C7-4AB3-AD89-A29807349E7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BC080EB-A434-4B25-B500-1345F46D211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6A496BD-3F93-470C-8A79-A53B8A8F946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89A847C-9202-4A53-BE36-A2BAA249032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7A69E04-3D68-4DC9-AD61-463A904172B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74385</xdr:rowOff>
    </xdr:from>
    <xdr:to>
      <xdr:col>116</xdr:col>
      <xdr:colOff>114300</xdr:colOff>
      <xdr:row>41</xdr:row>
      <xdr:rowOff>4535</xdr:rowOff>
    </xdr:to>
    <xdr:sp macro="" textlink="">
      <xdr:nvSpPr>
        <xdr:cNvPr id="493" name="楕円 492">
          <a:extLst>
            <a:ext uri="{FF2B5EF4-FFF2-40B4-BE49-F238E27FC236}">
              <a16:creationId xmlns:a16="http://schemas.microsoft.com/office/drawing/2014/main" id="{DB83E989-80A2-48CC-B03D-5BBA23104774}"/>
            </a:ext>
          </a:extLst>
        </xdr:cNvPr>
        <xdr:cNvSpPr/>
      </xdr:nvSpPr>
      <xdr:spPr>
        <a:xfrm>
          <a:off x="221107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52812</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8511FD20-E8E7-437F-8A5C-D3C5A968BA2B}"/>
            </a:ext>
          </a:extLst>
        </xdr:cNvPr>
        <xdr:cNvSpPr txBox="1"/>
      </xdr:nvSpPr>
      <xdr:spPr>
        <a:xfrm>
          <a:off x="22199600" y="691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71084</xdr:rowOff>
    </xdr:from>
    <xdr:to>
      <xdr:col>112</xdr:col>
      <xdr:colOff>38100</xdr:colOff>
      <xdr:row>41</xdr:row>
      <xdr:rowOff>1234</xdr:rowOff>
    </xdr:to>
    <xdr:sp macro="" textlink="">
      <xdr:nvSpPr>
        <xdr:cNvPr id="495" name="楕円 494">
          <a:extLst>
            <a:ext uri="{FF2B5EF4-FFF2-40B4-BE49-F238E27FC236}">
              <a16:creationId xmlns:a16="http://schemas.microsoft.com/office/drawing/2014/main" id="{9645C73A-27BA-4B4A-B6A7-24BB005B2FE6}"/>
            </a:ext>
          </a:extLst>
        </xdr:cNvPr>
        <xdr:cNvSpPr/>
      </xdr:nvSpPr>
      <xdr:spPr>
        <a:xfrm>
          <a:off x="21272500" y="692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121884</xdr:rowOff>
    </xdr:from>
    <xdr:to>
      <xdr:col>116</xdr:col>
      <xdr:colOff>63500</xdr:colOff>
      <xdr:row>40</xdr:row>
      <xdr:rowOff>125185</xdr:rowOff>
    </xdr:to>
    <xdr:cxnSp macro="">
      <xdr:nvCxnSpPr>
        <xdr:cNvPr id="496" name="直線コネクタ 495">
          <a:extLst>
            <a:ext uri="{FF2B5EF4-FFF2-40B4-BE49-F238E27FC236}">
              <a16:creationId xmlns:a16="http://schemas.microsoft.com/office/drawing/2014/main" id="{E3570AAD-072B-49AF-8D0C-188DB8CD44A8}"/>
            </a:ext>
          </a:extLst>
        </xdr:cNvPr>
        <xdr:cNvCxnSpPr/>
      </xdr:nvCxnSpPr>
      <xdr:spPr>
        <a:xfrm>
          <a:off x="21323300" y="6979884"/>
          <a:ext cx="8382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84879</xdr:rowOff>
    </xdr:from>
    <xdr:to>
      <xdr:col>107</xdr:col>
      <xdr:colOff>101600</xdr:colOff>
      <xdr:row>41</xdr:row>
      <xdr:rowOff>15029</xdr:rowOff>
    </xdr:to>
    <xdr:sp macro="" textlink="">
      <xdr:nvSpPr>
        <xdr:cNvPr id="497" name="楕円 496">
          <a:extLst>
            <a:ext uri="{FF2B5EF4-FFF2-40B4-BE49-F238E27FC236}">
              <a16:creationId xmlns:a16="http://schemas.microsoft.com/office/drawing/2014/main" id="{276BDE19-934C-40BA-B33A-7A759A225355}"/>
            </a:ext>
          </a:extLst>
        </xdr:cNvPr>
        <xdr:cNvSpPr/>
      </xdr:nvSpPr>
      <xdr:spPr>
        <a:xfrm>
          <a:off x="20383500" y="694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121884</xdr:rowOff>
    </xdr:from>
    <xdr:to>
      <xdr:col>111</xdr:col>
      <xdr:colOff>177800</xdr:colOff>
      <xdr:row>40</xdr:row>
      <xdr:rowOff>135679</xdr:rowOff>
    </xdr:to>
    <xdr:cxnSp macro="">
      <xdr:nvCxnSpPr>
        <xdr:cNvPr id="498" name="直線コネクタ 497">
          <a:extLst>
            <a:ext uri="{FF2B5EF4-FFF2-40B4-BE49-F238E27FC236}">
              <a16:creationId xmlns:a16="http://schemas.microsoft.com/office/drawing/2014/main" id="{818F2EC3-C219-4D85-9D4A-9FABFB1540D8}"/>
            </a:ext>
          </a:extLst>
        </xdr:cNvPr>
        <xdr:cNvCxnSpPr/>
      </xdr:nvCxnSpPr>
      <xdr:spPr>
        <a:xfrm flipV="1">
          <a:off x="20434300" y="6979884"/>
          <a:ext cx="889000" cy="1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48178</xdr:rowOff>
    </xdr:from>
    <xdr:to>
      <xdr:col>102</xdr:col>
      <xdr:colOff>165100</xdr:colOff>
      <xdr:row>40</xdr:row>
      <xdr:rowOff>149778</xdr:rowOff>
    </xdr:to>
    <xdr:sp macro="" textlink="">
      <xdr:nvSpPr>
        <xdr:cNvPr id="499" name="楕円 498">
          <a:extLst>
            <a:ext uri="{FF2B5EF4-FFF2-40B4-BE49-F238E27FC236}">
              <a16:creationId xmlns:a16="http://schemas.microsoft.com/office/drawing/2014/main" id="{F4AA0FA0-5154-4CFF-BEE8-7EAABC429A54}"/>
            </a:ext>
          </a:extLst>
        </xdr:cNvPr>
        <xdr:cNvSpPr/>
      </xdr:nvSpPr>
      <xdr:spPr>
        <a:xfrm>
          <a:off x="19494500" y="690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98978</xdr:rowOff>
    </xdr:from>
    <xdr:to>
      <xdr:col>107</xdr:col>
      <xdr:colOff>50800</xdr:colOff>
      <xdr:row>40</xdr:row>
      <xdr:rowOff>135679</xdr:rowOff>
    </xdr:to>
    <xdr:cxnSp macro="">
      <xdr:nvCxnSpPr>
        <xdr:cNvPr id="500" name="直線コネクタ 499">
          <a:extLst>
            <a:ext uri="{FF2B5EF4-FFF2-40B4-BE49-F238E27FC236}">
              <a16:creationId xmlns:a16="http://schemas.microsoft.com/office/drawing/2014/main" id="{6A624435-A8B7-4969-B3E0-FEE78139F359}"/>
            </a:ext>
          </a:extLst>
        </xdr:cNvPr>
        <xdr:cNvCxnSpPr/>
      </xdr:nvCxnSpPr>
      <xdr:spPr>
        <a:xfrm>
          <a:off x="19545300" y="6956978"/>
          <a:ext cx="889000" cy="3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53057</xdr:rowOff>
    </xdr:from>
    <xdr:to>
      <xdr:col>98</xdr:col>
      <xdr:colOff>38100</xdr:colOff>
      <xdr:row>40</xdr:row>
      <xdr:rowOff>154657</xdr:rowOff>
    </xdr:to>
    <xdr:sp macro="" textlink="">
      <xdr:nvSpPr>
        <xdr:cNvPr id="501" name="楕円 500">
          <a:extLst>
            <a:ext uri="{FF2B5EF4-FFF2-40B4-BE49-F238E27FC236}">
              <a16:creationId xmlns:a16="http://schemas.microsoft.com/office/drawing/2014/main" id="{F296243E-0086-40A7-A3CC-F791CEE20556}"/>
            </a:ext>
          </a:extLst>
        </xdr:cNvPr>
        <xdr:cNvSpPr/>
      </xdr:nvSpPr>
      <xdr:spPr>
        <a:xfrm>
          <a:off x="18605500" y="691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98978</xdr:rowOff>
    </xdr:from>
    <xdr:to>
      <xdr:col>102</xdr:col>
      <xdr:colOff>114300</xdr:colOff>
      <xdr:row>40</xdr:row>
      <xdr:rowOff>103857</xdr:rowOff>
    </xdr:to>
    <xdr:cxnSp macro="">
      <xdr:nvCxnSpPr>
        <xdr:cNvPr id="502" name="直線コネクタ 501">
          <a:extLst>
            <a:ext uri="{FF2B5EF4-FFF2-40B4-BE49-F238E27FC236}">
              <a16:creationId xmlns:a16="http://schemas.microsoft.com/office/drawing/2014/main" id="{B9140185-69D1-461C-8568-487DF5E6158B}"/>
            </a:ext>
          </a:extLst>
        </xdr:cNvPr>
        <xdr:cNvCxnSpPr/>
      </xdr:nvCxnSpPr>
      <xdr:spPr>
        <a:xfrm flipV="1">
          <a:off x="18656300" y="6956978"/>
          <a:ext cx="889000" cy="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6387</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B52C7599-FD90-4E36-BB42-36DF2F34E21E}"/>
            </a:ext>
          </a:extLst>
        </xdr:cNvPr>
        <xdr:cNvSpPr txBox="1"/>
      </xdr:nvSpPr>
      <xdr:spPr>
        <a:xfrm>
          <a:off x="21011095" y="652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27095</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EA42C64B-A2D1-457F-AF0B-A20441183128}"/>
            </a:ext>
          </a:extLst>
        </xdr:cNvPr>
        <xdr:cNvSpPr txBox="1"/>
      </xdr:nvSpPr>
      <xdr:spPr>
        <a:xfrm>
          <a:off x="20134795" y="654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19747</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ECFEBE0D-C4EE-4699-86CE-E7AB45C7A8D4}"/>
            </a:ext>
          </a:extLst>
        </xdr:cNvPr>
        <xdr:cNvSpPr txBox="1"/>
      </xdr:nvSpPr>
      <xdr:spPr>
        <a:xfrm>
          <a:off x="19245795" y="6534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74294</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2A541DC5-050F-4117-8DD7-9BC6A1867273}"/>
            </a:ext>
          </a:extLst>
        </xdr:cNvPr>
        <xdr:cNvSpPr txBox="1"/>
      </xdr:nvSpPr>
      <xdr:spPr>
        <a:xfrm>
          <a:off x="18356795" y="658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163811</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8D575CB2-9A03-424F-9D6F-9367AA9F8663}"/>
            </a:ext>
          </a:extLst>
        </xdr:cNvPr>
        <xdr:cNvSpPr txBox="1"/>
      </xdr:nvSpPr>
      <xdr:spPr>
        <a:xfrm>
          <a:off x="21043411" y="70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6156</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45F2A67F-6634-4AAC-B122-4F3F90631BA2}"/>
            </a:ext>
          </a:extLst>
        </xdr:cNvPr>
        <xdr:cNvSpPr txBox="1"/>
      </xdr:nvSpPr>
      <xdr:spPr>
        <a:xfrm>
          <a:off x="20167111" y="703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140905</xdr:rowOff>
    </xdr:from>
    <xdr:ext cx="599010" cy="259045"/>
    <xdr:sp macro="" textlink="">
      <xdr:nvSpPr>
        <xdr:cNvPr id="509" name="n_3mainValue【一般廃棄物処理施設】&#10;一人当たり有形固定資産（償却資産）額">
          <a:extLst>
            <a:ext uri="{FF2B5EF4-FFF2-40B4-BE49-F238E27FC236}">
              <a16:creationId xmlns:a16="http://schemas.microsoft.com/office/drawing/2014/main" id="{05C0006D-1C45-4BE7-B27D-3622C848AEFA}"/>
            </a:ext>
          </a:extLst>
        </xdr:cNvPr>
        <xdr:cNvSpPr txBox="1"/>
      </xdr:nvSpPr>
      <xdr:spPr>
        <a:xfrm>
          <a:off x="19245795" y="699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145784</xdr:rowOff>
    </xdr:from>
    <xdr:ext cx="599010" cy="259045"/>
    <xdr:sp macro="" textlink="">
      <xdr:nvSpPr>
        <xdr:cNvPr id="510" name="n_4mainValue【一般廃棄物処理施設】&#10;一人当たり有形固定資産（償却資産）額">
          <a:extLst>
            <a:ext uri="{FF2B5EF4-FFF2-40B4-BE49-F238E27FC236}">
              <a16:creationId xmlns:a16="http://schemas.microsoft.com/office/drawing/2014/main" id="{0CA7EDC9-EAA4-4BF3-96EA-23FD38C88323}"/>
            </a:ext>
          </a:extLst>
        </xdr:cNvPr>
        <xdr:cNvSpPr txBox="1"/>
      </xdr:nvSpPr>
      <xdr:spPr>
        <a:xfrm>
          <a:off x="18356795" y="700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07A1F316-6E83-4A3F-AD9C-CF6E2E73B18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6AB8FB3D-A6DC-4D70-83DB-435BA4E61A4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7A8C96D9-2995-41A2-B71E-F4B42BBB4F4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2795B2DA-4817-4CE1-A8E5-538A2A22B1E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CF874C1B-2942-491F-AA90-FF24D8C8CB5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6B9774D8-8470-4B3E-B5EA-5D1F86F1EB3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9520FE19-70EC-4376-A2BB-79D0A093B3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5936DC24-96BA-4CC1-8E6B-774D8C615D2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a:extLst>
            <a:ext uri="{FF2B5EF4-FFF2-40B4-BE49-F238E27FC236}">
              <a16:creationId xmlns:a16="http://schemas.microsoft.com/office/drawing/2014/main" id="{72C860D8-1E35-4669-87DC-B90A1F3A4C1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a:extLst>
            <a:ext uri="{FF2B5EF4-FFF2-40B4-BE49-F238E27FC236}">
              <a16:creationId xmlns:a16="http://schemas.microsoft.com/office/drawing/2014/main" id="{1175EA25-198D-4B46-BFAA-BFC3F4F0AE2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a:extLst>
            <a:ext uri="{FF2B5EF4-FFF2-40B4-BE49-F238E27FC236}">
              <a16:creationId xmlns:a16="http://schemas.microsoft.com/office/drawing/2014/main" id="{7922C860-C988-48AE-B58D-0205AB9861B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a:extLst>
            <a:ext uri="{FF2B5EF4-FFF2-40B4-BE49-F238E27FC236}">
              <a16:creationId xmlns:a16="http://schemas.microsoft.com/office/drawing/2014/main" id="{FE2193C1-CB0F-4B9B-966E-C209A8198A7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a:extLst>
            <a:ext uri="{FF2B5EF4-FFF2-40B4-BE49-F238E27FC236}">
              <a16:creationId xmlns:a16="http://schemas.microsoft.com/office/drawing/2014/main" id="{F3E4ABE5-8A41-4AB8-95DC-30A355AF76A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a:extLst>
            <a:ext uri="{FF2B5EF4-FFF2-40B4-BE49-F238E27FC236}">
              <a16:creationId xmlns:a16="http://schemas.microsoft.com/office/drawing/2014/main" id="{DFEDB3E8-A807-4774-9C72-DEDD91ECE82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a:extLst>
            <a:ext uri="{FF2B5EF4-FFF2-40B4-BE49-F238E27FC236}">
              <a16:creationId xmlns:a16="http://schemas.microsoft.com/office/drawing/2014/main" id="{B5C904B9-5CD3-4293-8971-B03192514D1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a:extLst>
            <a:ext uri="{FF2B5EF4-FFF2-40B4-BE49-F238E27FC236}">
              <a16:creationId xmlns:a16="http://schemas.microsoft.com/office/drawing/2014/main" id="{0F92E14D-6CBE-47D8-8FC5-BB847E7A052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a:extLst>
            <a:ext uri="{FF2B5EF4-FFF2-40B4-BE49-F238E27FC236}">
              <a16:creationId xmlns:a16="http://schemas.microsoft.com/office/drawing/2014/main" id="{5FDA88B4-90B8-46F4-8E22-4523C33621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a:extLst>
            <a:ext uri="{FF2B5EF4-FFF2-40B4-BE49-F238E27FC236}">
              <a16:creationId xmlns:a16="http://schemas.microsoft.com/office/drawing/2014/main" id="{AF7876F6-3C09-45A6-B8D6-B5FFA9CA591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a:extLst>
            <a:ext uri="{FF2B5EF4-FFF2-40B4-BE49-F238E27FC236}">
              <a16:creationId xmlns:a16="http://schemas.microsoft.com/office/drawing/2014/main" id="{C0242320-25DB-4033-8848-0D131B8B474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a:extLst>
            <a:ext uri="{FF2B5EF4-FFF2-40B4-BE49-F238E27FC236}">
              <a16:creationId xmlns:a16="http://schemas.microsoft.com/office/drawing/2014/main" id="{2F21FC61-080E-478C-898E-D495421EECF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a:extLst>
            <a:ext uri="{FF2B5EF4-FFF2-40B4-BE49-F238E27FC236}">
              <a16:creationId xmlns:a16="http://schemas.microsoft.com/office/drawing/2014/main" id="{85938A5C-EC88-468E-82A8-B74FE90B9C6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a:extLst>
            <a:ext uri="{FF2B5EF4-FFF2-40B4-BE49-F238E27FC236}">
              <a16:creationId xmlns:a16="http://schemas.microsoft.com/office/drawing/2014/main" id="{504DF1F7-D61F-4A7A-B0BD-EB0E2C76EA2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a:extLst>
            <a:ext uri="{FF2B5EF4-FFF2-40B4-BE49-F238E27FC236}">
              <a16:creationId xmlns:a16="http://schemas.microsoft.com/office/drawing/2014/main" id="{F6F12E3E-2B54-4EE6-B67A-38A881A5564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a:extLst>
            <a:ext uri="{FF2B5EF4-FFF2-40B4-BE49-F238E27FC236}">
              <a16:creationId xmlns:a16="http://schemas.microsoft.com/office/drawing/2014/main" id="{AB567666-3A28-4675-89E5-CAF4870DF26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a:extLst>
            <a:ext uri="{FF2B5EF4-FFF2-40B4-BE49-F238E27FC236}">
              <a16:creationId xmlns:a16="http://schemas.microsoft.com/office/drawing/2014/main" id="{F4609BD3-46D7-48B6-AF5C-A283489C8F1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a:extLst>
            <a:ext uri="{FF2B5EF4-FFF2-40B4-BE49-F238E27FC236}">
              <a16:creationId xmlns:a16="http://schemas.microsoft.com/office/drawing/2014/main" id="{1C46F1B4-BED0-422C-A81E-DFA3DD51838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a:extLst>
            <a:ext uri="{FF2B5EF4-FFF2-40B4-BE49-F238E27FC236}">
              <a16:creationId xmlns:a16="http://schemas.microsoft.com/office/drawing/2014/main" id="{32DA7973-92F9-48D2-84F5-27CD873AF78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8" name="直線コネクタ 537">
          <a:extLst>
            <a:ext uri="{FF2B5EF4-FFF2-40B4-BE49-F238E27FC236}">
              <a16:creationId xmlns:a16="http://schemas.microsoft.com/office/drawing/2014/main" id="{12395526-F047-42DB-8AF9-C3834C52CB7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9" name="テキスト ボックス 538">
          <a:extLst>
            <a:ext uri="{FF2B5EF4-FFF2-40B4-BE49-F238E27FC236}">
              <a16:creationId xmlns:a16="http://schemas.microsoft.com/office/drawing/2014/main" id="{6FAE3353-9536-4E22-B2A0-60CBC2394E4F}"/>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0" name="直線コネクタ 539">
          <a:extLst>
            <a:ext uri="{FF2B5EF4-FFF2-40B4-BE49-F238E27FC236}">
              <a16:creationId xmlns:a16="http://schemas.microsoft.com/office/drawing/2014/main" id="{33117403-E3C0-42DF-88A1-A10AD121A3E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1" name="テキスト ボックス 540">
          <a:extLst>
            <a:ext uri="{FF2B5EF4-FFF2-40B4-BE49-F238E27FC236}">
              <a16:creationId xmlns:a16="http://schemas.microsoft.com/office/drawing/2014/main" id="{7F5E7CB4-B0F1-4623-BDAA-2B407B5F37B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2" name="直線コネクタ 541">
          <a:extLst>
            <a:ext uri="{FF2B5EF4-FFF2-40B4-BE49-F238E27FC236}">
              <a16:creationId xmlns:a16="http://schemas.microsoft.com/office/drawing/2014/main" id="{C3E66BC5-26FA-48E2-B7BA-1F79B903806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3" name="テキスト ボックス 542">
          <a:extLst>
            <a:ext uri="{FF2B5EF4-FFF2-40B4-BE49-F238E27FC236}">
              <a16:creationId xmlns:a16="http://schemas.microsoft.com/office/drawing/2014/main" id="{25906A95-3E03-4AEB-ACFC-875268AB589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4" name="直線コネクタ 543">
          <a:extLst>
            <a:ext uri="{FF2B5EF4-FFF2-40B4-BE49-F238E27FC236}">
              <a16:creationId xmlns:a16="http://schemas.microsoft.com/office/drawing/2014/main" id="{306520E3-909D-4C36-AF6E-D398448717F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5" name="テキスト ボックス 544">
          <a:extLst>
            <a:ext uri="{FF2B5EF4-FFF2-40B4-BE49-F238E27FC236}">
              <a16:creationId xmlns:a16="http://schemas.microsoft.com/office/drawing/2014/main" id="{343A06EE-1AD6-4987-8CA1-8D5C3D36E41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6" name="直線コネクタ 545">
          <a:extLst>
            <a:ext uri="{FF2B5EF4-FFF2-40B4-BE49-F238E27FC236}">
              <a16:creationId xmlns:a16="http://schemas.microsoft.com/office/drawing/2014/main" id="{E9EE062B-DDD2-4B58-AEA5-3D07C365DF1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7" name="テキスト ボックス 546">
          <a:extLst>
            <a:ext uri="{FF2B5EF4-FFF2-40B4-BE49-F238E27FC236}">
              <a16:creationId xmlns:a16="http://schemas.microsoft.com/office/drawing/2014/main" id="{DA58749D-AC9B-4206-83DC-D65FEE0C375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a:extLst>
            <a:ext uri="{FF2B5EF4-FFF2-40B4-BE49-F238E27FC236}">
              <a16:creationId xmlns:a16="http://schemas.microsoft.com/office/drawing/2014/main" id="{EF082FD5-D401-4871-9833-1522BDCC326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9" name="テキスト ボックス 548">
          <a:extLst>
            <a:ext uri="{FF2B5EF4-FFF2-40B4-BE49-F238E27FC236}">
              <a16:creationId xmlns:a16="http://schemas.microsoft.com/office/drawing/2014/main" id="{C9524DE7-3181-4EB2-9EEC-30C44656AB3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0239E20B-4E9B-4F5F-8540-1C9022FD2E2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93345</xdr:rowOff>
    </xdr:from>
    <xdr:to>
      <xdr:col>85</xdr:col>
      <xdr:colOff>126364</xdr:colOff>
      <xdr:row>86</xdr:row>
      <xdr:rowOff>70486</xdr:rowOff>
    </xdr:to>
    <xdr:cxnSp macro="">
      <xdr:nvCxnSpPr>
        <xdr:cNvPr id="551" name="直線コネクタ 550">
          <a:extLst>
            <a:ext uri="{FF2B5EF4-FFF2-40B4-BE49-F238E27FC236}">
              <a16:creationId xmlns:a16="http://schemas.microsoft.com/office/drawing/2014/main" id="{B78504F4-AD33-45CA-934D-C209B778F719}"/>
            </a:ext>
          </a:extLst>
        </xdr:cNvPr>
        <xdr:cNvCxnSpPr/>
      </xdr:nvCxnSpPr>
      <xdr:spPr>
        <a:xfrm flipV="1">
          <a:off x="16318864" y="13294995"/>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74313</xdr:rowOff>
    </xdr:from>
    <xdr:ext cx="405111" cy="259045"/>
    <xdr:sp macro="" textlink="">
      <xdr:nvSpPr>
        <xdr:cNvPr id="552" name="【消防施設】&#10;有形固定資産減価償却率最小値テキスト">
          <a:extLst>
            <a:ext uri="{FF2B5EF4-FFF2-40B4-BE49-F238E27FC236}">
              <a16:creationId xmlns:a16="http://schemas.microsoft.com/office/drawing/2014/main" id="{3FA3943D-4E9C-4CB7-A620-A84C522D537B}"/>
            </a:ext>
          </a:extLst>
        </xdr:cNvPr>
        <xdr:cNvSpPr txBox="1"/>
      </xdr:nvSpPr>
      <xdr:spPr>
        <a:xfrm>
          <a:off x="16357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70486</xdr:rowOff>
    </xdr:from>
    <xdr:to>
      <xdr:col>86</xdr:col>
      <xdr:colOff>25400</xdr:colOff>
      <xdr:row>86</xdr:row>
      <xdr:rowOff>70486</xdr:rowOff>
    </xdr:to>
    <xdr:cxnSp macro="">
      <xdr:nvCxnSpPr>
        <xdr:cNvPr id="553" name="直線コネクタ 552">
          <a:extLst>
            <a:ext uri="{FF2B5EF4-FFF2-40B4-BE49-F238E27FC236}">
              <a16:creationId xmlns:a16="http://schemas.microsoft.com/office/drawing/2014/main" id="{C99F09C0-45B9-468F-9F22-DAE741FB5D04}"/>
            </a:ext>
          </a:extLst>
        </xdr:cNvPr>
        <xdr:cNvCxnSpPr/>
      </xdr:nvCxnSpPr>
      <xdr:spPr>
        <a:xfrm>
          <a:off x="16230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40022</xdr:rowOff>
    </xdr:from>
    <xdr:ext cx="405111" cy="259045"/>
    <xdr:sp macro="" textlink="">
      <xdr:nvSpPr>
        <xdr:cNvPr id="554" name="【消防施設】&#10;有形固定資産減価償却率最大値テキスト">
          <a:extLst>
            <a:ext uri="{FF2B5EF4-FFF2-40B4-BE49-F238E27FC236}">
              <a16:creationId xmlns:a16="http://schemas.microsoft.com/office/drawing/2014/main" id="{938A6D43-6C01-4D1F-91E8-FC64F2118B21}"/>
            </a:ext>
          </a:extLst>
        </xdr:cNvPr>
        <xdr:cNvSpPr txBox="1"/>
      </xdr:nvSpPr>
      <xdr:spPr>
        <a:xfrm>
          <a:off x="16357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93345</xdr:rowOff>
    </xdr:from>
    <xdr:to>
      <xdr:col>86</xdr:col>
      <xdr:colOff>25400</xdr:colOff>
      <xdr:row>77</xdr:row>
      <xdr:rowOff>93345</xdr:rowOff>
    </xdr:to>
    <xdr:cxnSp macro="">
      <xdr:nvCxnSpPr>
        <xdr:cNvPr id="555" name="直線コネクタ 554">
          <a:extLst>
            <a:ext uri="{FF2B5EF4-FFF2-40B4-BE49-F238E27FC236}">
              <a16:creationId xmlns:a16="http://schemas.microsoft.com/office/drawing/2014/main" id="{3D40AEC6-2476-4A0B-AACF-1870A6FA9722}"/>
            </a:ext>
          </a:extLst>
        </xdr:cNvPr>
        <xdr:cNvCxnSpPr/>
      </xdr:nvCxnSpPr>
      <xdr:spPr>
        <a:xfrm>
          <a:off x="16230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F0468D5E-0201-4AE8-8295-3C74466F0EBC}"/>
            </a:ext>
          </a:extLst>
        </xdr:cNvPr>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57" name="フローチャート: 判断 556">
          <a:extLst>
            <a:ext uri="{FF2B5EF4-FFF2-40B4-BE49-F238E27FC236}">
              <a16:creationId xmlns:a16="http://schemas.microsoft.com/office/drawing/2014/main" id="{C652A48E-0797-416C-81F6-BC0E29260389}"/>
            </a:ext>
          </a:extLst>
        </xdr:cNvPr>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55880</xdr:rowOff>
    </xdr:from>
    <xdr:to>
      <xdr:col>81</xdr:col>
      <xdr:colOff>101600</xdr:colOff>
      <xdr:row>82</xdr:row>
      <xdr:rowOff>157480</xdr:rowOff>
    </xdr:to>
    <xdr:sp macro="" textlink="">
      <xdr:nvSpPr>
        <xdr:cNvPr id="558" name="フローチャート: 判断 557">
          <a:extLst>
            <a:ext uri="{FF2B5EF4-FFF2-40B4-BE49-F238E27FC236}">
              <a16:creationId xmlns:a16="http://schemas.microsoft.com/office/drawing/2014/main" id="{F98BB8AE-BB81-4E75-B996-E6CCAC123C7D}"/>
            </a:ext>
          </a:extLst>
        </xdr:cNvPr>
        <xdr:cNvSpPr/>
      </xdr:nvSpPr>
      <xdr:spPr>
        <a:xfrm>
          <a:off x="1543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17780</xdr:rowOff>
    </xdr:from>
    <xdr:to>
      <xdr:col>76</xdr:col>
      <xdr:colOff>165100</xdr:colOff>
      <xdr:row>82</xdr:row>
      <xdr:rowOff>119380</xdr:rowOff>
    </xdr:to>
    <xdr:sp macro="" textlink="">
      <xdr:nvSpPr>
        <xdr:cNvPr id="559" name="フローチャート: 判断 558">
          <a:extLst>
            <a:ext uri="{FF2B5EF4-FFF2-40B4-BE49-F238E27FC236}">
              <a16:creationId xmlns:a16="http://schemas.microsoft.com/office/drawing/2014/main" id="{BB45FB69-83D5-42C3-99F7-F2AE423401E9}"/>
            </a:ext>
          </a:extLst>
        </xdr:cNvPr>
        <xdr:cNvSpPr/>
      </xdr:nvSpPr>
      <xdr:spPr>
        <a:xfrm>
          <a:off x="14541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560" name="フローチャート: 判断 559">
          <a:extLst>
            <a:ext uri="{FF2B5EF4-FFF2-40B4-BE49-F238E27FC236}">
              <a16:creationId xmlns:a16="http://schemas.microsoft.com/office/drawing/2014/main" id="{DE30BC18-D60A-46DF-B4CC-0C2A034B10E9}"/>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561" name="フローチャート: 判断 560">
          <a:extLst>
            <a:ext uri="{FF2B5EF4-FFF2-40B4-BE49-F238E27FC236}">
              <a16:creationId xmlns:a16="http://schemas.microsoft.com/office/drawing/2014/main" id="{C045F56D-0A64-4B8A-8717-9BCD46195E95}"/>
            </a:ext>
          </a:extLst>
        </xdr:cNvPr>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97B68FB7-033E-41C3-8DD2-B22D8DF1B51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D493D9B2-B5C5-488D-B65C-63EFE53F6C2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B3688E40-1DFD-4452-8165-349B9FBBCB2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1E4E6847-CBDB-480C-8369-6A02946E9AA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427479ED-9BEE-40E0-92AC-C99A596D6DF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73025</xdr:rowOff>
    </xdr:from>
    <xdr:to>
      <xdr:col>85</xdr:col>
      <xdr:colOff>177800</xdr:colOff>
      <xdr:row>84</xdr:row>
      <xdr:rowOff>3175</xdr:rowOff>
    </xdr:to>
    <xdr:sp macro="" textlink="">
      <xdr:nvSpPr>
        <xdr:cNvPr id="567" name="楕円 566">
          <a:extLst>
            <a:ext uri="{FF2B5EF4-FFF2-40B4-BE49-F238E27FC236}">
              <a16:creationId xmlns:a16="http://schemas.microsoft.com/office/drawing/2014/main" id="{72F235E4-00A0-4B20-AA2F-AF24BE3750A1}"/>
            </a:ext>
          </a:extLst>
        </xdr:cNvPr>
        <xdr:cNvSpPr/>
      </xdr:nvSpPr>
      <xdr:spPr>
        <a:xfrm>
          <a:off x="16268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51452</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05125C94-724F-466D-A8C1-893DE52D75B5}"/>
            </a:ext>
          </a:extLst>
        </xdr:cNvPr>
        <xdr:cNvSpPr txBox="1"/>
      </xdr:nvSpPr>
      <xdr:spPr>
        <a:xfrm>
          <a:off x="16357600"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36830</xdr:rowOff>
    </xdr:from>
    <xdr:to>
      <xdr:col>81</xdr:col>
      <xdr:colOff>101600</xdr:colOff>
      <xdr:row>83</xdr:row>
      <xdr:rowOff>138430</xdr:rowOff>
    </xdr:to>
    <xdr:sp macro="" textlink="">
      <xdr:nvSpPr>
        <xdr:cNvPr id="569" name="楕円 568">
          <a:extLst>
            <a:ext uri="{FF2B5EF4-FFF2-40B4-BE49-F238E27FC236}">
              <a16:creationId xmlns:a16="http://schemas.microsoft.com/office/drawing/2014/main" id="{59791D35-67FD-400C-B3D7-141B4F3D375A}"/>
            </a:ext>
          </a:extLst>
        </xdr:cNvPr>
        <xdr:cNvSpPr/>
      </xdr:nvSpPr>
      <xdr:spPr>
        <a:xfrm>
          <a:off x="15430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87630</xdr:rowOff>
    </xdr:from>
    <xdr:to>
      <xdr:col>85</xdr:col>
      <xdr:colOff>127000</xdr:colOff>
      <xdr:row>83</xdr:row>
      <xdr:rowOff>123825</xdr:rowOff>
    </xdr:to>
    <xdr:cxnSp macro="">
      <xdr:nvCxnSpPr>
        <xdr:cNvPr id="570" name="直線コネクタ 569">
          <a:extLst>
            <a:ext uri="{FF2B5EF4-FFF2-40B4-BE49-F238E27FC236}">
              <a16:creationId xmlns:a16="http://schemas.microsoft.com/office/drawing/2014/main" id="{980BD0EE-E849-49A2-92B7-279F53DC32ED}"/>
            </a:ext>
          </a:extLst>
        </xdr:cNvPr>
        <xdr:cNvCxnSpPr/>
      </xdr:nvCxnSpPr>
      <xdr:spPr>
        <a:xfrm>
          <a:off x="15481300" y="143179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23495</xdr:rowOff>
    </xdr:from>
    <xdr:to>
      <xdr:col>76</xdr:col>
      <xdr:colOff>165100</xdr:colOff>
      <xdr:row>82</xdr:row>
      <xdr:rowOff>125095</xdr:rowOff>
    </xdr:to>
    <xdr:sp macro="" textlink="">
      <xdr:nvSpPr>
        <xdr:cNvPr id="571" name="楕円 570">
          <a:extLst>
            <a:ext uri="{FF2B5EF4-FFF2-40B4-BE49-F238E27FC236}">
              <a16:creationId xmlns:a16="http://schemas.microsoft.com/office/drawing/2014/main" id="{1729E3A1-2E46-4500-AD08-3243F44B4093}"/>
            </a:ext>
          </a:extLst>
        </xdr:cNvPr>
        <xdr:cNvSpPr/>
      </xdr:nvSpPr>
      <xdr:spPr>
        <a:xfrm>
          <a:off x="145415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74295</xdr:rowOff>
    </xdr:from>
    <xdr:to>
      <xdr:col>81</xdr:col>
      <xdr:colOff>50800</xdr:colOff>
      <xdr:row>83</xdr:row>
      <xdr:rowOff>87630</xdr:rowOff>
    </xdr:to>
    <xdr:cxnSp macro="">
      <xdr:nvCxnSpPr>
        <xdr:cNvPr id="572" name="直線コネクタ 571">
          <a:extLst>
            <a:ext uri="{FF2B5EF4-FFF2-40B4-BE49-F238E27FC236}">
              <a16:creationId xmlns:a16="http://schemas.microsoft.com/office/drawing/2014/main" id="{52C47219-A1C2-46B2-ADAD-F28BD23B52CC}"/>
            </a:ext>
          </a:extLst>
        </xdr:cNvPr>
        <xdr:cNvCxnSpPr/>
      </xdr:nvCxnSpPr>
      <xdr:spPr>
        <a:xfrm>
          <a:off x="14592300" y="14133195"/>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162561</xdr:rowOff>
    </xdr:from>
    <xdr:to>
      <xdr:col>72</xdr:col>
      <xdr:colOff>38100</xdr:colOff>
      <xdr:row>82</xdr:row>
      <xdr:rowOff>92711</xdr:rowOff>
    </xdr:to>
    <xdr:sp macro="" textlink="">
      <xdr:nvSpPr>
        <xdr:cNvPr id="573" name="楕円 572">
          <a:extLst>
            <a:ext uri="{FF2B5EF4-FFF2-40B4-BE49-F238E27FC236}">
              <a16:creationId xmlns:a16="http://schemas.microsoft.com/office/drawing/2014/main" id="{5687A883-F6D2-493C-9D37-7DB4CD7D1E10}"/>
            </a:ext>
          </a:extLst>
        </xdr:cNvPr>
        <xdr:cNvSpPr/>
      </xdr:nvSpPr>
      <xdr:spPr>
        <a:xfrm>
          <a:off x="13652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41911</xdr:rowOff>
    </xdr:from>
    <xdr:to>
      <xdr:col>76</xdr:col>
      <xdr:colOff>114300</xdr:colOff>
      <xdr:row>82</xdr:row>
      <xdr:rowOff>74295</xdr:rowOff>
    </xdr:to>
    <xdr:cxnSp macro="">
      <xdr:nvCxnSpPr>
        <xdr:cNvPr id="574" name="直線コネクタ 573">
          <a:extLst>
            <a:ext uri="{FF2B5EF4-FFF2-40B4-BE49-F238E27FC236}">
              <a16:creationId xmlns:a16="http://schemas.microsoft.com/office/drawing/2014/main" id="{325925D1-E72B-42A0-83F3-AAD1A508915D}"/>
            </a:ext>
          </a:extLst>
        </xdr:cNvPr>
        <xdr:cNvCxnSpPr/>
      </xdr:nvCxnSpPr>
      <xdr:spPr>
        <a:xfrm>
          <a:off x="13703300" y="141008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109220</xdr:rowOff>
    </xdr:from>
    <xdr:to>
      <xdr:col>67</xdr:col>
      <xdr:colOff>101600</xdr:colOff>
      <xdr:row>82</xdr:row>
      <xdr:rowOff>39370</xdr:rowOff>
    </xdr:to>
    <xdr:sp macro="" textlink="">
      <xdr:nvSpPr>
        <xdr:cNvPr id="575" name="楕円 574">
          <a:extLst>
            <a:ext uri="{FF2B5EF4-FFF2-40B4-BE49-F238E27FC236}">
              <a16:creationId xmlns:a16="http://schemas.microsoft.com/office/drawing/2014/main" id="{F8A6C7A2-8849-4403-9ED3-C95460479FD3}"/>
            </a:ext>
          </a:extLst>
        </xdr:cNvPr>
        <xdr:cNvSpPr/>
      </xdr:nvSpPr>
      <xdr:spPr>
        <a:xfrm>
          <a:off x="12763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160020</xdr:rowOff>
    </xdr:from>
    <xdr:to>
      <xdr:col>71</xdr:col>
      <xdr:colOff>177800</xdr:colOff>
      <xdr:row>82</xdr:row>
      <xdr:rowOff>41911</xdr:rowOff>
    </xdr:to>
    <xdr:cxnSp macro="">
      <xdr:nvCxnSpPr>
        <xdr:cNvPr id="576" name="直線コネクタ 575">
          <a:extLst>
            <a:ext uri="{FF2B5EF4-FFF2-40B4-BE49-F238E27FC236}">
              <a16:creationId xmlns:a16="http://schemas.microsoft.com/office/drawing/2014/main" id="{D3940144-A11D-42BF-9209-6F20E203E0EF}"/>
            </a:ext>
          </a:extLst>
        </xdr:cNvPr>
        <xdr:cNvCxnSpPr/>
      </xdr:nvCxnSpPr>
      <xdr:spPr>
        <a:xfrm>
          <a:off x="12814300" y="140474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2557</xdr:rowOff>
    </xdr:from>
    <xdr:ext cx="405111" cy="259045"/>
    <xdr:sp macro="" textlink="">
      <xdr:nvSpPr>
        <xdr:cNvPr id="577" name="n_1aveValue【消防施設】&#10;有形固定資産減価償却率">
          <a:extLst>
            <a:ext uri="{FF2B5EF4-FFF2-40B4-BE49-F238E27FC236}">
              <a16:creationId xmlns:a16="http://schemas.microsoft.com/office/drawing/2014/main" id="{FD8BB803-CF6C-4BE9-BA0D-53D5B4A9BF3A}"/>
            </a:ext>
          </a:extLst>
        </xdr:cNvPr>
        <xdr:cNvSpPr txBox="1"/>
      </xdr:nvSpPr>
      <xdr:spPr>
        <a:xfrm>
          <a:off x="15266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135907</xdr:rowOff>
    </xdr:from>
    <xdr:ext cx="405111" cy="259045"/>
    <xdr:sp macro="" textlink="">
      <xdr:nvSpPr>
        <xdr:cNvPr id="578" name="n_2aveValue【消防施設】&#10;有形固定資産減価償却率">
          <a:extLst>
            <a:ext uri="{FF2B5EF4-FFF2-40B4-BE49-F238E27FC236}">
              <a16:creationId xmlns:a16="http://schemas.microsoft.com/office/drawing/2014/main" id="{CB765EDB-89A6-4EB7-A9E0-68248430D85A}"/>
            </a:ext>
          </a:extLst>
        </xdr:cNvPr>
        <xdr:cNvSpPr txBox="1"/>
      </xdr:nvSpPr>
      <xdr:spPr>
        <a:xfrm>
          <a:off x="14389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41927</xdr:rowOff>
    </xdr:from>
    <xdr:ext cx="405111" cy="259045"/>
    <xdr:sp macro="" textlink="">
      <xdr:nvSpPr>
        <xdr:cNvPr id="579" name="n_3aveValue【消防施設】&#10;有形固定資産減価償却率">
          <a:extLst>
            <a:ext uri="{FF2B5EF4-FFF2-40B4-BE49-F238E27FC236}">
              <a16:creationId xmlns:a16="http://schemas.microsoft.com/office/drawing/2014/main" id="{788401E5-0B9D-45E4-BF8B-5D856F028B14}"/>
            </a:ext>
          </a:extLst>
        </xdr:cNvPr>
        <xdr:cNvSpPr txBox="1"/>
      </xdr:nvSpPr>
      <xdr:spPr>
        <a:xfrm>
          <a:off x="13500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580" name="n_4aveValue【消防施設】&#10;有形固定資産減価償却率">
          <a:extLst>
            <a:ext uri="{FF2B5EF4-FFF2-40B4-BE49-F238E27FC236}">
              <a16:creationId xmlns:a16="http://schemas.microsoft.com/office/drawing/2014/main" id="{A4163E03-B06E-4594-ABD7-1F5902957FFB}"/>
            </a:ext>
          </a:extLst>
        </xdr:cNvPr>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129557</xdr:rowOff>
    </xdr:from>
    <xdr:ext cx="405111" cy="259045"/>
    <xdr:sp macro="" textlink="">
      <xdr:nvSpPr>
        <xdr:cNvPr id="581" name="n_1mainValue【消防施設】&#10;有形固定資産減価償却率">
          <a:extLst>
            <a:ext uri="{FF2B5EF4-FFF2-40B4-BE49-F238E27FC236}">
              <a16:creationId xmlns:a16="http://schemas.microsoft.com/office/drawing/2014/main" id="{DF745796-ABEF-4A15-A8BE-FAAF9ACBC5F2}"/>
            </a:ext>
          </a:extLst>
        </xdr:cNvPr>
        <xdr:cNvSpPr txBox="1"/>
      </xdr:nvSpPr>
      <xdr:spPr>
        <a:xfrm>
          <a:off x="152660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582" name="n_2mainValue【消防施設】&#10;有形固定資産減価償却率">
          <a:extLst>
            <a:ext uri="{FF2B5EF4-FFF2-40B4-BE49-F238E27FC236}">
              <a16:creationId xmlns:a16="http://schemas.microsoft.com/office/drawing/2014/main" id="{9696E62B-C385-46F8-BDC4-546E784BA2F8}"/>
            </a:ext>
          </a:extLst>
        </xdr:cNvPr>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109238</xdr:rowOff>
    </xdr:from>
    <xdr:ext cx="405111" cy="259045"/>
    <xdr:sp macro="" textlink="">
      <xdr:nvSpPr>
        <xdr:cNvPr id="583" name="n_3mainValue【消防施設】&#10;有形固定資産減価償却率">
          <a:extLst>
            <a:ext uri="{FF2B5EF4-FFF2-40B4-BE49-F238E27FC236}">
              <a16:creationId xmlns:a16="http://schemas.microsoft.com/office/drawing/2014/main" id="{EE212020-65DC-4142-9941-51DF05CCD484}"/>
            </a:ext>
          </a:extLst>
        </xdr:cNvPr>
        <xdr:cNvSpPr txBox="1"/>
      </xdr:nvSpPr>
      <xdr:spPr>
        <a:xfrm>
          <a:off x="13500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55897</xdr:rowOff>
    </xdr:from>
    <xdr:ext cx="405111" cy="259045"/>
    <xdr:sp macro="" textlink="">
      <xdr:nvSpPr>
        <xdr:cNvPr id="584" name="n_4mainValue【消防施設】&#10;有形固定資産減価償却率">
          <a:extLst>
            <a:ext uri="{FF2B5EF4-FFF2-40B4-BE49-F238E27FC236}">
              <a16:creationId xmlns:a16="http://schemas.microsoft.com/office/drawing/2014/main" id="{C2E8755E-6DA1-4E08-8F34-EFB4E65889DC}"/>
            </a:ext>
          </a:extLst>
        </xdr:cNvPr>
        <xdr:cNvSpPr txBox="1"/>
      </xdr:nvSpPr>
      <xdr:spPr>
        <a:xfrm>
          <a:off x="12611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DC426237-460E-46BC-8C07-00B3FF74484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EADEABAD-F191-4B28-8013-C215C0A2276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16BCFE9-1557-48B8-A1AA-BA1E477AE6C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A74E89CE-DF71-4104-8C06-BD574EDAE71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BAB8B7CB-92B1-4E56-96B2-792165E10A2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FED4B504-BCD8-4AAA-8A7A-50CCFD19E36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CC5F065A-7478-48D8-A1A5-1CE390D67AF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E1988D72-F6B4-47AB-8F76-A633AA69DBE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60F8B8DB-7F76-466F-AE01-0103F3E7D30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64E232BF-F5CC-41AA-9701-6527B70C201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a:extLst>
            <a:ext uri="{FF2B5EF4-FFF2-40B4-BE49-F238E27FC236}">
              <a16:creationId xmlns:a16="http://schemas.microsoft.com/office/drawing/2014/main" id="{75A5A175-2716-4509-95C2-89BD3F8863C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a:extLst>
            <a:ext uri="{FF2B5EF4-FFF2-40B4-BE49-F238E27FC236}">
              <a16:creationId xmlns:a16="http://schemas.microsoft.com/office/drawing/2014/main" id="{27300CAB-D73C-4C6F-8D96-0966A8D6CF1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a:extLst>
            <a:ext uri="{FF2B5EF4-FFF2-40B4-BE49-F238E27FC236}">
              <a16:creationId xmlns:a16="http://schemas.microsoft.com/office/drawing/2014/main" id="{830CC99A-2887-4194-997E-7228AF4DBB9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a:extLst>
            <a:ext uri="{FF2B5EF4-FFF2-40B4-BE49-F238E27FC236}">
              <a16:creationId xmlns:a16="http://schemas.microsoft.com/office/drawing/2014/main" id="{A766C319-4AD9-4DAF-A096-A87A6C4B585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a:extLst>
            <a:ext uri="{FF2B5EF4-FFF2-40B4-BE49-F238E27FC236}">
              <a16:creationId xmlns:a16="http://schemas.microsoft.com/office/drawing/2014/main" id="{AE9EF522-EC8F-46A4-AF0F-7017CEC17A31}"/>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a:extLst>
            <a:ext uri="{FF2B5EF4-FFF2-40B4-BE49-F238E27FC236}">
              <a16:creationId xmlns:a16="http://schemas.microsoft.com/office/drawing/2014/main" id="{0BC1C0EC-8AD3-4553-931B-3A56123D816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a:extLst>
            <a:ext uri="{FF2B5EF4-FFF2-40B4-BE49-F238E27FC236}">
              <a16:creationId xmlns:a16="http://schemas.microsoft.com/office/drawing/2014/main" id="{48C3A70B-C6AF-489C-AC92-6D628870593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a:extLst>
            <a:ext uri="{FF2B5EF4-FFF2-40B4-BE49-F238E27FC236}">
              <a16:creationId xmlns:a16="http://schemas.microsoft.com/office/drawing/2014/main" id="{589A76D9-2149-406E-A728-FCB583AE461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C8415351-8C35-4D66-B7A4-25C48F6C292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D2149B18-2928-480F-B12E-B99DF521332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2D9E47BD-6505-4476-9E77-FC145B678DE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97992</xdr:rowOff>
    </xdr:from>
    <xdr:to>
      <xdr:col>116</xdr:col>
      <xdr:colOff>62864</xdr:colOff>
      <xdr:row>86</xdr:row>
      <xdr:rowOff>27584</xdr:rowOff>
    </xdr:to>
    <xdr:cxnSp macro="">
      <xdr:nvCxnSpPr>
        <xdr:cNvPr id="606" name="直線コネクタ 605">
          <a:extLst>
            <a:ext uri="{FF2B5EF4-FFF2-40B4-BE49-F238E27FC236}">
              <a16:creationId xmlns:a16="http://schemas.microsoft.com/office/drawing/2014/main" id="{DD4F6899-17A5-4E62-B190-8279B0036625}"/>
            </a:ext>
          </a:extLst>
        </xdr:cNvPr>
        <xdr:cNvCxnSpPr/>
      </xdr:nvCxnSpPr>
      <xdr:spPr>
        <a:xfrm flipV="1">
          <a:off x="22160864" y="13471092"/>
          <a:ext cx="0" cy="1301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607" name="【消防施設】&#10;一人当たり面積最小値テキスト">
          <a:extLst>
            <a:ext uri="{FF2B5EF4-FFF2-40B4-BE49-F238E27FC236}">
              <a16:creationId xmlns:a16="http://schemas.microsoft.com/office/drawing/2014/main" id="{2724BB86-2EF9-4A23-9093-9268B3B410F3}"/>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608" name="直線コネクタ 607">
          <a:extLst>
            <a:ext uri="{FF2B5EF4-FFF2-40B4-BE49-F238E27FC236}">
              <a16:creationId xmlns:a16="http://schemas.microsoft.com/office/drawing/2014/main" id="{630E8F4F-B898-4104-A14B-A747FD225A60}"/>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44669</xdr:rowOff>
    </xdr:from>
    <xdr:ext cx="469744" cy="259045"/>
    <xdr:sp macro="" textlink="">
      <xdr:nvSpPr>
        <xdr:cNvPr id="609" name="【消防施設】&#10;一人当たり面積最大値テキスト">
          <a:extLst>
            <a:ext uri="{FF2B5EF4-FFF2-40B4-BE49-F238E27FC236}">
              <a16:creationId xmlns:a16="http://schemas.microsoft.com/office/drawing/2014/main" id="{BEEDFCF9-3A72-4F22-A129-ECAE6E12C0AD}"/>
            </a:ext>
          </a:extLst>
        </xdr:cNvPr>
        <xdr:cNvSpPr txBox="1"/>
      </xdr:nvSpPr>
      <xdr:spPr>
        <a:xfrm>
          <a:off x="22199600" y="1324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97992</xdr:rowOff>
    </xdr:from>
    <xdr:to>
      <xdr:col>116</xdr:col>
      <xdr:colOff>152400</xdr:colOff>
      <xdr:row>78</xdr:row>
      <xdr:rowOff>97992</xdr:rowOff>
    </xdr:to>
    <xdr:cxnSp macro="">
      <xdr:nvCxnSpPr>
        <xdr:cNvPr id="610" name="直線コネクタ 609">
          <a:extLst>
            <a:ext uri="{FF2B5EF4-FFF2-40B4-BE49-F238E27FC236}">
              <a16:creationId xmlns:a16="http://schemas.microsoft.com/office/drawing/2014/main" id="{361FA13D-C796-48D6-8249-A33E30843D2C}"/>
            </a:ext>
          </a:extLst>
        </xdr:cNvPr>
        <xdr:cNvCxnSpPr/>
      </xdr:nvCxnSpPr>
      <xdr:spPr>
        <a:xfrm>
          <a:off x="22072600" y="1347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75100</xdr:rowOff>
    </xdr:from>
    <xdr:ext cx="469744" cy="259045"/>
    <xdr:sp macro="" textlink="">
      <xdr:nvSpPr>
        <xdr:cNvPr id="611" name="【消防施設】&#10;一人当たり面積平均値テキスト">
          <a:extLst>
            <a:ext uri="{FF2B5EF4-FFF2-40B4-BE49-F238E27FC236}">
              <a16:creationId xmlns:a16="http://schemas.microsoft.com/office/drawing/2014/main" id="{978DB444-8435-4871-BBD7-096A1F96BACC}"/>
            </a:ext>
          </a:extLst>
        </xdr:cNvPr>
        <xdr:cNvSpPr txBox="1"/>
      </xdr:nvSpPr>
      <xdr:spPr>
        <a:xfrm>
          <a:off x="22199600" y="1447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52223</xdr:rowOff>
    </xdr:from>
    <xdr:to>
      <xdr:col>116</xdr:col>
      <xdr:colOff>114300</xdr:colOff>
      <xdr:row>85</xdr:row>
      <xdr:rowOff>153823</xdr:rowOff>
    </xdr:to>
    <xdr:sp macro="" textlink="">
      <xdr:nvSpPr>
        <xdr:cNvPr id="612" name="フローチャート: 判断 611">
          <a:extLst>
            <a:ext uri="{FF2B5EF4-FFF2-40B4-BE49-F238E27FC236}">
              <a16:creationId xmlns:a16="http://schemas.microsoft.com/office/drawing/2014/main" id="{4F2A5F66-1949-4313-B171-A0330ADBF7F6}"/>
            </a:ext>
          </a:extLst>
        </xdr:cNvPr>
        <xdr:cNvSpPr/>
      </xdr:nvSpPr>
      <xdr:spPr>
        <a:xfrm>
          <a:off x="22110700" y="146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58623</xdr:rowOff>
    </xdr:from>
    <xdr:to>
      <xdr:col>112</xdr:col>
      <xdr:colOff>38100</xdr:colOff>
      <xdr:row>85</xdr:row>
      <xdr:rowOff>160223</xdr:rowOff>
    </xdr:to>
    <xdr:sp macro="" textlink="">
      <xdr:nvSpPr>
        <xdr:cNvPr id="613" name="フローチャート: 判断 612">
          <a:extLst>
            <a:ext uri="{FF2B5EF4-FFF2-40B4-BE49-F238E27FC236}">
              <a16:creationId xmlns:a16="http://schemas.microsoft.com/office/drawing/2014/main" id="{F740E569-37F8-4261-AD45-367808ACFB70}"/>
            </a:ext>
          </a:extLst>
        </xdr:cNvPr>
        <xdr:cNvSpPr/>
      </xdr:nvSpPr>
      <xdr:spPr>
        <a:xfrm>
          <a:off x="21272500" y="1463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52679</xdr:rowOff>
    </xdr:from>
    <xdr:to>
      <xdr:col>107</xdr:col>
      <xdr:colOff>101600</xdr:colOff>
      <xdr:row>85</xdr:row>
      <xdr:rowOff>154279</xdr:rowOff>
    </xdr:to>
    <xdr:sp macro="" textlink="">
      <xdr:nvSpPr>
        <xdr:cNvPr id="614" name="フローチャート: 判断 613">
          <a:extLst>
            <a:ext uri="{FF2B5EF4-FFF2-40B4-BE49-F238E27FC236}">
              <a16:creationId xmlns:a16="http://schemas.microsoft.com/office/drawing/2014/main" id="{83222075-6ED7-4FEC-9AE2-CC407745B530}"/>
            </a:ext>
          </a:extLst>
        </xdr:cNvPr>
        <xdr:cNvSpPr/>
      </xdr:nvSpPr>
      <xdr:spPr>
        <a:xfrm>
          <a:off x="20383500" y="146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54508</xdr:rowOff>
    </xdr:from>
    <xdr:to>
      <xdr:col>102</xdr:col>
      <xdr:colOff>165100</xdr:colOff>
      <xdr:row>85</xdr:row>
      <xdr:rowOff>156108</xdr:rowOff>
    </xdr:to>
    <xdr:sp macro="" textlink="">
      <xdr:nvSpPr>
        <xdr:cNvPr id="615" name="フローチャート: 判断 614">
          <a:extLst>
            <a:ext uri="{FF2B5EF4-FFF2-40B4-BE49-F238E27FC236}">
              <a16:creationId xmlns:a16="http://schemas.microsoft.com/office/drawing/2014/main" id="{A166FAC3-0B68-44E8-9A71-D3EF0CF7E2D2}"/>
            </a:ext>
          </a:extLst>
        </xdr:cNvPr>
        <xdr:cNvSpPr/>
      </xdr:nvSpPr>
      <xdr:spPr>
        <a:xfrm>
          <a:off x="194945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60909</xdr:rowOff>
    </xdr:from>
    <xdr:to>
      <xdr:col>98</xdr:col>
      <xdr:colOff>38100</xdr:colOff>
      <xdr:row>85</xdr:row>
      <xdr:rowOff>162509</xdr:rowOff>
    </xdr:to>
    <xdr:sp macro="" textlink="">
      <xdr:nvSpPr>
        <xdr:cNvPr id="616" name="フローチャート: 判断 615">
          <a:extLst>
            <a:ext uri="{FF2B5EF4-FFF2-40B4-BE49-F238E27FC236}">
              <a16:creationId xmlns:a16="http://schemas.microsoft.com/office/drawing/2014/main" id="{95BB87E6-BA52-4397-8CEF-498A21A7EB76}"/>
            </a:ext>
          </a:extLst>
        </xdr:cNvPr>
        <xdr:cNvSpPr/>
      </xdr:nvSpPr>
      <xdr:spPr>
        <a:xfrm>
          <a:off x="18605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BC4E2E97-7517-447C-9420-B1523A4F145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E4048FDC-3C37-4057-9BC1-384E17EBB30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E8D8B1D6-4F24-49D0-9287-8D8BEA9BD96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55E385E8-8DE9-4230-AAE9-A2C31D22D83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90F3649A-C0A2-46DA-A1C0-BF60A041968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132232</xdr:rowOff>
    </xdr:from>
    <xdr:to>
      <xdr:col>116</xdr:col>
      <xdr:colOff>114300</xdr:colOff>
      <xdr:row>86</xdr:row>
      <xdr:rowOff>62382</xdr:rowOff>
    </xdr:to>
    <xdr:sp macro="" textlink="">
      <xdr:nvSpPr>
        <xdr:cNvPr id="622" name="楕円 621">
          <a:extLst>
            <a:ext uri="{FF2B5EF4-FFF2-40B4-BE49-F238E27FC236}">
              <a16:creationId xmlns:a16="http://schemas.microsoft.com/office/drawing/2014/main" id="{525DF562-BC3B-4ACA-B6ED-D5BAA269E24A}"/>
            </a:ext>
          </a:extLst>
        </xdr:cNvPr>
        <xdr:cNvSpPr/>
      </xdr:nvSpPr>
      <xdr:spPr>
        <a:xfrm>
          <a:off x="22110700" y="147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47159</xdr:rowOff>
    </xdr:from>
    <xdr:ext cx="469744" cy="259045"/>
    <xdr:sp macro="" textlink="">
      <xdr:nvSpPr>
        <xdr:cNvPr id="623" name="【消防施設】&#10;一人当たり面積該当値テキスト">
          <a:extLst>
            <a:ext uri="{FF2B5EF4-FFF2-40B4-BE49-F238E27FC236}">
              <a16:creationId xmlns:a16="http://schemas.microsoft.com/office/drawing/2014/main" id="{B886E4DB-19D0-4644-8B1D-671607B337EB}"/>
            </a:ext>
          </a:extLst>
        </xdr:cNvPr>
        <xdr:cNvSpPr txBox="1"/>
      </xdr:nvSpPr>
      <xdr:spPr>
        <a:xfrm>
          <a:off x="22199600" y="1462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132232</xdr:rowOff>
    </xdr:from>
    <xdr:to>
      <xdr:col>112</xdr:col>
      <xdr:colOff>38100</xdr:colOff>
      <xdr:row>86</xdr:row>
      <xdr:rowOff>62382</xdr:rowOff>
    </xdr:to>
    <xdr:sp macro="" textlink="">
      <xdr:nvSpPr>
        <xdr:cNvPr id="624" name="楕円 623">
          <a:extLst>
            <a:ext uri="{FF2B5EF4-FFF2-40B4-BE49-F238E27FC236}">
              <a16:creationId xmlns:a16="http://schemas.microsoft.com/office/drawing/2014/main" id="{6163DA8F-2C0F-41B7-A08B-FEA12957B25C}"/>
            </a:ext>
          </a:extLst>
        </xdr:cNvPr>
        <xdr:cNvSpPr/>
      </xdr:nvSpPr>
      <xdr:spPr>
        <a:xfrm>
          <a:off x="21272500" y="147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11582</xdr:rowOff>
    </xdr:from>
    <xdr:to>
      <xdr:col>116</xdr:col>
      <xdr:colOff>63500</xdr:colOff>
      <xdr:row>86</xdr:row>
      <xdr:rowOff>11582</xdr:rowOff>
    </xdr:to>
    <xdr:cxnSp macro="">
      <xdr:nvCxnSpPr>
        <xdr:cNvPr id="625" name="直線コネクタ 624">
          <a:extLst>
            <a:ext uri="{FF2B5EF4-FFF2-40B4-BE49-F238E27FC236}">
              <a16:creationId xmlns:a16="http://schemas.microsoft.com/office/drawing/2014/main" id="{8152424B-5791-46B6-95E4-4532A14E720B}"/>
            </a:ext>
          </a:extLst>
        </xdr:cNvPr>
        <xdr:cNvCxnSpPr/>
      </xdr:nvCxnSpPr>
      <xdr:spPr>
        <a:xfrm>
          <a:off x="21323300" y="147562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134062</xdr:rowOff>
    </xdr:from>
    <xdr:to>
      <xdr:col>107</xdr:col>
      <xdr:colOff>101600</xdr:colOff>
      <xdr:row>86</xdr:row>
      <xdr:rowOff>64212</xdr:rowOff>
    </xdr:to>
    <xdr:sp macro="" textlink="">
      <xdr:nvSpPr>
        <xdr:cNvPr id="626" name="楕円 625">
          <a:extLst>
            <a:ext uri="{FF2B5EF4-FFF2-40B4-BE49-F238E27FC236}">
              <a16:creationId xmlns:a16="http://schemas.microsoft.com/office/drawing/2014/main" id="{E3671B3E-7E66-4287-A2F0-03D15B8F86A6}"/>
            </a:ext>
          </a:extLst>
        </xdr:cNvPr>
        <xdr:cNvSpPr/>
      </xdr:nvSpPr>
      <xdr:spPr>
        <a:xfrm>
          <a:off x="20383500" y="1470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11582</xdr:rowOff>
    </xdr:from>
    <xdr:to>
      <xdr:col>111</xdr:col>
      <xdr:colOff>177800</xdr:colOff>
      <xdr:row>86</xdr:row>
      <xdr:rowOff>13412</xdr:rowOff>
    </xdr:to>
    <xdr:cxnSp macro="">
      <xdr:nvCxnSpPr>
        <xdr:cNvPr id="627" name="直線コネクタ 626">
          <a:extLst>
            <a:ext uri="{FF2B5EF4-FFF2-40B4-BE49-F238E27FC236}">
              <a16:creationId xmlns:a16="http://schemas.microsoft.com/office/drawing/2014/main" id="{4F34CA0D-3754-4EA4-91AB-AE0209614DFE}"/>
            </a:ext>
          </a:extLst>
        </xdr:cNvPr>
        <xdr:cNvCxnSpPr/>
      </xdr:nvCxnSpPr>
      <xdr:spPr>
        <a:xfrm flipV="1">
          <a:off x="20434300" y="14756282"/>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134519</xdr:rowOff>
    </xdr:from>
    <xdr:to>
      <xdr:col>102</xdr:col>
      <xdr:colOff>165100</xdr:colOff>
      <xdr:row>86</xdr:row>
      <xdr:rowOff>64669</xdr:rowOff>
    </xdr:to>
    <xdr:sp macro="" textlink="">
      <xdr:nvSpPr>
        <xdr:cNvPr id="628" name="楕円 627">
          <a:extLst>
            <a:ext uri="{FF2B5EF4-FFF2-40B4-BE49-F238E27FC236}">
              <a16:creationId xmlns:a16="http://schemas.microsoft.com/office/drawing/2014/main" id="{E4D3CEFD-3ADB-4A11-8C8A-9B78D10FF33D}"/>
            </a:ext>
          </a:extLst>
        </xdr:cNvPr>
        <xdr:cNvSpPr/>
      </xdr:nvSpPr>
      <xdr:spPr>
        <a:xfrm>
          <a:off x="19494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13412</xdr:rowOff>
    </xdr:from>
    <xdr:to>
      <xdr:col>107</xdr:col>
      <xdr:colOff>50800</xdr:colOff>
      <xdr:row>86</xdr:row>
      <xdr:rowOff>13869</xdr:rowOff>
    </xdr:to>
    <xdr:cxnSp macro="">
      <xdr:nvCxnSpPr>
        <xdr:cNvPr id="629" name="直線コネクタ 628">
          <a:extLst>
            <a:ext uri="{FF2B5EF4-FFF2-40B4-BE49-F238E27FC236}">
              <a16:creationId xmlns:a16="http://schemas.microsoft.com/office/drawing/2014/main" id="{3A112F1C-41D8-4119-8AE9-D54A490D5ABB}"/>
            </a:ext>
          </a:extLst>
        </xdr:cNvPr>
        <xdr:cNvCxnSpPr/>
      </xdr:nvCxnSpPr>
      <xdr:spPr>
        <a:xfrm flipV="1">
          <a:off x="19545300" y="1475811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134519</xdr:rowOff>
    </xdr:from>
    <xdr:to>
      <xdr:col>98</xdr:col>
      <xdr:colOff>38100</xdr:colOff>
      <xdr:row>86</xdr:row>
      <xdr:rowOff>64669</xdr:rowOff>
    </xdr:to>
    <xdr:sp macro="" textlink="">
      <xdr:nvSpPr>
        <xdr:cNvPr id="630" name="楕円 629">
          <a:extLst>
            <a:ext uri="{FF2B5EF4-FFF2-40B4-BE49-F238E27FC236}">
              <a16:creationId xmlns:a16="http://schemas.microsoft.com/office/drawing/2014/main" id="{F2F1A0A7-3DB6-4A9B-89F0-8C4E8D9C6A43}"/>
            </a:ext>
          </a:extLst>
        </xdr:cNvPr>
        <xdr:cNvSpPr/>
      </xdr:nvSpPr>
      <xdr:spPr>
        <a:xfrm>
          <a:off x="18605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13869</xdr:rowOff>
    </xdr:from>
    <xdr:to>
      <xdr:col>102</xdr:col>
      <xdr:colOff>114300</xdr:colOff>
      <xdr:row>86</xdr:row>
      <xdr:rowOff>13869</xdr:rowOff>
    </xdr:to>
    <xdr:cxnSp macro="">
      <xdr:nvCxnSpPr>
        <xdr:cNvPr id="631" name="直線コネクタ 630">
          <a:extLst>
            <a:ext uri="{FF2B5EF4-FFF2-40B4-BE49-F238E27FC236}">
              <a16:creationId xmlns:a16="http://schemas.microsoft.com/office/drawing/2014/main" id="{BF60909A-13EE-49BE-9860-5805923194E2}"/>
            </a:ext>
          </a:extLst>
        </xdr:cNvPr>
        <xdr:cNvCxnSpPr/>
      </xdr:nvCxnSpPr>
      <xdr:spPr>
        <a:xfrm>
          <a:off x="18656300" y="14758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5300</xdr:rowOff>
    </xdr:from>
    <xdr:ext cx="469744" cy="259045"/>
    <xdr:sp macro="" textlink="">
      <xdr:nvSpPr>
        <xdr:cNvPr id="632" name="n_1aveValue【消防施設】&#10;一人当たり面積">
          <a:extLst>
            <a:ext uri="{FF2B5EF4-FFF2-40B4-BE49-F238E27FC236}">
              <a16:creationId xmlns:a16="http://schemas.microsoft.com/office/drawing/2014/main" id="{93F50258-D809-4B77-8C81-0AE38847C466}"/>
            </a:ext>
          </a:extLst>
        </xdr:cNvPr>
        <xdr:cNvSpPr txBox="1"/>
      </xdr:nvSpPr>
      <xdr:spPr>
        <a:xfrm>
          <a:off x="21075727" y="1440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170806</xdr:rowOff>
    </xdr:from>
    <xdr:ext cx="469744" cy="259045"/>
    <xdr:sp macro="" textlink="">
      <xdr:nvSpPr>
        <xdr:cNvPr id="633" name="n_2aveValue【消防施設】&#10;一人当たり面積">
          <a:extLst>
            <a:ext uri="{FF2B5EF4-FFF2-40B4-BE49-F238E27FC236}">
              <a16:creationId xmlns:a16="http://schemas.microsoft.com/office/drawing/2014/main" id="{7D8D3325-67A1-4CEA-9707-4076A1859786}"/>
            </a:ext>
          </a:extLst>
        </xdr:cNvPr>
        <xdr:cNvSpPr txBox="1"/>
      </xdr:nvSpPr>
      <xdr:spPr>
        <a:xfrm>
          <a:off x="20199427" y="144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1185</xdr:rowOff>
    </xdr:from>
    <xdr:ext cx="469744" cy="259045"/>
    <xdr:sp macro="" textlink="">
      <xdr:nvSpPr>
        <xdr:cNvPr id="634" name="n_3aveValue【消防施設】&#10;一人当たり面積">
          <a:extLst>
            <a:ext uri="{FF2B5EF4-FFF2-40B4-BE49-F238E27FC236}">
              <a16:creationId xmlns:a16="http://schemas.microsoft.com/office/drawing/2014/main" id="{EC2E0572-1951-4F94-A54C-84C4E031771F}"/>
            </a:ext>
          </a:extLst>
        </xdr:cNvPr>
        <xdr:cNvSpPr txBox="1"/>
      </xdr:nvSpPr>
      <xdr:spPr>
        <a:xfrm>
          <a:off x="19310427" y="144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7586</xdr:rowOff>
    </xdr:from>
    <xdr:ext cx="469744" cy="259045"/>
    <xdr:sp macro="" textlink="">
      <xdr:nvSpPr>
        <xdr:cNvPr id="635" name="n_4aveValue【消防施設】&#10;一人当たり面積">
          <a:extLst>
            <a:ext uri="{FF2B5EF4-FFF2-40B4-BE49-F238E27FC236}">
              <a16:creationId xmlns:a16="http://schemas.microsoft.com/office/drawing/2014/main" id="{561255DF-E22B-41C1-88C5-E9F7A159394B}"/>
            </a:ext>
          </a:extLst>
        </xdr:cNvPr>
        <xdr:cNvSpPr txBox="1"/>
      </xdr:nvSpPr>
      <xdr:spPr>
        <a:xfrm>
          <a:off x="18421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53509</xdr:rowOff>
    </xdr:from>
    <xdr:ext cx="469744" cy="259045"/>
    <xdr:sp macro="" textlink="">
      <xdr:nvSpPr>
        <xdr:cNvPr id="636" name="n_1mainValue【消防施設】&#10;一人当たり面積">
          <a:extLst>
            <a:ext uri="{FF2B5EF4-FFF2-40B4-BE49-F238E27FC236}">
              <a16:creationId xmlns:a16="http://schemas.microsoft.com/office/drawing/2014/main" id="{74EF0941-6C99-47A2-9846-D27C930FA326}"/>
            </a:ext>
          </a:extLst>
        </xdr:cNvPr>
        <xdr:cNvSpPr txBox="1"/>
      </xdr:nvSpPr>
      <xdr:spPr>
        <a:xfrm>
          <a:off x="21075727" y="1479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55339</xdr:rowOff>
    </xdr:from>
    <xdr:ext cx="469744" cy="259045"/>
    <xdr:sp macro="" textlink="">
      <xdr:nvSpPr>
        <xdr:cNvPr id="637" name="n_2mainValue【消防施設】&#10;一人当たり面積">
          <a:extLst>
            <a:ext uri="{FF2B5EF4-FFF2-40B4-BE49-F238E27FC236}">
              <a16:creationId xmlns:a16="http://schemas.microsoft.com/office/drawing/2014/main" id="{D5604A55-80BD-434C-B3B3-260E4F43B98A}"/>
            </a:ext>
          </a:extLst>
        </xdr:cNvPr>
        <xdr:cNvSpPr txBox="1"/>
      </xdr:nvSpPr>
      <xdr:spPr>
        <a:xfrm>
          <a:off x="20199427" y="1480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55796</xdr:rowOff>
    </xdr:from>
    <xdr:ext cx="469744" cy="259045"/>
    <xdr:sp macro="" textlink="">
      <xdr:nvSpPr>
        <xdr:cNvPr id="638" name="n_3mainValue【消防施設】&#10;一人当たり面積">
          <a:extLst>
            <a:ext uri="{FF2B5EF4-FFF2-40B4-BE49-F238E27FC236}">
              <a16:creationId xmlns:a16="http://schemas.microsoft.com/office/drawing/2014/main" id="{54E67C2B-00BF-4A20-AB25-315375201A80}"/>
            </a:ext>
          </a:extLst>
        </xdr:cNvPr>
        <xdr:cNvSpPr txBox="1"/>
      </xdr:nvSpPr>
      <xdr:spPr>
        <a:xfrm>
          <a:off x="193104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55796</xdr:rowOff>
    </xdr:from>
    <xdr:ext cx="469744" cy="259045"/>
    <xdr:sp macro="" textlink="">
      <xdr:nvSpPr>
        <xdr:cNvPr id="639" name="n_4mainValue【消防施設】&#10;一人当たり面積">
          <a:extLst>
            <a:ext uri="{FF2B5EF4-FFF2-40B4-BE49-F238E27FC236}">
              <a16:creationId xmlns:a16="http://schemas.microsoft.com/office/drawing/2014/main" id="{006FBF0F-D5B0-4E7A-BFDD-9C2140E4C8F9}"/>
            </a:ext>
          </a:extLst>
        </xdr:cNvPr>
        <xdr:cNvSpPr txBox="1"/>
      </xdr:nvSpPr>
      <xdr:spPr>
        <a:xfrm>
          <a:off x="184214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C0413042-1771-4458-A8E9-1FF26D4C9D3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D3343EB9-CECD-4109-B079-65AF6AF8362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0BDE1EEE-17AF-40C6-BF5E-4AD55AE8632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4D870266-E8EC-447A-A1A8-95FB98E431F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48FC7AEE-D967-47FB-9F09-3B0106D92C8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EE7CC56F-C601-48FB-90F1-842820F602D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E7472BD9-9C0C-4676-97AE-5146D8625B3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DBBCBE70-10FF-4D12-8093-D2B998CDAF5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9CCD94E1-32F6-4939-98F3-33FD2471804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1CAB6706-3812-460A-AC44-C5AD2B2F584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3EE9E122-6FB5-4549-A8F2-1D60605A83B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3F49DC30-B9A2-4599-BC31-2E59CED8C5F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C6035331-43C9-426C-9C28-ECA0AAD6BDB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0E1F2A00-3B47-4AC8-8B55-80D650BC429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4D7BADC5-9C7C-4B22-9490-FF6AE40DFB7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D5872378-B1E2-4703-948E-74CDE012AB9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3CB4FD56-B803-4F5D-B3E0-E33EFE5F966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02705C6E-547F-499F-BDD7-2A43B0C677A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507EED74-1E72-4A2B-A637-A6AFE7C3FD1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7D826100-C1F1-4873-A7B6-129FBD1B6A5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014CEA2E-3CDE-4167-B6DD-67711017F0B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EF72BE5F-DC11-4B11-A6C2-32F99A269EC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869827CD-73AF-4EEC-8BD4-5BF923CC13D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2F36FABF-389C-4B7F-B4A9-6FE9A3AC271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1639716D-36CE-42A6-9306-6B5828FAAB2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53EE3810-5D05-4740-B9D2-C018531FFC3A}"/>
            </a:ext>
          </a:extLst>
        </xdr:cNvPr>
        <xdr:cNvCxnSpPr/>
      </xdr:nvCxnSpPr>
      <xdr:spPr>
        <a:xfrm flipV="1">
          <a:off x="16318864" y="1715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a:extLst>
            <a:ext uri="{FF2B5EF4-FFF2-40B4-BE49-F238E27FC236}">
              <a16:creationId xmlns:a16="http://schemas.microsoft.com/office/drawing/2014/main" id="{5DD8E6B3-2C84-4514-A273-2D2FDCABD71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9107D34-A825-4BFB-8A76-121E43D85E6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340478" cy="259045"/>
    <xdr:sp macro="" textlink="">
      <xdr:nvSpPr>
        <xdr:cNvPr id="668" name="【庁舎】&#10;有形固定資産減価償却率最大値テキスト">
          <a:extLst>
            <a:ext uri="{FF2B5EF4-FFF2-40B4-BE49-F238E27FC236}">
              <a16:creationId xmlns:a16="http://schemas.microsoft.com/office/drawing/2014/main" id="{AE51F85C-2568-4FE5-923E-F9FC4047892F}"/>
            </a:ext>
          </a:extLst>
        </xdr:cNvPr>
        <xdr:cNvSpPr txBox="1"/>
      </xdr:nvSpPr>
      <xdr:spPr>
        <a:xfrm>
          <a:off x="16357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669" name="直線コネクタ 668">
          <a:extLst>
            <a:ext uri="{FF2B5EF4-FFF2-40B4-BE49-F238E27FC236}">
              <a16:creationId xmlns:a16="http://schemas.microsoft.com/office/drawing/2014/main" id="{58B28BAF-07BA-4E14-A036-BFBF3C954B16}"/>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165843</xdr:rowOff>
    </xdr:from>
    <xdr:ext cx="405111" cy="259045"/>
    <xdr:sp macro="" textlink="">
      <xdr:nvSpPr>
        <xdr:cNvPr id="670" name="【庁舎】&#10;有形固定資産減価償却率平均値テキスト">
          <a:extLst>
            <a:ext uri="{FF2B5EF4-FFF2-40B4-BE49-F238E27FC236}">
              <a16:creationId xmlns:a16="http://schemas.microsoft.com/office/drawing/2014/main" id="{CBE06123-0F26-41E0-9621-35B24C1D8F94}"/>
            </a:ext>
          </a:extLst>
        </xdr:cNvPr>
        <xdr:cNvSpPr txBox="1"/>
      </xdr:nvSpPr>
      <xdr:spPr>
        <a:xfrm>
          <a:off x="16357600" y="17825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142966</xdr:rowOff>
    </xdr:from>
    <xdr:to>
      <xdr:col>85</xdr:col>
      <xdr:colOff>177800</xdr:colOff>
      <xdr:row>105</xdr:row>
      <xdr:rowOff>73116</xdr:rowOff>
    </xdr:to>
    <xdr:sp macro="" textlink="">
      <xdr:nvSpPr>
        <xdr:cNvPr id="671" name="フローチャート: 判断 670">
          <a:extLst>
            <a:ext uri="{FF2B5EF4-FFF2-40B4-BE49-F238E27FC236}">
              <a16:creationId xmlns:a16="http://schemas.microsoft.com/office/drawing/2014/main" id="{2986D8E8-4B22-4C0D-BB7E-C36D519F3DBA}"/>
            </a:ext>
          </a:extLst>
        </xdr:cNvPr>
        <xdr:cNvSpPr/>
      </xdr:nvSpPr>
      <xdr:spPr>
        <a:xfrm>
          <a:off x="16268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134801</xdr:rowOff>
    </xdr:from>
    <xdr:to>
      <xdr:col>81</xdr:col>
      <xdr:colOff>101600</xdr:colOff>
      <xdr:row>105</xdr:row>
      <xdr:rowOff>64951</xdr:rowOff>
    </xdr:to>
    <xdr:sp macro="" textlink="">
      <xdr:nvSpPr>
        <xdr:cNvPr id="672" name="フローチャート: 判断 671">
          <a:extLst>
            <a:ext uri="{FF2B5EF4-FFF2-40B4-BE49-F238E27FC236}">
              <a16:creationId xmlns:a16="http://schemas.microsoft.com/office/drawing/2014/main" id="{6EC45E68-E569-4841-84DE-A7772B147AE3}"/>
            </a:ext>
          </a:extLst>
        </xdr:cNvPr>
        <xdr:cNvSpPr/>
      </xdr:nvSpPr>
      <xdr:spPr>
        <a:xfrm>
          <a:off x="15430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673" name="フローチャート: 判断 672">
          <a:extLst>
            <a:ext uri="{FF2B5EF4-FFF2-40B4-BE49-F238E27FC236}">
              <a16:creationId xmlns:a16="http://schemas.microsoft.com/office/drawing/2014/main" id="{9AAC2411-2CA1-4046-9FA7-5646A6F0C838}"/>
            </a:ext>
          </a:extLst>
        </xdr:cNvPr>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74" name="フローチャート: 判断 673">
          <a:extLst>
            <a:ext uri="{FF2B5EF4-FFF2-40B4-BE49-F238E27FC236}">
              <a16:creationId xmlns:a16="http://schemas.microsoft.com/office/drawing/2014/main" id="{0F5A7B00-DECB-4E14-8364-A1F1C77C5B92}"/>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675" name="フローチャート: 判断 674">
          <a:extLst>
            <a:ext uri="{FF2B5EF4-FFF2-40B4-BE49-F238E27FC236}">
              <a16:creationId xmlns:a16="http://schemas.microsoft.com/office/drawing/2014/main" id="{050CCC82-690B-4A02-828E-254EEB1DC62D}"/>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BCEC6F4B-9CC9-4667-9B18-7DECA2A46CE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FD7A592-1FB3-4FCD-A182-23354603187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E5F26A3-361D-4D61-ACD2-7324D79577B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5009A1F9-CBFC-44E1-88A5-2470EE2A735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947DCE9C-5E09-4F3B-BA5C-F9456B81CF1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10705</xdr:rowOff>
    </xdr:from>
    <xdr:to>
      <xdr:col>85</xdr:col>
      <xdr:colOff>177800</xdr:colOff>
      <xdr:row>105</xdr:row>
      <xdr:rowOff>112305</xdr:rowOff>
    </xdr:to>
    <xdr:sp macro="" textlink="">
      <xdr:nvSpPr>
        <xdr:cNvPr id="681" name="楕円 680">
          <a:extLst>
            <a:ext uri="{FF2B5EF4-FFF2-40B4-BE49-F238E27FC236}">
              <a16:creationId xmlns:a16="http://schemas.microsoft.com/office/drawing/2014/main" id="{A511E55C-2269-4164-9C9B-93044A8C4FEA}"/>
            </a:ext>
          </a:extLst>
        </xdr:cNvPr>
        <xdr:cNvSpPr/>
      </xdr:nvSpPr>
      <xdr:spPr>
        <a:xfrm>
          <a:off x="16268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160582</xdr:rowOff>
    </xdr:from>
    <xdr:ext cx="405111" cy="259045"/>
    <xdr:sp macro="" textlink="">
      <xdr:nvSpPr>
        <xdr:cNvPr id="682" name="【庁舎】&#10;有形固定資産減価償却率該当値テキスト">
          <a:extLst>
            <a:ext uri="{FF2B5EF4-FFF2-40B4-BE49-F238E27FC236}">
              <a16:creationId xmlns:a16="http://schemas.microsoft.com/office/drawing/2014/main" id="{9C1854D7-A455-48D4-9F8D-D4E288F45CBF}"/>
            </a:ext>
          </a:extLst>
        </xdr:cNvPr>
        <xdr:cNvSpPr txBox="1"/>
      </xdr:nvSpPr>
      <xdr:spPr>
        <a:xfrm>
          <a:off x="16357600"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146231</xdr:rowOff>
    </xdr:from>
    <xdr:to>
      <xdr:col>81</xdr:col>
      <xdr:colOff>101600</xdr:colOff>
      <xdr:row>105</xdr:row>
      <xdr:rowOff>76381</xdr:rowOff>
    </xdr:to>
    <xdr:sp macro="" textlink="">
      <xdr:nvSpPr>
        <xdr:cNvPr id="683" name="楕円 682">
          <a:extLst>
            <a:ext uri="{FF2B5EF4-FFF2-40B4-BE49-F238E27FC236}">
              <a16:creationId xmlns:a16="http://schemas.microsoft.com/office/drawing/2014/main" id="{69B8755A-7D28-4099-A296-8DABA1887BC0}"/>
            </a:ext>
          </a:extLst>
        </xdr:cNvPr>
        <xdr:cNvSpPr/>
      </xdr:nvSpPr>
      <xdr:spPr>
        <a:xfrm>
          <a:off x="154305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25581</xdr:rowOff>
    </xdr:from>
    <xdr:to>
      <xdr:col>85</xdr:col>
      <xdr:colOff>127000</xdr:colOff>
      <xdr:row>105</xdr:row>
      <xdr:rowOff>61505</xdr:rowOff>
    </xdr:to>
    <xdr:cxnSp macro="">
      <xdr:nvCxnSpPr>
        <xdr:cNvPr id="684" name="直線コネクタ 683">
          <a:extLst>
            <a:ext uri="{FF2B5EF4-FFF2-40B4-BE49-F238E27FC236}">
              <a16:creationId xmlns:a16="http://schemas.microsoft.com/office/drawing/2014/main" id="{867AA5C7-A59C-4871-9F65-758E36512CB0}"/>
            </a:ext>
          </a:extLst>
        </xdr:cNvPr>
        <xdr:cNvCxnSpPr/>
      </xdr:nvCxnSpPr>
      <xdr:spPr>
        <a:xfrm>
          <a:off x="15481300" y="180278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121738</xdr:rowOff>
    </xdr:from>
    <xdr:to>
      <xdr:col>76</xdr:col>
      <xdr:colOff>165100</xdr:colOff>
      <xdr:row>105</xdr:row>
      <xdr:rowOff>51888</xdr:rowOff>
    </xdr:to>
    <xdr:sp macro="" textlink="">
      <xdr:nvSpPr>
        <xdr:cNvPr id="685" name="楕円 684">
          <a:extLst>
            <a:ext uri="{FF2B5EF4-FFF2-40B4-BE49-F238E27FC236}">
              <a16:creationId xmlns:a16="http://schemas.microsoft.com/office/drawing/2014/main" id="{DE40FF5D-12A1-4C28-8C7A-B73F6033C624}"/>
            </a:ext>
          </a:extLst>
        </xdr:cNvPr>
        <xdr:cNvSpPr/>
      </xdr:nvSpPr>
      <xdr:spPr>
        <a:xfrm>
          <a:off x="14541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1088</xdr:rowOff>
    </xdr:from>
    <xdr:to>
      <xdr:col>81</xdr:col>
      <xdr:colOff>50800</xdr:colOff>
      <xdr:row>105</xdr:row>
      <xdr:rowOff>25581</xdr:rowOff>
    </xdr:to>
    <xdr:cxnSp macro="">
      <xdr:nvCxnSpPr>
        <xdr:cNvPr id="686" name="直線コネクタ 685">
          <a:extLst>
            <a:ext uri="{FF2B5EF4-FFF2-40B4-BE49-F238E27FC236}">
              <a16:creationId xmlns:a16="http://schemas.microsoft.com/office/drawing/2014/main" id="{DDCABE63-C0C7-4B4B-B15C-975FFE900FA8}"/>
            </a:ext>
          </a:extLst>
        </xdr:cNvPr>
        <xdr:cNvCxnSpPr/>
      </xdr:nvCxnSpPr>
      <xdr:spPr>
        <a:xfrm>
          <a:off x="14592300" y="180033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92348</xdr:rowOff>
    </xdr:from>
    <xdr:to>
      <xdr:col>72</xdr:col>
      <xdr:colOff>38100</xdr:colOff>
      <xdr:row>107</xdr:row>
      <xdr:rowOff>22498</xdr:rowOff>
    </xdr:to>
    <xdr:sp macro="" textlink="">
      <xdr:nvSpPr>
        <xdr:cNvPr id="687" name="楕円 686">
          <a:extLst>
            <a:ext uri="{FF2B5EF4-FFF2-40B4-BE49-F238E27FC236}">
              <a16:creationId xmlns:a16="http://schemas.microsoft.com/office/drawing/2014/main" id="{2E1586CC-171D-4E82-B486-3FC55FCE8534}"/>
            </a:ext>
          </a:extLst>
        </xdr:cNvPr>
        <xdr:cNvSpPr/>
      </xdr:nvSpPr>
      <xdr:spPr>
        <a:xfrm>
          <a:off x="13652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1088</xdr:rowOff>
    </xdr:from>
    <xdr:to>
      <xdr:col>76</xdr:col>
      <xdr:colOff>114300</xdr:colOff>
      <xdr:row>106</xdr:row>
      <xdr:rowOff>143148</xdr:rowOff>
    </xdr:to>
    <xdr:cxnSp macro="">
      <xdr:nvCxnSpPr>
        <xdr:cNvPr id="688" name="直線コネクタ 687">
          <a:extLst>
            <a:ext uri="{FF2B5EF4-FFF2-40B4-BE49-F238E27FC236}">
              <a16:creationId xmlns:a16="http://schemas.microsoft.com/office/drawing/2014/main" id="{67DEE8C3-80E5-4A1D-A2D9-0A1FA4F35D4D}"/>
            </a:ext>
          </a:extLst>
        </xdr:cNvPr>
        <xdr:cNvCxnSpPr/>
      </xdr:nvCxnSpPr>
      <xdr:spPr>
        <a:xfrm flipV="1">
          <a:off x="13703300" y="18003338"/>
          <a:ext cx="889000" cy="3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142966</xdr:rowOff>
    </xdr:from>
    <xdr:to>
      <xdr:col>67</xdr:col>
      <xdr:colOff>101600</xdr:colOff>
      <xdr:row>107</xdr:row>
      <xdr:rowOff>73116</xdr:rowOff>
    </xdr:to>
    <xdr:sp macro="" textlink="">
      <xdr:nvSpPr>
        <xdr:cNvPr id="689" name="楕円 688">
          <a:extLst>
            <a:ext uri="{FF2B5EF4-FFF2-40B4-BE49-F238E27FC236}">
              <a16:creationId xmlns:a16="http://schemas.microsoft.com/office/drawing/2014/main" id="{D201E7A3-E9F4-455D-B198-F90691D80F38}"/>
            </a:ext>
          </a:extLst>
        </xdr:cNvPr>
        <xdr:cNvSpPr/>
      </xdr:nvSpPr>
      <xdr:spPr>
        <a:xfrm>
          <a:off x="12763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143148</xdr:rowOff>
    </xdr:from>
    <xdr:to>
      <xdr:col>71</xdr:col>
      <xdr:colOff>177800</xdr:colOff>
      <xdr:row>107</xdr:row>
      <xdr:rowOff>22316</xdr:rowOff>
    </xdr:to>
    <xdr:cxnSp macro="">
      <xdr:nvCxnSpPr>
        <xdr:cNvPr id="690" name="直線コネクタ 689">
          <a:extLst>
            <a:ext uri="{FF2B5EF4-FFF2-40B4-BE49-F238E27FC236}">
              <a16:creationId xmlns:a16="http://schemas.microsoft.com/office/drawing/2014/main" id="{AF92A746-B669-46D5-A38F-88EA1F037037}"/>
            </a:ext>
          </a:extLst>
        </xdr:cNvPr>
        <xdr:cNvCxnSpPr/>
      </xdr:nvCxnSpPr>
      <xdr:spPr>
        <a:xfrm flipV="1">
          <a:off x="12814300" y="18316848"/>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81478</xdr:rowOff>
    </xdr:from>
    <xdr:ext cx="405111" cy="259045"/>
    <xdr:sp macro="" textlink="">
      <xdr:nvSpPr>
        <xdr:cNvPr id="691" name="n_1aveValue【庁舎】&#10;有形固定資産減価償却率">
          <a:extLst>
            <a:ext uri="{FF2B5EF4-FFF2-40B4-BE49-F238E27FC236}">
              <a16:creationId xmlns:a16="http://schemas.microsoft.com/office/drawing/2014/main" id="{5457A7D4-A60D-434A-8EC2-6275D545A46B}"/>
            </a:ext>
          </a:extLst>
        </xdr:cNvPr>
        <xdr:cNvSpPr txBox="1"/>
      </xdr:nvSpPr>
      <xdr:spPr>
        <a:xfrm>
          <a:off x="152660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51179</xdr:rowOff>
    </xdr:from>
    <xdr:ext cx="405111" cy="259045"/>
    <xdr:sp macro="" textlink="">
      <xdr:nvSpPr>
        <xdr:cNvPr id="692" name="n_2aveValue【庁舎】&#10;有形固定資産減価償却率">
          <a:extLst>
            <a:ext uri="{FF2B5EF4-FFF2-40B4-BE49-F238E27FC236}">
              <a16:creationId xmlns:a16="http://schemas.microsoft.com/office/drawing/2014/main" id="{B36FAF45-E285-42CF-9797-75FB06C4AB69}"/>
            </a:ext>
          </a:extLst>
        </xdr:cNvPr>
        <xdr:cNvSpPr txBox="1"/>
      </xdr:nvSpPr>
      <xdr:spPr>
        <a:xfrm>
          <a:off x="14389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693" name="n_3aveValue【庁舎】&#10;有形固定資産減価償却率">
          <a:extLst>
            <a:ext uri="{FF2B5EF4-FFF2-40B4-BE49-F238E27FC236}">
              <a16:creationId xmlns:a16="http://schemas.microsoft.com/office/drawing/2014/main" id="{5642B033-8713-4AE5-A107-497E8FBBBF2F}"/>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694" name="n_4aveValue【庁舎】&#10;有形固定資産減価償却率">
          <a:extLst>
            <a:ext uri="{FF2B5EF4-FFF2-40B4-BE49-F238E27FC236}">
              <a16:creationId xmlns:a16="http://schemas.microsoft.com/office/drawing/2014/main" id="{E5F35661-EC13-49D7-A526-56DCE37A6F02}"/>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67508</xdr:rowOff>
    </xdr:from>
    <xdr:ext cx="405111" cy="259045"/>
    <xdr:sp macro="" textlink="">
      <xdr:nvSpPr>
        <xdr:cNvPr id="695" name="n_1mainValue【庁舎】&#10;有形固定資産減価償却率">
          <a:extLst>
            <a:ext uri="{FF2B5EF4-FFF2-40B4-BE49-F238E27FC236}">
              <a16:creationId xmlns:a16="http://schemas.microsoft.com/office/drawing/2014/main" id="{7F6EDD5E-F5F8-4501-8549-5AC1C1909058}"/>
            </a:ext>
          </a:extLst>
        </xdr:cNvPr>
        <xdr:cNvSpPr txBox="1"/>
      </xdr:nvSpPr>
      <xdr:spPr>
        <a:xfrm>
          <a:off x="15266044" y="1806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68415</xdr:rowOff>
    </xdr:from>
    <xdr:ext cx="405111" cy="259045"/>
    <xdr:sp macro="" textlink="">
      <xdr:nvSpPr>
        <xdr:cNvPr id="696" name="n_2mainValue【庁舎】&#10;有形固定資産減価償却率">
          <a:extLst>
            <a:ext uri="{FF2B5EF4-FFF2-40B4-BE49-F238E27FC236}">
              <a16:creationId xmlns:a16="http://schemas.microsoft.com/office/drawing/2014/main" id="{02DC9479-4DFB-4AEC-A323-A50842081C4B}"/>
            </a:ext>
          </a:extLst>
        </xdr:cNvPr>
        <xdr:cNvSpPr txBox="1"/>
      </xdr:nvSpPr>
      <xdr:spPr>
        <a:xfrm>
          <a:off x="14389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13625</xdr:rowOff>
    </xdr:from>
    <xdr:ext cx="405111" cy="259045"/>
    <xdr:sp macro="" textlink="">
      <xdr:nvSpPr>
        <xdr:cNvPr id="697" name="n_3mainValue【庁舎】&#10;有形固定資産減価償却率">
          <a:extLst>
            <a:ext uri="{FF2B5EF4-FFF2-40B4-BE49-F238E27FC236}">
              <a16:creationId xmlns:a16="http://schemas.microsoft.com/office/drawing/2014/main" id="{1744117A-9518-49B9-820D-037016BDAAAB}"/>
            </a:ext>
          </a:extLst>
        </xdr:cNvPr>
        <xdr:cNvSpPr txBox="1"/>
      </xdr:nvSpPr>
      <xdr:spPr>
        <a:xfrm>
          <a:off x="13500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64243</xdr:rowOff>
    </xdr:from>
    <xdr:ext cx="405111" cy="259045"/>
    <xdr:sp macro="" textlink="">
      <xdr:nvSpPr>
        <xdr:cNvPr id="698" name="n_4mainValue【庁舎】&#10;有形固定資産減価償却率">
          <a:extLst>
            <a:ext uri="{FF2B5EF4-FFF2-40B4-BE49-F238E27FC236}">
              <a16:creationId xmlns:a16="http://schemas.microsoft.com/office/drawing/2014/main" id="{DF17EF92-BB70-4D79-9FE8-F5714F58F2A9}"/>
            </a:ext>
          </a:extLst>
        </xdr:cNvPr>
        <xdr:cNvSpPr txBox="1"/>
      </xdr:nvSpPr>
      <xdr:spPr>
        <a:xfrm>
          <a:off x="126117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4875B5E5-21D3-43BF-AF7F-D962F4C4F2D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2B74304D-0203-4DC7-A905-7662725496A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7AF9CBD3-947B-48AD-8C6E-2C362EA09EF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6A523888-DA49-4B01-A165-FA89CEAF015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9F37F295-96D6-4B03-91F7-16072F96DAF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E10A6FBA-FD06-4255-BB08-AF256E8EF92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F05FF184-8FBD-4B7A-8EF7-A3B1182F2DD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20B93A2-0CEF-48F4-AB75-4E225E6B4F2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0FDC7739-9808-4ABF-92DC-50C6B9599DF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202B7B3-3F57-4249-AE41-31F5BCB804E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779964F0-F15B-48F6-9747-06B112D96E3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D17DAE5C-0C08-4C74-A14E-386B1F4DA2F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D5A0CD8E-6B77-4567-9AAA-225DE3DC710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4C24F87F-5C96-4765-A41E-5EB4FF07E73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74F287B4-0D58-43DB-A5EC-16B3EFFE2A5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050E3AE9-96DE-4EB2-98FB-77ED5E38D43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35A9123D-6AFC-4ED4-8381-55BC07EC9A7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5656310A-8BA3-4AF2-8D2A-48B1ABD7EAC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316D4F48-60FE-4D2A-8886-0C7D1E30918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4D4B3DD8-232C-417C-A70D-BCC90850EC9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5DF73D88-B0F9-4F1D-B688-0E73C800317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153CB9D8-82EA-4022-A172-A8996FC1252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FDF65872-D1F1-4D5F-83F3-8F422A83590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DBA815DB-E488-4F2F-B799-CA555A9757F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7410A179-6349-4D85-BF35-E650DAECDD1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51163</xdr:rowOff>
    </xdr:from>
    <xdr:to>
      <xdr:col>116</xdr:col>
      <xdr:colOff>62864</xdr:colOff>
      <xdr:row>107</xdr:row>
      <xdr:rowOff>154032</xdr:rowOff>
    </xdr:to>
    <xdr:cxnSp macro="">
      <xdr:nvCxnSpPr>
        <xdr:cNvPr id="724" name="直線コネクタ 723">
          <a:extLst>
            <a:ext uri="{FF2B5EF4-FFF2-40B4-BE49-F238E27FC236}">
              <a16:creationId xmlns:a16="http://schemas.microsoft.com/office/drawing/2014/main" id="{D4366109-04EE-4622-8C14-4F42CA85E39D}"/>
            </a:ext>
          </a:extLst>
        </xdr:cNvPr>
        <xdr:cNvCxnSpPr/>
      </xdr:nvCxnSpPr>
      <xdr:spPr>
        <a:xfrm flipV="1">
          <a:off x="22160864" y="171961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725" name="【庁舎】&#10;一人当たり面積最小値テキスト">
          <a:extLst>
            <a:ext uri="{FF2B5EF4-FFF2-40B4-BE49-F238E27FC236}">
              <a16:creationId xmlns:a16="http://schemas.microsoft.com/office/drawing/2014/main" id="{1130DB7F-627E-4BC3-9EFC-0C7B27D831AE}"/>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726" name="直線コネクタ 725">
          <a:extLst>
            <a:ext uri="{FF2B5EF4-FFF2-40B4-BE49-F238E27FC236}">
              <a16:creationId xmlns:a16="http://schemas.microsoft.com/office/drawing/2014/main" id="{2BBAF232-4412-4C91-ABAB-8D0A663F0674}"/>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169290</xdr:rowOff>
    </xdr:from>
    <xdr:ext cx="469744" cy="259045"/>
    <xdr:sp macro="" textlink="">
      <xdr:nvSpPr>
        <xdr:cNvPr id="727" name="【庁舎】&#10;一人当たり面積最大値テキスト">
          <a:extLst>
            <a:ext uri="{FF2B5EF4-FFF2-40B4-BE49-F238E27FC236}">
              <a16:creationId xmlns:a16="http://schemas.microsoft.com/office/drawing/2014/main" id="{1D0342EC-580F-4E03-AFD0-3FEDC2BF99EF}"/>
            </a:ext>
          </a:extLst>
        </xdr:cNvPr>
        <xdr:cNvSpPr txBox="1"/>
      </xdr:nvSpPr>
      <xdr:spPr>
        <a:xfrm>
          <a:off x="22199600" y="16971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51163</xdr:rowOff>
    </xdr:from>
    <xdr:to>
      <xdr:col>116</xdr:col>
      <xdr:colOff>152400</xdr:colOff>
      <xdr:row>100</xdr:row>
      <xdr:rowOff>51163</xdr:rowOff>
    </xdr:to>
    <xdr:cxnSp macro="">
      <xdr:nvCxnSpPr>
        <xdr:cNvPr id="728" name="直線コネクタ 727">
          <a:extLst>
            <a:ext uri="{FF2B5EF4-FFF2-40B4-BE49-F238E27FC236}">
              <a16:creationId xmlns:a16="http://schemas.microsoft.com/office/drawing/2014/main" id="{92B45619-F221-4F24-8951-2040BC0D4300}"/>
            </a:ext>
          </a:extLst>
        </xdr:cNvPr>
        <xdr:cNvCxnSpPr/>
      </xdr:nvCxnSpPr>
      <xdr:spPr>
        <a:xfrm>
          <a:off x="22072600" y="17196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729" name="【庁舎】&#10;一人当たり面積平均値テキスト">
          <a:extLst>
            <a:ext uri="{FF2B5EF4-FFF2-40B4-BE49-F238E27FC236}">
              <a16:creationId xmlns:a16="http://schemas.microsoft.com/office/drawing/2014/main" id="{DD0A1F82-8579-4D6A-9AE1-F08D7781228A}"/>
            </a:ext>
          </a:extLst>
        </xdr:cNvPr>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30" name="フローチャート: 判断 729">
          <a:extLst>
            <a:ext uri="{FF2B5EF4-FFF2-40B4-BE49-F238E27FC236}">
              <a16:creationId xmlns:a16="http://schemas.microsoft.com/office/drawing/2014/main" id="{F092C3A9-EA39-453A-9E54-F5E52F157B94}"/>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731" name="フローチャート: 判断 730">
          <a:extLst>
            <a:ext uri="{FF2B5EF4-FFF2-40B4-BE49-F238E27FC236}">
              <a16:creationId xmlns:a16="http://schemas.microsoft.com/office/drawing/2014/main" id="{BF4F36B9-87EA-4467-B504-9CA5393E1C10}"/>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732" name="フローチャート: 判断 731">
          <a:extLst>
            <a:ext uri="{FF2B5EF4-FFF2-40B4-BE49-F238E27FC236}">
              <a16:creationId xmlns:a16="http://schemas.microsoft.com/office/drawing/2014/main" id="{27983AE6-6AB4-4EBF-931E-EBE1BB0F115F}"/>
            </a:ext>
          </a:extLst>
        </xdr:cNvPr>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733" name="フローチャート: 判断 732">
          <a:extLst>
            <a:ext uri="{FF2B5EF4-FFF2-40B4-BE49-F238E27FC236}">
              <a16:creationId xmlns:a16="http://schemas.microsoft.com/office/drawing/2014/main" id="{BD36ED6D-9BB8-4B66-90EC-F8DCBA77DB10}"/>
            </a:ext>
          </a:extLst>
        </xdr:cNvPr>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734" name="フローチャート: 判断 733">
          <a:extLst>
            <a:ext uri="{FF2B5EF4-FFF2-40B4-BE49-F238E27FC236}">
              <a16:creationId xmlns:a16="http://schemas.microsoft.com/office/drawing/2014/main" id="{B1247ADA-127F-4891-969F-8034BB9A7CE9}"/>
            </a:ext>
          </a:extLst>
        </xdr:cNvPr>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A0B0481A-EBF5-4D2A-A5A2-BF1E03B79D7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175FBD1D-3B5D-431A-A338-8147E065C2A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B2D785D-2327-4E53-A68D-2193145AA16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A900C887-97DB-4038-A6AD-2E915B569A8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7C298D09-A880-4FB1-8CCE-686B76B97E5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98334</xdr:rowOff>
    </xdr:from>
    <xdr:to>
      <xdr:col>116</xdr:col>
      <xdr:colOff>114300</xdr:colOff>
      <xdr:row>105</xdr:row>
      <xdr:rowOff>28484</xdr:rowOff>
    </xdr:to>
    <xdr:sp macro="" textlink="">
      <xdr:nvSpPr>
        <xdr:cNvPr id="740" name="楕円 739">
          <a:extLst>
            <a:ext uri="{FF2B5EF4-FFF2-40B4-BE49-F238E27FC236}">
              <a16:creationId xmlns:a16="http://schemas.microsoft.com/office/drawing/2014/main" id="{38EE78C1-DB49-4437-B9EB-DCE7CE308C5D}"/>
            </a:ext>
          </a:extLst>
        </xdr:cNvPr>
        <xdr:cNvSpPr/>
      </xdr:nvSpPr>
      <xdr:spPr>
        <a:xfrm>
          <a:off x="22110700" y="179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121211</xdr:rowOff>
    </xdr:from>
    <xdr:ext cx="469744" cy="259045"/>
    <xdr:sp macro="" textlink="">
      <xdr:nvSpPr>
        <xdr:cNvPr id="741" name="【庁舎】&#10;一人当たり面積該当値テキスト">
          <a:extLst>
            <a:ext uri="{FF2B5EF4-FFF2-40B4-BE49-F238E27FC236}">
              <a16:creationId xmlns:a16="http://schemas.microsoft.com/office/drawing/2014/main" id="{2B198532-3EE9-47E4-A7DB-2C870F5A651B}"/>
            </a:ext>
          </a:extLst>
        </xdr:cNvPr>
        <xdr:cNvSpPr txBox="1"/>
      </xdr:nvSpPr>
      <xdr:spPr>
        <a:xfrm>
          <a:off x="22199600" y="1778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105955</xdr:rowOff>
    </xdr:from>
    <xdr:to>
      <xdr:col>112</xdr:col>
      <xdr:colOff>38100</xdr:colOff>
      <xdr:row>105</xdr:row>
      <xdr:rowOff>36105</xdr:rowOff>
    </xdr:to>
    <xdr:sp macro="" textlink="">
      <xdr:nvSpPr>
        <xdr:cNvPr id="742" name="楕円 741">
          <a:extLst>
            <a:ext uri="{FF2B5EF4-FFF2-40B4-BE49-F238E27FC236}">
              <a16:creationId xmlns:a16="http://schemas.microsoft.com/office/drawing/2014/main" id="{D41EB6E7-88B7-4DDB-86D4-624F5A65211A}"/>
            </a:ext>
          </a:extLst>
        </xdr:cNvPr>
        <xdr:cNvSpPr/>
      </xdr:nvSpPr>
      <xdr:spPr>
        <a:xfrm>
          <a:off x="21272500" y="1793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149134</xdr:rowOff>
    </xdr:from>
    <xdr:to>
      <xdr:col>116</xdr:col>
      <xdr:colOff>63500</xdr:colOff>
      <xdr:row>104</xdr:row>
      <xdr:rowOff>156755</xdr:rowOff>
    </xdr:to>
    <xdr:cxnSp macro="">
      <xdr:nvCxnSpPr>
        <xdr:cNvPr id="743" name="直線コネクタ 742">
          <a:extLst>
            <a:ext uri="{FF2B5EF4-FFF2-40B4-BE49-F238E27FC236}">
              <a16:creationId xmlns:a16="http://schemas.microsoft.com/office/drawing/2014/main" id="{A0E48323-9A40-4D8E-BB64-F1ACF002A645}"/>
            </a:ext>
          </a:extLst>
        </xdr:cNvPr>
        <xdr:cNvCxnSpPr/>
      </xdr:nvCxnSpPr>
      <xdr:spPr>
        <a:xfrm flipV="1">
          <a:off x="21323300" y="17979934"/>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122282</xdr:rowOff>
    </xdr:from>
    <xdr:to>
      <xdr:col>107</xdr:col>
      <xdr:colOff>101600</xdr:colOff>
      <xdr:row>105</xdr:row>
      <xdr:rowOff>52432</xdr:rowOff>
    </xdr:to>
    <xdr:sp macro="" textlink="">
      <xdr:nvSpPr>
        <xdr:cNvPr id="744" name="楕円 743">
          <a:extLst>
            <a:ext uri="{FF2B5EF4-FFF2-40B4-BE49-F238E27FC236}">
              <a16:creationId xmlns:a16="http://schemas.microsoft.com/office/drawing/2014/main" id="{D42933AF-38B1-4968-AE07-CD56569F276D}"/>
            </a:ext>
          </a:extLst>
        </xdr:cNvPr>
        <xdr:cNvSpPr/>
      </xdr:nvSpPr>
      <xdr:spPr>
        <a:xfrm>
          <a:off x="20383500" y="179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156755</xdr:rowOff>
    </xdr:from>
    <xdr:to>
      <xdr:col>111</xdr:col>
      <xdr:colOff>177800</xdr:colOff>
      <xdr:row>105</xdr:row>
      <xdr:rowOff>1632</xdr:rowOff>
    </xdr:to>
    <xdr:cxnSp macro="">
      <xdr:nvCxnSpPr>
        <xdr:cNvPr id="745" name="直線コネクタ 744">
          <a:extLst>
            <a:ext uri="{FF2B5EF4-FFF2-40B4-BE49-F238E27FC236}">
              <a16:creationId xmlns:a16="http://schemas.microsoft.com/office/drawing/2014/main" id="{C26852AA-5FB3-42E8-B202-90635705E972}"/>
            </a:ext>
          </a:extLst>
        </xdr:cNvPr>
        <xdr:cNvCxnSpPr/>
      </xdr:nvCxnSpPr>
      <xdr:spPr>
        <a:xfrm flipV="1">
          <a:off x="20434300" y="17987555"/>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136434</xdr:rowOff>
    </xdr:from>
    <xdr:to>
      <xdr:col>102</xdr:col>
      <xdr:colOff>165100</xdr:colOff>
      <xdr:row>105</xdr:row>
      <xdr:rowOff>66584</xdr:rowOff>
    </xdr:to>
    <xdr:sp macro="" textlink="">
      <xdr:nvSpPr>
        <xdr:cNvPr id="746" name="楕円 745">
          <a:extLst>
            <a:ext uri="{FF2B5EF4-FFF2-40B4-BE49-F238E27FC236}">
              <a16:creationId xmlns:a16="http://schemas.microsoft.com/office/drawing/2014/main" id="{4C8FD9BF-D4CA-4AFB-87DE-0A551F386148}"/>
            </a:ext>
          </a:extLst>
        </xdr:cNvPr>
        <xdr:cNvSpPr/>
      </xdr:nvSpPr>
      <xdr:spPr>
        <a:xfrm>
          <a:off x="19494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1632</xdr:rowOff>
    </xdr:from>
    <xdr:to>
      <xdr:col>107</xdr:col>
      <xdr:colOff>50800</xdr:colOff>
      <xdr:row>105</xdr:row>
      <xdr:rowOff>15784</xdr:rowOff>
    </xdr:to>
    <xdr:cxnSp macro="">
      <xdr:nvCxnSpPr>
        <xdr:cNvPr id="747" name="直線コネクタ 746">
          <a:extLst>
            <a:ext uri="{FF2B5EF4-FFF2-40B4-BE49-F238E27FC236}">
              <a16:creationId xmlns:a16="http://schemas.microsoft.com/office/drawing/2014/main" id="{42E89B6A-7156-48BB-9EC7-157C1BBFE161}"/>
            </a:ext>
          </a:extLst>
        </xdr:cNvPr>
        <xdr:cNvCxnSpPr/>
      </xdr:nvCxnSpPr>
      <xdr:spPr>
        <a:xfrm flipV="1">
          <a:off x="19545300" y="18003882"/>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7438</xdr:rowOff>
    </xdr:from>
    <xdr:to>
      <xdr:col>98</xdr:col>
      <xdr:colOff>38100</xdr:colOff>
      <xdr:row>105</xdr:row>
      <xdr:rowOff>109038</xdr:rowOff>
    </xdr:to>
    <xdr:sp macro="" textlink="">
      <xdr:nvSpPr>
        <xdr:cNvPr id="748" name="楕円 747">
          <a:extLst>
            <a:ext uri="{FF2B5EF4-FFF2-40B4-BE49-F238E27FC236}">
              <a16:creationId xmlns:a16="http://schemas.microsoft.com/office/drawing/2014/main" id="{2FC4183A-0FB1-4359-B80A-615268A766AC}"/>
            </a:ext>
          </a:extLst>
        </xdr:cNvPr>
        <xdr:cNvSpPr/>
      </xdr:nvSpPr>
      <xdr:spPr>
        <a:xfrm>
          <a:off x="18605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15784</xdr:rowOff>
    </xdr:from>
    <xdr:to>
      <xdr:col>102</xdr:col>
      <xdr:colOff>114300</xdr:colOff>
      <xdr:row>105</xdr:row>
      <xdr:rowOff>58238</xdr:rowOff>
    </xdr:to>
    <xdr:cxnSp macro="">
      <xdr:nvCxnSpPr>
        <xdr:cNvPr id="749" name="直線コネクタ 748">
          <a:extLst>
            <a:ext uri="{FF2B5EF4-FFF2-40B4-BE49-F238E27FC236}">
              <a16:creationId xmlns:a16="http://schemas.microsoft.com/office/drawing/2014/main" id="{4566BC8D-47B7-4089-92BF-A5E0B545C518}"/>
            </a:ext>
          </a:extLst>
        </xdr:cNvPr>
        <xdr:cNvCxnSpPr/>
      </xdr:nvCxnSpPr>
      <xdr:spPr>
        <a:xfrm flipV="1">
          <a:off x="18656300" y="180180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750" name="n_1aveValue【庁舎】&#10;一人当たり面積">
          <a:extLst>
            <a:ext uri="{FF2B5EF4-FFF2-40B4-BE49-F238E27FC236}">
              <a16:creationId xmlns:a16="http://schemas.microsoft.com/office/drawing/2014/main" id="{F0ACF05D-391F-463A-9425-94672B91EDDC}"/>
            </a:ext>
          </a:extLst>
        </xdr:cNvPr>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144797</xdr:rowOff>
    </xdr:from>
    <xdr:ext cx="469744" cy="259045"/>
    <xdr:sp macro="" textlink="">
      <xdr:nvSpPr>
        <xdr:cNvPr id="751" name="n_2aveValue【庁舎】&#10;一人当たり面積">
          <a:extLst>
            <a:ext uri="{FF2B5EF4-FFF2-40B4-BE49-F238E27FC236}">
              <a16:creationId xmlns:a16="http://schemas.microsoft.com/office/drawing/2014/main" id="{0EECA736-E83F-4A8B-89B5-395D86A162BA}"/>
            </a:ext>
          </a:extLst>
        </xdr:cNvPr>
        <xdr:cNvSpPr txBox="1"/>
      </xdr:nvSpPr>
      <xdr:spPr>
        <a:xfrm>
          <a:off x="20199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163303</xdr:rowOff>
    </xdr:from>
    <xdr:ext cx="469744" cy="259045"/>
    <xdr:sp macro="" textlink="">
      <xdr:nvSpPr>
        <xdr:cNvPr id="752" name="n_3aveValue【庁舎】&#10;一人当たり面積">
          <a:extLst>
            <a:ext uri="{FF2B5EF4-FFF2-40B4-BE49-F238E27FC236}">
              <a16:creationId xmlns:a16="http://schemas.microsoft.com/office/drawing/2014/main" id="{13B45AC1-5F5F-4782-B9C1-38276F2E2F89}"/>
            </a:ext>
          </a:extLst>
        </xdr:cNvPr>
        <xdr:cNvSpPr txBox="1"/>
      </xdr:nvSpPr>
      <xdr:spPr>
        <a:xfrm>
          <a:off x="19310427" y="181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44104</xdr:rowOff>
    </xdr:from>
    <xdr:ext cx="469744" cy="259045"/>
    <xdr:sp macro="" textlink="">
      <xdr:nvSpPr>
        <xdr:cNvPr id="753" name="n_4aveValue【庁舎】&#10;一人当たり面積">
          <a:extLst>
            <a:ext uri="{FF2B5EF4-FFF2-40B4-BE49-F238E27FC236}">
              <a16:creationId xmlns:a16="http://schemas.microsoft.com/office/drawing/2014/main" id="{016BE048-380A-4AF5-BD0C-73C8424801E4}"/>
            </a:ext>
          </a:extLst>
        </xdr:cNvPr>
        <xdr:cNvSpPr txBox="1"/>
      </xdr:nvSpPr>
      <xdr:spPr>
        <a:xfrm>
          <a:off x="18421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52632</xdr:rowOff>
    </xdr:from>
    <xdr:ext cx="469744" cy="259045"/>
    <xdr:sp macro="" textlink="">
      <xdr:nvSpPr>
        <xdr:cNvPr id="754" name="n_1mainValue【庁舎】&#10;一人当たり面積">
          <a:extLst>
            <a:ext uri="{FF2B5EF4-FFF2-40B4-BE49-F238E27FC236}">
              <a16:creationId xmlns:a16="http://schemas.microsoft.com/office/drawing/2014/main" id="{A5982272-C0D7-408A-B51C-3C4915987C24}"/>
            </a:ext>
          </a:extLst>
        </xdr:cNvPr>
        <xdr:cNvSpPr txBox="1"/>
      </xdr:nvSpPr>
      <xdr:spPr>
        <a:xfrm>
          <a:off x="21075727" y="1771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68959</xdr:rowOff>
    </xdr:from>
    <xdr:ext cx="469744" cy="259045"/>
    <xdr:sp macro="" textlink="">
      <xdr:nvSpPr>
        <xdr:cNvPr id="755" name="n_2mainValue【庁舎】&#10;一人当たり面積">
          <a:extLst>
            <a:ext uri="{FF2B5EF4-FFF2-40B4-BE49-F238E27FC236}">
              <a16:creationId xmlns:a16="http://schemas.microsoft.com/office/drawing/2014/main" id="{E059DB86-CB36-4738-B03A-0A4CEA1919D3}"/>
            </a:ext>
          </a:extLst>
        </xdr:cNvPr>
        <xdr:cNvSpPr txBox="1"/>
      </xdr:nvSpPr>
      <xdr:spPr>
        <a:xfrm>
          <a:off x="20199427" y="177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83111</xdr:rowOff>
    </xdr:from>
    <xdr:ext cx="469744" cy="259045"/>
    <xdr:sp macro="" textlink="">
      <xdr:nvSpPr>
        <xdr:cNvPr id="756" name="n_3mainValue【庁舎】&#10;一人当たり面積">
          <a:extLst>
            <a:ext uri="{FF2B5EF4-FFF2-40B4-BE49-F238E27FC236}">
              <a16:creationId xmlns:a16="http://schemas.microsoft.com/office/drawing/2014/main" id="{3F64B093-D5C2-42C7-8EBD-3A6E9234EBAE}"/>
            </a:ext>
          </a:extLst>
        </xdr:cNvPr>
        <xdr:cNvSpPr txBox="1"/>
      </xdr:nvSpPr>
      <xdr:spPr>
        <a:xfrm>
          <a:off x="19310427" y="177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125565</xdr:rowOff>
    </xdr:from>
    <xdr:ext cx="469744" cy="259045"/>
    <xdr:sp macro="" textlink="">
      <xdr:nvSpPr>
        <xdr:cNvPr id="757" name="n_4mainValue【庁舎】&#10;一人当たり面積">
          <a:extLst>
            <a:ext uri="{FF2B5EF4-FFF2-40B4-BE49-F238E27FC236}">
              <a16:creationId xmlns:a16="http://schemas.microsoft.com/office/drawing/2014/main" id="{24F8694B-B2ED-4243-B777-F7D4324B1DA4}"/>
            </a:ext>
          </a:extLst>
        </xdr:cNvPr>
        <xdr:cNvSpPr txBox="1"/>
      </xdr:nvSpPr>
      <xdr:spPr>
        <a:xfrm>
          <a:off x="18421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9661D113-7EB1-4810-AA29-7B33AA93A0A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D70174B8-A27B-4652-AC93-61F7C3395E7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DC979011-1337-468E-BF9B-E9161122D60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類似団体と比較して特に有形固定資産減価償却率が高くなっている施設は図書館及び消防施設であり、特に低くなっている施設は一般廃棄物処理施設及び福祉施設である。</a:t>
          </a:r>
        </a:p>
        <a:p>
          <a:r>
            <a:rPr kumimoji="1" lang="ja-JP" altLang="en-US" sz="1300">
              <a:latin typeface="ＭＳ Ｐゴシック" panose="020B0600070205080204" pitchFamily="50" charset="-128"/>
              <a:ea typeface="ＭＳ Ｐゴシック" panose="020B0600070205080204" pitchFamily="50" charset="-128"/>
            </a:rPr>
            <a:t>一般廃棄物処理施設は、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年度に広域連合において新規で整備した施設があるため、類似団体内平均値を大幅に下回っている。</a:t>
          </a:r>
        </a:p>
        <a:p>
          <a:r>
            <a:rPr kumimoji="1" lang="ja-JP" altLang="en-US" sz="1300">
              <a:latin typeface="ＭＳ Ｐゴシック" panose="020B0600070205080204" pitchFamily="50" charset="-128"/>
              <a:ea typeface="ＭＳ Ｐゴシック" panose="020B0600070205080204" pitchFamily="50" charset="-128"/>
            </a:rPr>
            <a:t>庁舎については、平成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役場庁舎増改築工事の調査判明により有形固定資産減価償却率が大幅に低くなっている。このことにより図書館及び消防施設以外の施設の有形固定資産減価償却率は、類似団体内平均値と同程度か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79" customWidth="1"/>
    <col min="12" max="12" width="2.25" style="179" customWidth="1"/>
    <col min="13" max="17" width="2.375" style="179" customWidth="1"/>
    <col min="18" max="119" width="2.125" style="179" customWidth="1"/>
    <col min="120" max="16384" width="0" style="179"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0"/>
      <c r="DK1" s="180"/>
      <c r="DL1" s="180"/>
      <c r="DM1" s="180"/>
      <c r="DN1" s="180"/>
      <c r="DO1" s="180"/>
    </row>
    <row r="2" spans="1:119" ht="24.75" thickBot="1" x14ac:dyDescent="0.2">
      <c r="B2" s="181" t="s">
        <v>83</v>
      </c>
      <c r="C2" s="181"/>
      <c r="D2" s="182"/>
    </row>
    <row r="3" spans="1:119" ht="18.75" customHeight="1" thickBot="1" x14ac:dyDescent="0.2">
      <c r="A3" s="180"/>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0"/>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5257996</v>
      </c>
      <c r="BO4" s="407"/>
      <c r="BP4" s="407"/>
      <c r="BQ4" s="407"/>
      <c r="BR4" s="407"/>
      <c r="BS4" s="407"/>
      <c r="BT4" s="407"/>
      <c r="BU4" s="408"/>
      <c r="BV4" s="406">
        <v>5265777</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17.399999999999999</v>
      </c>
      <c r="CU4" s="413"/>
      <c r="CV4" s="413"/>
      <c r="CW4" s="413"/>
      <c r="CX4" s="413"/>
      <c r="CY4" s="413"/>
      <c r="CZ4" s="413"/>
      <c r="DA4" s="414"/>
      <c r="DB4" s="412">
        <v>8.1999999999999993</v>
      </c>
      <c r="DC4" s="413"/>
      <c r="DD4" s="413"/>
      <c r="DE4" s="413"/>
      <c r="DF4" s="413"/>
      <c r="DG4" s="413"/>
      <c r="DH4" s="413"/>
      <c r="DI4" s="414"/>
    </row>
    <row r="5" spans="1:119" ht="18.75" customHeight="1" x14ac:dyDescent="0.15">
      <c r="A5" s="180"/>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4750173</v>
      </c>
      <c r="BO5" s="444"/>
      <c r="BP5" s="444"/>
      <c r="BQ5" s="444"/>
      <c r="BR5" s="444"/>
      <c r="BS5" s="444"/>
      <c r="BT5" s="444"/>
      <c r="BU5" s="445"/>
      <c r="BV5" s="443">
        <v>4826463</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78</v>
      </c>
      <c r="CU5" s="441"/>
      <c r="CV5" s="441"/>
      <c r="CW5" s="441"/>
      <c r="CX5" s="441"/>
      <c r="CY5" s="441"/>
      <c r="CZ5" s="441"/>
      <c r="DA5" s="442"/>
      <c r="DB5" s="440">
        <v>73.2</v>
      </c>
      <c r="DC5" s="441"/>
      <c r="DD5" s="441"/>
      <c r="DE5" s="441"/>
      <c r="DF5" s="441"/>
      <c r="DG5" s="441"/>
      <c r="DH5" s="441"/>
      <c r="DI5" s="442"/>
    </row>
    <row r="6" spans="1:119" ht="18.75" customHeight="1" x14ac:dyDescent="0.15">
      <c r="A6" s="180"/>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507823</v>
      </c>
      <c r="BO6" s="444"/>
      <c r="BP6" s="444"/>
      <c r="BQ6" s="444"/>
      <c r="BR6" s="444"/>
      <c r="BS6" s="444"/>
      <c r="BT6" s="444"/>
      <c r="BU6" s="445"/>
      <c r="BV6" s="443">
        <v>439314</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78.8</v>
      </c>
      <c r="CU6" s="481"/>
      <c r="CV6" s="481"/>
      <c r="CW6" s="481"/>
      <c r="CX6" s="481"/>
      <c r="CY6" s="481"/>
      <c r="CZ6" s="481"/>
      <c r="DA6" s="482"/>
      <c r="DB6" s="480">
        <v>75.099999999999994</v>
      </c>
      <c r="DC6" s="481"/>
      <c r="DD6" s="481"/>
      <c r="DE6" s="481"/>
      <c r="DF6" s="481"/>
      <c r="DG6" s="481"/>
      <c r="DH6" s="481"/>
      <c r="DI6" s="482"/>
    </row>
    <row r="7" spans="1:119" ht="18.75" customHeight="1" x14ac:dyDescent="0.15">
      <c r="A7" s="180"/>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36541</v>
      </c>
      <c r="BO7" s="444"/>
      <c r="BP7" s="444"/>
      <c r="BQ7" s="444"/>
      <c r="BR7" s="444"/>
      <c r="BS7" s="444"/>
      <c r="BT7" s="444"/>
      <c r="BU7" s="445"/>
      <c r="BV7" s="443">
        <v>210777</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2707726</v>
      </c>
      <c r="CU7" s="444"/>
      <c r="CV7" s="444"/>
      <c r="CW7" s="444"/>
      <c r="CX7" s="444"/>
      <c r="CY7" s="444"/>
      <c r="CZ7" s="444"/>
      <c r="DA7" s="445"/>
      <c r="DB7" s="443">
        <v>2788918</v>
      </c>
      <c r="DC7" s="444"/>
      <c r="DD7" s="444"/>
      <c r="DE7" s="444"/>
      <c r="DF7" s="444"/>
      <c r="DG7" s="444"/>
      <c r="DH7" s="444"/>
      <c r="DI7" s="445"/>
    </row>
    <row r="8" spans="1:119" ht="18.75" customHeight="1" thickBot="1" x14ac:dyDescent="0.2">
      <c r="A8" s="180"/>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96</v>
      </c>
      <c r="AV8" s="476"/>
      <c r="AW8" s="476"/>
      <c r="AX8" s="476"/>
      <c r="AY8" s="477" t="s">
        <v>111</v>
      </c>
      <c r="AZ8" s="478"/>
      <c r="BA8" s="478"/>
      <c r="BB8" s="478"/>
      <c r="BC8" s="478"/>
      <c r="BD8" s="478"/>
      <c r="BE8" s="478"/>
      <c r="BF8" s="478"/>
      <c r="BG8" s="478"/>
      <c r="BH8" s="478"/>
      <c r="BI8" s="478"/>
      <c r="BJ8" s="478"/>
      <c r="BK8" s="478"/>
      <c r="BL8" s="478"/>
      <c r="BM8" s="479"/>
      <c r="BN8" s="443">
        <v>471282</v>
      </c>
      <c r="BO8" s="444"/>
      <c r="BP8" s="444"/>
      <c r="BQ8" s="444"/>
      <c r="BR8" s="444"/>
      <c r="BS8" s="444"/>
      <c r="BT8" s="444"/>
      <c r="BU8" s="445"/>
      <c r="BV8" s="443">
        <v>228537</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0.24</v>
      </c>
      <c r="CU8" s="484"/>
      <c r="CV8" s="484"/>
      <c r="CW8" s="484"/>
      <c r="CX8" s="484"/>
      <c r="CY8" s="484"/>
      <c r="CZ8" s="484"/>
      <c r="DA8" s="485"/>
      <c r="DB8" s="483">
        <v>0.25</v>
      </c>
      <c r="DC8" s="484"/>
      <c r="DD8" s="484"/>
      <c r="DE8" s="484"/>
      <c r="DF8" s="484"/>
      <c r="DG8" s="484"/>
      <c r="DH8" s="484"/>
      <c r="DI8" s="485"/>
    </row>
    <row r="9" spans="1:119" ht="18.75" customHeight="1" thickBot="1" x14ac:dyDescent="0.2">
      <c r="A9" s="180"/>
      <c r="B9" s="437" t="s">
        <v>113</v>
      </c>
      <c r="C9" s="438"/>
      <c r="D9" s="438"/>
      <c r="E9" s="438"/>
      <c r="F9" s="438"/>
      <c r="G9" s="438"/>
      <c r="H9" s="438"/>
      <c r="I9" s="438"/>
      <c r="J9" s="438"/>
      <c r="K9" s="486"/>
      <c r="L9" s="487" t="s">
        <v>114</v>
      </c>
      <c r="M9" s="488"/>
      <c r="N9" s="488"/>
      <c r="O9" s="488"/>
      <c r="P9" s="488"/>
      <c r="Q9" s="489"/>
      <c r="R9" s="490">
        <v>5973</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242745</v>
      </c>
      <c r="BO9" s="444"/>
      <c r="BP9" s="444"/>
      <c r="BQ9" s="444"/>
      <c r="BR9" s="444"/>
      <c r="BS9" s="444"/>
      <c r="BT9" s="444"/>
      <c r="BU9" s="445"/>
      <c r="BV9" s="443">
        <v>8892</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9.3000000000000007</v>
      </c>
      <c r="CU9" s="441"/>
      <c r="CV9" s="441"/>
      <c r="CW9" s="441"/>
      <c r="CX9" s="441"/>
      <c r="CY9" s="441"/>
      <c r="CZ9" s="441"/>
      <c r="DA9" s="442"/>
      <c r="DB9" s="440">
        <v>8.6</v>
      </c>
      <c r="DC9" s="441"/>
      <c r="DD9" s="441"/>
      <c r="DE9" s="441"/>
      <c r="DF9" s="441"/>
      <c r="DG9" s="441"/>
      <c r="DH9" s="441"/>
      <c r="DI9" s="442"/>
    </row>
    <row r="10" spans="1:119" ht="18.75" customHeight="1" thickBot="1" x14ac:dyDescent="0.2">
      <c r="A10" s="180"/>
      <c r="B10" s="437"/>
      <c r="C10" s="438"/>
      <c r="D10" s="438"/>
      <c r="E10" s="438"/>
      <c r="F10" s="438"/>
      <c r="G10" s="438"/>
      <c r="H10" s="438"/>
      <c r="I10" s="438"/>
      <c r="J10" s="438"/>
      <c r="K10" s="486"/>
      <c r="L10" s="493" t="s">
        <v>120</v>
      </c>
      <c r="M10" s="473"/>
      <c r="N10" s="473"/>
      <c r="O10" s="473"/>
      <c r="P10" s="473"/>
      <c r="Q10" s="474"/>
      <c r="R10" s="494">
        <v>6310</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1410</v>
      </c>
      <c r="BO10" s="444"/>
      <c r="BP10" s="444"/>
      <c r="BQ10" s="444"/>
      <c r="BR10" s="444"/>
      <c r="BS10" s="444"/>
      <c r="BT10" s="444"/>
      <c r="BU10" s="445"/>
      <c r="BV10" s="443">
        <v>674</v>
      </c>
      <c r="BW10" s="444"/>
      <c r="BX10" s="444"/>
      <c r="BY10" s="444"/>
      <c r="BZ10" s="444"/>
      <c r="CA10" s="444"/>
      <c r="CB10" s="444"/>
      <c r="CC10" s="445"/>
      <c r="CD10" s="183" t="s">
        <v>124</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
      <c r="A11" s="180"/>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0"/>
      <c r="B12" s="503" t="s">
        <v>133</v>
      </c>
      <c r="C12" s="504"/>
      <c r="D12" s="504"/>
      <c r="E12" s="504"/>
      <c r="F12" s="504"/>
      <c r="G12" s="504"/>
      <c r="H12" s="504"/>
      <c r="I12" s="504"/>
      <c r="J12" s="504"/>
      <c r="K12" s="505"/>
      <c r="L12" s="512" t="s">
        <v>134</v>
      </c>
      <c r="M12" s="513"/>
      <c r="N12" s="513"/>
      <c r="O12" s="513"/>
      <c r="P12" s="513"/>
      <c r="Q12" s="514"/>
      <c r="R12" s="515">
        <v>6040</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117</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140</v>
      </c>
      <c r="DC12" s="484"/>
      <c r="DD12" s="484"/>
      <c r="DE12" s="484"/>
      <c r="DF12" s="484"/>
      <c r="DG12" s="484"/>
      <c r="DH12" s="484"/>
      <c r="DI12" s="485"/>
    </row>
    <row r="13" spans="1:119" ht="18.75" customHeight="1" x14ac:dyDescent="0.15">
      <c r="A13" s="180"/>
      <c r="B13" s="506"/>
      <c r="C13" s="507"/>
      <c r="D13" s="507"/>
      <c r="E13" s="507"/>
      <c r="F13" s="507"/>
      <c r="G13" s="507"/>
      <c r="H13" s="507"/>
      <c r="I13" s="507"/>
      <c r="J13" s="507"/>
      <c r="K13" s="508"/>
      <c r="L13" s="189"/>
      <c r="M13" s="534" t="s">
        <v>141</v>
      </c>
      <c r="N13" s="535"/>
      <c r="O13" s="535"/>
      <c r="P13" s="535"/>
      <c r="Q13" s="536"/>
      <c r="R13" s="527">
        <v>5984</v>
      </c>
      <c r="S13" s="528"/>
      <c r="T13" s="528"/>
      <c r="U13" s="528"/>
      <c r="V13" s="529"/>
      <c r="W13" s="459" t="s">
        <v>142</v>
      </c>
      <c r="X13" s="460"/>
      <c r="Y13" s="460"/>
      <c r="Z13" s="460"/>
      <c r="AA13" s="460"/>
      <c r="AB13" s="450"/>
      <c r="AC13" s="494">
        <v>566</v>
      </c>
      <c r="AD13" s="495"/>
      <c r="AE13" s="495"/>
      <c r="AF13" s="495"/>
      <c r="AG13" s="537"/>
      <c r="AH13" s="494">
        <v>612</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244155</v>
      </c>
      <c r="BO13" s="444"/>
      <c r="BP13" s="444"/>
      <c r="BQ13" s="444"/>
      <c r="BR13" s="444"/>
      <c r="BS13" s="444"/>
      <c r="BT13" s="444"/>
      <c r="BU13" s="445"/>
      <c r="BV13" s="443">
        <v>9566</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7.9</v>
      </c>
      <c r="CU13" s="441"/>
      <c r="CV13" s="441"/>
      <c r="CW13" s="441"/>
      <c r="CX13" s="441"/>
      <c r="CY13" s="441"/>
      <c r="CZ13" s="441"/>
      <c r="DA13" s="442"/>
      <c r="DB13" s="440">
        <v>7.2</v>
      </c>
      <c r="DC13" s="441"/>
      <c r="DD13" s="441"/>
      <c r="DE13" s="441"/>
      <c r="DF13" s="441"/>
      <c r="DG13" s="441"/>
      <c r="DH13" s="441"/>
      <c r="DI13" s="442"/>
    </row>
    <row r="14" spans="1:119" ht="18.75" customHeight="1" thickBot="1" x14ac:dyDescent="0.2">
      <c r="A14" s="180"/>
      <c r="B14" s="506"/>
      <c r="C14" s="507"/>
      <c r="D14" s="507"/>
      <c r="E14" s="507"/>
      <c r="F14" s="507"/>
      <c r="G14" s="507"/>
      <c r="H14" s="507"/>
      <c r="I14" s="507"/>
      <c r="J14" s="507"/>
      <c r="K14" s="508"/>
      <c r="L14" s="524" t="s">
        <v>147</v>
      </c>
      <c r="M14" s="525"/>
      <c r="N14" s="525"/>
      <c r="O14" s="525"/>
      <c r="P14" s="525"/>
      <c r="Q14" s="526"/>
      <c r="R14" s="527">
        <v>6107</v>
      </c>
      <c r="S14" s="528"/>
      <c r="T14" s="528"/>
      <c r="U14" s="528"/>
      <c r="V14" s="529"/>
      <c r="W14" s="433"/>
      <c r="X14" s="434"/>
      <c r="Y14" s="434"/>
      <c r="Z14" s="434"/>
      <c r="AA14" s="434"/>
      <c r="AB14" s="423"/>
      <c r="AC14" s="530">
        <v>17.399999999999999</v>
      </c>
      <c r="AD14" s="531"/>
      <c r="AE14" s="531"/>
      <c r="AF14" s="531"/>
      <c r="AG14" s="532"/>
      <c r="AH14" s="530">
        <v>17.8</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t="s">
        <v>140</v>
      </c>
      <c r="CU14" s="542"/>
      <c r="CV14" s="542"/>
      <c r="CW14" s="542"/>
      <c r="CX14" s="542"/>
      <c r="CY14" s="542"/>
      <c r="CZ14" s="542"/>
      <c r="DA14" s="543"/>
      <c r="DB14" s="541" t="s">
        <v>140</v>
      </c>
      <c r="DC14" s="542"/>
      <c r="DD14" s="542"/>
      <c r="DE14" s="542"/>
      <c r="DF14" s="542"/>
      <c r="DG14" s="542"/>
      <c r="DH14" s="542"/>
      <c r="DI14" s="543"/>
    </row>
    <row r="15" spans="1:119" ht="18.75" customHeight="1" x14ac:dyDescent="0.15">
      <c r="A15" s="180"/>
      <c r="B15" s="506"/>
      <c r="C15" s="507"/>
      <c r="D15" s="507"/>
      <c r="E15" s="507"/>
      <c r="F15" s="507"/>
      <c r="G15" s="507"/>
      <c r="H15" s="507"/>
      <c r="I15" s="507"/>
      <c r="J15" s="507"/>
      <c r="K15" s="508"/>
      <c r="L15" s="189"/>
      <c r="M15" s="534" t="s">
        <v>141</v>
      </c>
      <c r="N15" s="535"/>
      <c r="O15" s="535"/>
      <c r="P15" s="535"/>
      <c r="Q15" s="536"/>
      <c r="R15" s="527">
        <v>6052</v>
      </c>
      <c r="S15" s="528"/>
      <c r="T15" s="528"/>
      <c r="U15" s="528"/>
      <c r="V15" s="529"/>
      <c r="W15" s="459" t="s">
        <v>149</v>
      </c>
      <c r="X15" s="460"/>
      <c r="Y15" s="460"/>
      <c r="Z15" s="460"/>
      <c r="AA15" s="460"/>
      <c r="AB15" s="450"/>
      <c r="AC15" s="494">
        <v>960</v>
      </c>
      <c r="AD15" s="495"/>
      <c r="AE15" s="495"/>
      <c r="AF15" s="495"/>
      <c r="AG15" s="537"/>
      <c r="AH15" s="494">
        <v>1027</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605483</v>
      </c>
      <c r="BO15" s="407"/>
      <c r="BP15" s="407"/>
      <c r="BQ15" s="407"/>
      <c r="BR15" s="407"/>
      <c r="BS15" s="407"/>
      <c r="BT15" s="407"/>
      <c r="BU15" s="408"/>
      <c r="BV15" s="406">
        <v>590471</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0"/>
      <c r="CU15" s="191"/>
      <c r="CV15" s="191"/>
      <c r="CW15" s="191"/>
      <c r="CX15" s="191"/>
      <c r="CY15" s="191"/>
      <c r="CZ15" s="191"/>
      <c r="DA15" s="192"/>
      <c r="DB15" s="190"/>
      <c r="DC15" s="191"/>
      <c r="DD15" s="191"/>
      <c r="DE15" s="191"/>
      <c r="DF15" s="191"/>
      <c r="DG15" s="191"/>
      <c r="DH15" s="191"/>
      <c r="DI15" s="192"/>
    </row>
    <row r="16" spans="1:119" ht="18.75" customHeight="1" x14ac:dyDescent="0.15">
      <c r="A16" s="180"/>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29.4</v>
      </c>
      <c r="AD16" s="531"/>
      <c r="AE16" s="531"/>
      <c r="AF16" s="531"/>
      <c r="AG16" s="532"/>
      <c r="AH16" s="530">
        <v>29.9</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2541451</v>
      </c>
      <c r="BO16" s="444"/>
      <c r="BP16" s="444"/>
      <c r="BQ16" s="444"/>
      <c r="BR16" s="444"/>
      <c r="BS16" s="444"/>
      <c r="BT16" s="444"/>
      <c r="BU16" s="445"/>
      <c r="BV16" s="443">
        <v>2550528</v>
      </c>
      <c r="BW16" s="444"/>
      <c r="BX16" s="444"/>
      <c r="BY16" s="444"/>
      <c r="BZ16" s="444"/>
      <c r="CA16" s="444"/>
      <c r="CB16" s="444"/>
      <c r="CC16" s="445"/>
      <c r="CD16" s="193"/>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0"/>
      <c r="B17" s="509"/>
      <c r="C17" s="510"/>
      <c r="D17" s="510"/>
      <c r="E17" s="510"/>
      <c r="F17" s="510"/>
      <c r="G17" s="510"/>
      <c r="H17" s="510"/>
      <c r="I17" s="510"/>
      <c r="J17" s="510"/>
      <c r="K17" s="511"/>
      <c r="L17" s="194"/>
      <c r="M17" s="554" t="s">
        <v>155</v>
      </c>
      <c r="N17" s="555"/>
      <c r="O17" s="555"/>
      <c r="P17" s="555"/>
      <c r="Q17" s="556"/>
      <c r="R17" s="549" t="s">
        <v>156</v>
      </c>
      <c r="S17" s="550"/>
      <c r="T17" s="550"/>
      <c r="U17" s="550"/>
      <c r="V17" s="551"/>
      <c r="W17" s="459" t="s">
        <v>157</v>
      </c>
      <c r="X17" s="460"/>
      <c r="Y17" s="460"/>
      <c r="Z17" s="460"/>
      <c r="AA17" s="460"/>
      <c r="AB17" s="450"/>
      <c r="AC17" s="494">
        <v>1735</v>
      </c>
      <c r="AD17" s="495"/>
      <c r="AE17" s="495"/>
      <c r="AF17" s="495"/>
      <c r="AG17" s="537"/>
      <c r="AH17" s="494">
        <v>1792</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745585</v>
      </c>
      <c r="BO17" s="444"/>
      <c r="BP17" s="444"/>
      <c r="BQ17" s="444"/>
      <c r="BR17" s="444"/>
      <c r="BS17" s="444"/>
      <c r="BT17" s="444"/>
      <c r="BU17" s="445"/>
      <c r="BV17" s="443">
        <v>724801</v>
      </c>
      <c r="BW17" s="444"/>
      <c r="BX17" s="444"/>
      <c r="BY17" s="444"/>
      <c r="BZ17" s="444"/>
      <c r="CA17" s="444"/>
      <c r="CB17" s="444"/>
      <c r="CC17" s="445"/>
      <c r="CD17" s="193"/>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0"/>
      <c r="B18" s="565" t="s">
        <v>159</v>
      </c>
      <c r="C18" s="486"/>
      <c r="D18" s="486"/>
      <c r="E18" s="566"/>
      <c r="F18" s="566"/>
      <c r="G18" s="566"/>
      <c r="H18" s="566"/>
      <c r="I18" s="566"/>
      <c r="J18" s="566"/>
      <c r="K18" s="566"/>
      <c r="L18" s="567">
        <v>66.61</v>
      </c>
      <c r="M18" s="567"/>
      <c r="N18" s="567"/>
      <c r="O18" s="567"/>
      <c r="P18" s="567"/>
      <c r="Q18" s="567"/>
      <c r="R18" s="568"/>
      <c r="S18" s="568"/>
      <c r="T18" s="568"/>
      <c r="U18" s="568"/>
      <c r="V18" s="569"/>
      <c r="W18" s="461"/>
      <c r="X18" s="462"/>
      <c r="Y18" s="462"/>
      <c r="Z18" s="462"/>
      <c r="AA18" s="462"/>
      <c r="AB18" s="453"/>
      <c r="AC18" s="570">
        <v>53.2</v>
      </c>
      <c r="AD18" s="571"/>
      <c r="AE18" s="571"/>
      <c r="AF18" s="571"/>
      <c r="AG18" s="572"/>
      <c r="AH18" s="570">
        <v>52.2</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2124783</v>
      </c>
      <c r="BO18" s="444"/>
      <c r="BP18" s="444"/>
      <c r="BQ18" s="444"/>
      <c r="BR18" s="444"/>
      <c r="BS18" s="444"/>
      <c r="BT18" s="444"/>
      <c r="BU18" s="445"/>
      <c r="BV18" s="443">
        <v>2034179</v>
      </c>
      <c r="BW18" s="444"/>
      <c r="BX18" s="444"/>
      <c r="BY18" s="444"/>
      <c r="BZ18" s="444"/>
      <c r="CA18" s="444"/>
      <c r="CB18" s="444"/>
      <c r="CC18" s="445"/>
      <c r="CD18" s="193"/>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0"/>
      <c r="B19" s="565" t="s">
        <v>161</v>
      </c>
      <c r="C19" s="486"/>
      <c r="D19" s="486"/>
      <c r="E19" s="566"/>
      <c r="F19" s="566"/>
      <c r="G19" s="566"/>
      <c r="H19" s="566"/>
      <c r="I19" s="566"/>
      <c r="J19" s="566"/>
      <c r="K19" s="566"/>
      <c r="L19" s="574">
        <v>90</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3541533</v>
      </c>
      <c r="BO19" s="444"/>
      <c r="BP19" s="444"/>
      <c r="BQ19" s="444"/>
      <c r="BR19" s="444"/>
      <c r="BS19" s="444"/>
      <c r="BT19" s="444"/>
      <c r="BU19" s="445"/>
      <c r="BV19" s="443">
        <v>3442305</v>
      </c>
      <c r="BW19" s="444"/>
      <c r="BX19" s="444"/>
      <c r="BY19" s="444"/>
      <c r="BZ19" s="444"/>
      <c r="CA19" s="444"/>
      <c r="CB19" s="444"/>
      <c r="CC19" s="445"/>
      <c r="CD19" s="193"/>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0"/>
      <c r="B20" s="565" t="s">
        <v>163</v>
      </c>
      <c r="C20" s="486"/>
      <c r="D20" s="486"/>
      <c r="E20" s="566"/>
      <c r="F20" s="566"/>
      <c r="G20" s="566"/>
      <c r="H20" s="566"/>
      <c r="I20" s="566"/>
      <c r="J20" s="566"/>
      <c r="K20" s="566"/>
      <c r="L20" s="574">
        <v>2036</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3"/>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0"/>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3"/>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0"/>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2590745</v>
      </c>
      <c r="BO22" s="407"/>
      <c r="BP22" s="407"/>
      <c r="BQ22" s="407"/>
      <c r="BR22" s="407"/>
      <c r="BS22" s="407"/>
      <c r="BT22" s="407"/>
      <c r="BU22" s="408"/>
      <c r="BV22" s="406">
        <v>2237089</v>
      </c>
      <c r="BW22" s="407"/>
      <c r="BX22" s="407"/>
      <c r="BY22" s="407"/>
      <c r="BZ22" s="407"/>
      <c r="CA22" s="407"/>
      <c r="CB22" s="407"/>
      <c r="CC22" s="408"/>
      <c r="CD22" s="193"/>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0"/>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868355</v>
      </c>
      <c r="BO23" s="444"/>
      <c r="BP23" s="444"/>
      <c r="BQ23" s="444"/>
      <c r="BR23" s="444"/>
      <c r="BS23" s="444"/>
      <c r="BT23" s="444"/>
      <c r="BU23" s="445"/>
      <c r="BV23" s="443">
        <v>965006</v>
      </c>
      <c r="BW23" s="444"/>
      <c r="BX23" s="444"/>
      <c r="BY23" s="444"/>
      <c r="BZ23" s="444"/>
      <c r="CA23" s="444"/>
      <c r="CB23" s="444"/>
      <c r="CC23" s="445"/>
      <c r="CD23" s="193"/>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0"/>
      <c r="B24" s="614"/>
      <c r="C24" s="590"/>
      <c r="D24" s="591"/>
      <c r="E24" s="493" t="s">
        <v>173</v>
      </c>
      <c r="F24" s="473"/>
      <c r="G24" s="473"/>
      <c r="H24" s="473"/>
      <c r="I24" s="473"/>
      <c r="J24" s="473"/>
      <c r="K24" s="474"/>
      <c r="L24" s="494">
        <v>1</v>
      </c>
      <c r="M24" s="495"/>
      <c r="N24" s="495"/>
      <c r="O24" s="495"/>
      <c r="P24" s="537"/>
      <c r="Q24" s="494">
        <v>6410</v>
      </c>
      <c r="R24" s="495"/>
      <c r="S24" s="495"/>
      <c r="T24" s="495"/>
      <c r="U24" s="495"/>
      <c r="V24" s="537"/>
      <c r="W24" s="589"/>
      <c r="X24" s="590"/>
      <c r="Y24" s="591"/>
      <c r="Z24" s="493" t="s">
        <v>174</v>
      </c>
      <c r="AA24" s="473"/>
      <c r="AB24" s="473"/>
      <c r="AC24" s="473"/>
      <c r="AD24" s="473"/>
      <c r="AE24" s="473"/>
      <c r="AF24" s="473"/>
      <c r="AG24" s="474"/>
      <c r="AH24" s="494">
        <v>64</v>
      </c>
      <c r="AI24" s="495"/>
      <c r="AJ24" s="495"/>
      <c r="AK24" s="495"/>
      <c r="AL24" s="537"/>
      <c r="AM24" s="494">
        <v>177856</v>
      </c>
      <c r="AN24" s="495"/>
      <c r="AO24" s="495"/>
      <c r="AP24" s="495"/>
      <c r="AQ24" s="495"/>
      <c r="AR24" s="537"/>
      <c r="AS24" s="494">
        <v>2779</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1698242</v>
      </c>
      <c r="BO24" s="444"/>
      <c r="BP24" s="444"/>
      <c r="BQ24" s="444"/>
      <c r="BR24" s="444"/>
      <c r="BS24" s="444"/>
      <c r="BT24" s="444"/>
      <c r="BU24" s="445"/>
      <c r="BV24" s="443">
        <v>1250881</v>
      </c>
      <c r="BW24" s="444"/>
      <c r="BX24" s="444"/>
      <c r="BY24" s="444"/>
      <c r="BZ24" s="444"/>
      <c r="CA24" s="444"/>
      <c r="CB24" s="444"/>
      <c r="CC24" s="445"/>
      <c r="CD24" s="193"/>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0"/>
      <c r="B25" s="614"/>
      <c r="C25" s="590"/>
      <c r="D25" s="591"/>
      <c r="E25" s="493" t="s">
        <v>176</v>
      </c>
      <c r="F25" s="473"/>
      <c r="G25" s="473"/>
      <c r="H25" s="473"/>
      <c r="I25" s="473"/>
      <c r="J25" s="473"/>
      <c r="K25" s="474"/>
      <c r="L25" s="494">
        <v>1</v>
      </c>
      <c r="M25" s="495"/>
      <c r="N25" s="495"/>
      <c r="O25" s="495"/>
      <c r="P25" s="537"/>
      <c r="Q25" s="494">
        <v>5460</v>
      </c>
      <c r="R25" s="495"/>
      <c r="S25" s="495"/>
      <c r="T25" s="495"/>
      <c r="U25" s="495"/>
      <c r="V25" s="537"/>
      <c r="W25" s="589"/>
      <c r="X25" s="590"/>
      <c r="Y25" s="591"/>
      <c r="Z25" s="493" t="s">
        <v>177</v>
      </c>
      <c r="AA25" s="473"/>
      <c r="AB25" s="473"/>
      <c r="AC25" s="473"/>
      <c r="AD25" s="473"/>
      <c r="AE25" s="473"/>
      <c r="AF25" s="473"/>
      <c r="AG25" s="474"/>
      <c r="AH25" s="494" t="s">
        <v>178</v>
      </c>
      <c r="AI25" s="495"/>
      <c r="AJ25" s="495"/>
      <c r="AK25" s="495"/>
      <c r="AL25" s="537"/>
      <c r="AM25" s="494" t="s">
        <v>140</v>
      </c>
      <c r="AN25" s="495"/>
      <c r="AO25" s="495"/>
      <c r="AP25" s="495"/>
      <c r="AQ25" s="495"/>
      <c r="AR25" s="537"/>
      <c r="AS25" s="494" t="s">
        <v>140</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t="s">
        <v>140</v>
      </c>
      <c r="BO25" s="407"/>
      <c r="BP25" s="407"/>
      <c r="BQ25" s="407"/>
      <c r="BR25" s="407"/>
      <c r="BS25" s="407"/>
      <c r="BT25" s="407"/>
      <c r="BU25" s="408"/>
      <c r="BV25" s="406">
        <v>500000</v>
      </c>
      <c r="BW25" s="407"/>
      <c r="BX25" s="407"/>
      <c r="BY25" s="407"/>
      <c r="BZ25" s="407"/>
      <c r="CA25" s="407"/>
      <c r="CB25" s="407"/>
      <c r="CC25" s="408"/>
      <c r="CD25" s="193"/>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0"/>
      <c r="B26" s="614"/>
      <c r="C26" s="590"/>
      <c r="D26" s="591"/>
      <c r="E26" s="493" t="s">
        <v>180</v>
      </c>
      <c r="F26" s="473"/>
      <c r="G26" s="473"/>
      <c r="H26" s="473"/>
      <c r="I26" s="473"/>
      <c r="J26" s="473"/>
      <c r="K26" s="474"/>
      <c r="L26" s="494">
        <v>1</v>
      </c>
      <c r="M26" s="495"/>
      <c r="N26" s="495"/>
      <c r="O26" s="495"/>
      <c r="P26" s="537"/>
      <c r="Q26" s="494">
        <v>4830</v>
      </c>
      <c r="R26" s="495"/>
      <c r="S26" s="495"/>
      <c r="T26" s="495"/>
      <c r="U26" s="495"/>
      <c r="V26" s="537"/>
      <c r="W26" s="589"/>
      <c r="X26" s="590"/>
      <c r="Y26" s="591"/>
      <c r="Z26" s="493" t="s">
        <v>181</v>
      </c>
      <c r="AA26" s="595"/>
      <c r="AB26" s="595"/>
      <c r="AC26" s="595"/>
      <c r="AD26" s="595"/>
      <c r="AE26" s="595"/>
      <c r="AF26" s="595"/>
      <c r="AG26" s="596"/>
      <c r="AH26" s="494" t="s">
        <v>178</v>
      </c>
      <c r="AI26" s="495"/>
      <c r="AJ26" s="495"/>
      <c r="AK26" s="495"/>
      <c r="AL26" s="537"/>
      <c r="AM26" s="494" t="s">
        <v>140</v>
      </c>
      <c r="AN26" s="495"/>
      <c r="AO26" s="495"/>
      <c r="AP26" s="495"/>
      <c r="AQ26" s="495"/>
      <c r="AR26" s="537"/>
      <c r="AS26" s="494" t="s">
        <v>178</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140</v>
      </c>
      <c r="BO26" s="444"/>
      <c r="BP26" s="444"/>
      <c r="BQ26" s="444"/>
      <c r="BR26" s="444"/>
      <c r="BS26" s="444"/>
      <c r="BT26" s="444"/>
      <c r="BU26" s="445"/>
      <c r="BV26" s="443" t="s">
        <v>140</v>
      </c>
      <c r="BW26" s="444"/>
      <c r="BX26" s="444"/>
      <c r="BY26" s="444"/>
      <c r="BZ26" s="444"/>
      <c r="CA26" s="444"/>
      <c r="CB26" s="444"/>
      <c r="CC26" s="445"/>
      <c r="CD26" s="193"/>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0"/>
      <c r="B27" s="614"/>
      <c r="C27" s="590"/>
      <c r="D27" s="591"/>
      <c r="E27" s="493" t="s">
        <v>183</v>
      </c>
      <c r="F27" s="473"/>
      <c r="G27" s="473"/>
      <c r="H27" s="473"/>
      <c r="I27" s="473"/>
      <c r="J27" s="473"/>
      <c r="K27" s="474"/>
      <c r="L27" s="494">
        <v>1</v>
      </c>
      <c r="M27" s="495"/>
      <c r="N27" s="495"/>
      <c r="O27" s="495"/>
      <c r="P27" s="537"/>
      <c r="Q27" s="494">
        <v>2550</v>
      </c>
      <c r="R27" s="495"/>
      <c r="S27" s="495"/>
      <c r="T27" s="495"/>
      <c r="U27" s="495"/>
      <c r="V27" s="537"/>
      <c r="W27" s="589"/>
      <c r="X27" s="590"/>
      <c r="Y27" s="591"/>
      <c r="Z27" s="493" t="s">
        <v>184</v>
      </c>
      <c r="AA27" s="473"/>
      <c r="AB27" s="473"/>
      <c r="AC27" s="473"/>
      <c r="AD27" s="473"/>
      <c r="AE27" s="473"/>
      <c r="AF27" s="473"/>
      <c r="AG27" s="474"/>
      <c r="AH27" s="494" t="s">
        <v>178</v>
      </c>
      <c r="AI27" s="495"/>
      <c r="AJ27" s="495"/>
      <c r="AK27" s="495"/>
      <c r="AL27" s="537"/>
      <c r="AM27" s="494" t="s">
        <v>178</v>
      </c>
      <c r="AN27" s="495"/>
      <c r="AO27" s="495"/>
      <c r="AP27" s="495"/>
      <c r="AQ27" s="495"/>
      <c r="AR27" s="537"/>
      <c r="AS27" s="494" t="s">
        <v>178</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t="s">
        <v>178</v>
      </c>
      <c r="BO27" s="563"/>
      <c r="BP27" s="563"/>
      <c r="BQ27" s="563"/>
      <c r="BR27" s="563"/>
      <c r="BS27" s="563"/>
      <c r="BT27" s="563"/>
      <c r="BU27" s="564"/>
      <c r="BV27" s="562" t="s">
        <v>178</v>
      </c>
      <c r="BW27" s="563"/>
      <c r="BX27" s="563"/>
      <c r="BY27" s="563"/>
      <c r="BZ27" s="563"/>
      <c r="CA27" s="563"/>
      <c r="CB27" s="563"/>
      <c r="CC27" s="564"/>
      <c r="CD27" s="195"/>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0"/>
      <c r="B28" s="614"/>
      <c r="C28" s="590"/>
      <c r="D28" s="591"/>
      <c r="E28" s="493" t="s">
        <v>186</v>
      </c>
      <c r="F28" s="473"/>
      <c r="G28" s="473"/>
      <c r="H28" s="473"/>
      <c r="I28" s="473"/>
      <c r="J28" s="473"/>
      <c r="K28" s="474"/>
      <c r="L28" s="494">
        <v>1</v>
      </c>
      <c r="M28" s="495"/>
      <c r="N28" s="495"/>
      <c r="O28" s="495"/>
      <c r="P28" s="537"/>
      <c r="Q28" s="494">
        <v>1850</v>
      </c>
      <c r="R28" s="495"/>
      <c r="S28" s="495"/>
      <c r="T28" s="495"/>
      <c r="U28" s="495"/>
      <c r="V28" s="537"/>
      <c r="W28" s="589"/>
      <c r="X28" s="590"/>
      <c r="Y28" s="591"/>
      <c r="Z28" s="493" t="s">
        <v>187</v>
      </c>
      <c r="AA28" s="473"/>
      <c r="AB28" s="473"/>
      <c r="AC28" s="473"/>
      <c r="AD28" s="473"/>
      <c r="AE28" s="473"/>
      <c r="AF28" s="473"/>
      <c r="AG28" s="474"/>
      <c r="AH28" s="494" t="s">
        <v>140</v>
      </c>
      <c r="AI28" s="495"/>
      <c r="AJ28" s="495"/>
      <c r="AK28" s="495"/>
      <c r="AL28" s="537"/>
      <c r="AM28" s="494" t="s">
        <v>178</v>
      </c>
      <c r="AN28" s="495"/>
      <c r="AO28" s="495"/>
      <c r="AP28" s="495"/>
      <c r="AQ28" s="495"/>
      <c r="AR28" s="537"/>
      <c r="AS28" s="494" t="s">
        <v>178</v>
      </c>
      <c r="AT28" s="495"/>
      <c r="AU28" s="495"/>
      <c r="AV28" s="495"/>
      <c r="AW28" s="495"/>
      <c r="AX28" s="496"/>
      <c r="AY28" s="597" t="s">
        <v>188</v>
      </c>
      <c r="AZ28" s="598"/>
      <c r="BA28" s="598"/>
      <c r="BB28" s="599"/>
      <c r="BC28" s="403" t="s">
        <v>50</v>
      </c>
      <c r="BD28" s="404"/>
      <c r="BE28" s="404"/>
      <c r="BF28" s="404"/>
      <c r="BG28" s="404"/>
      <c r="BH28" s="404"/>
      <c r="BI28" s="404"/>
      <c r="BJ28" s="404"/>
      <c r="BK28" s="404"/>
      <c r="BL28" s="404"/>
      <c r="BM28" s="405"/>
      <c r="BN28" s="406">
        <v>621395</v>
      </c>
      <c r="BO28" s="407"/>
      <c r="BP28" s="407"/>
      <c r="BQ28" s="407"/>
      <c r="BR28" s="407"/>
      <c r="BS28" s="407"/>
      <c r="BT28" s="407"/>
      <c r="BU28" s="408"/>
      <c r="BV28" s="406">
        <v>619985</v>
      </c>
      <c r="BW28" s="407"/>
      <c r="BX28" s="407"/>
      <c r="BY28" s="407"/>
      <c r="BZ28" s="407"/>
      <c r="CA28" s="407"/>
      <c r="CB28" s="407"/>
      <c r="CC28" s="408"/>
      <c r="CD28" s="193"/>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0"/>
      <c r="B29" s="614"/>
      <c r="C29" s="590"/>
      <c r="D29" s="591"/>
      <c r="E29" s="493" t="s">
        <v>189</v>
      </c>
      <c r="F29" s="473"/>
      <c r="G29" s="473"/>
      <c r="H29" s="473"/>
      <c r="I29" s="473"/>
      <c r="J29" s="473"/>
      <c r="K29" s="474"/>
      <c r="L29" s="494">
        <v>10</v>
      </c>
      <c r="M29" s="495"/>
      <c r="N29" s="495"/>
      <c r="O29" s="495"/>
      <c r="P29" s="537"/>
      <c r="Q29" s="494">
        <v>1500</v>
      </c>
      <c r="R29" s="495"/>
      <c r="S29" s="495"/>
      <c r="T29" s="495"/>
      <c r="U29" s="495"/>
      <c r="V29" s="537"/>
      <c r="W29" s="592"/>
      <c r="X29" s="593"/>
      <c r="Y29" s="594"/>
      <c r="Z29" s="493" t="s">
        <v>190</v>
      </c>
      <c r="AA29" s="473"/>
      <c r="AB29" s="473"/>
      <c r="AC29" s="473"/>
      <c r="AD29" s="473"/>
      <c r="AE29" s="473"/>
      <c r="AF29" s="473"/>
      <c r="AG29" s="474"/>
      <c r="AH29" s="494">
        <v>64</v>
      </c>
      <c r="AI29" s="495"/>
      <c r="AJ29" s="495"/>
      <c r="AK29" s="495"/>
      <c r="AL29" s="537"/>
      <c r="AM29" s="494">
        <v>177856</v>
      </c>
      <c r="AN29" s="495"/>
      <c r="AO29" s="495"/>
      <c r="AP29" s="495"/>
      <c r="AQ29" s="495"/>
      <c r="AR29" s="537"/>
      <c r="AS29" s="494">
        <v>2779</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802228</v>
      </c>
      <c r="BO29" s="444"/>
      <c r="BP29" s="444"/>
      <c r="BQ29" s="444"/>
      <c r="BR29" s="444"/>
      <c r="BS29" s="444"/>
      <c r="BT29" s="444"/>
      <c r="BU29" s="445"/>
      <c r="BV29" s="443">
        <v>801436</v>
      </c>
      <c r="BW29" s="444"/>
      <c r="BX29" s="444"/>
      <c r="BY29" s="444"/>
      <c r="BZ29" s="444"/>
      <c r="CA29" s="444"/>
      <c r="CB29" s="444"/>
      <c r="CC29" s="445"/>
      <c r="CD29" s="195"/>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0"/>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93.8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3276218</v>
      </c>
      <c r="BO30" s="563"/>
      <c r="BP30" s="563"/>
      <c r="BQ30" s="563"/>
      <c r="BR30" s="563"/>
      <c r="BS30" s="563"/>
      <c r="BT30" s="563"/>
      <c r="BU30" s="564"/>
      <c r="BV30" s="562">
        <v>3400136</v>
      </c>
      <c r="BW30" s="563"/>
      <c r="BX30" s="563"/>
      <c r="BY30" s="563"/>
      <c r="BZ30" s="563"/>
      <c r="CA30" s="563"/>
      <c r="CB30" s="563"/>
      <c r="CC30" s="564"/>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15">
      <c r="A31" s="180"/>
      <c r="B31" s="202"/>
      <c r="DI31" s="203"/>
    </row>
    <row r="32" spans="1:113" ht="13.5" customHeight="1" x14ac:dyDescent="0.15">
      <c r="A32" s="180"/>
      <c r="B32" s="204"/>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3"/>
    </row>
    <row r="33" spans="1:113" ht="13.5" customHeight="1" x14ac:dyDescent="0.15">
      <c r="A33" s="180"/>
      <c r="B33" s="204"/>
      <c r="C33" s="467" t="s">
        <v>199</v>
      </c>
      <c r="D33" s="467"/>
      <c r="E33" s="432" t="s">
        <v>200</v>
      </c>
      <c r="F33" s="432"/>
      <c r="G33" s="432"/>
      <c r="H33" s="432"/>
      <c r="I33" s="432"/>
      <c r="J33" s="432"/>
      <c r="K33" s="432"/>
      <c r="L33" s="432"/>
      <c r="M33" s="432"/>
      <c r="N33" s="432"/>
      <c r="O33" s="432"/>
      <c r="P33" s="432"/>
      <c r="Q33" s="432"/>
      <c r="R33" s="432"/>
      <c r="S33" s="432"/>
      <c r="T33" s="205"/>
      <c r="U33" s="467" t="s">
        <v>199</v>
      </c>
      <c r="V33" s="467"/>
      <c r="W33" s="432" t="s">
        <v>200</v>
      </c>
      <c r="X33" s="432"/>
      <c r="Y33" s="432"/>
      <c r="Z33" s="432"/>
      <c r="AA33" s="432"/>
      <c r="AB33" s="432"/>
      <c r="AC33" s="432"/>
      <c r="AD33" s="432"/>
      <c r="AE33" s="432"/>
      <c r="AF33" s="432"/>
      <c r="AG33" s="432"/>
      <c r="AH33" s="432"/>
      <c r="AI33" s="432"/>
      <c r="AJ33" s="432"/>
      <c r="AK33" s="432"/>
      <c r="AL33" s="205"/>
      <c r="AM33" s="467" t="s">
        <v>199</v>
      </c>
      <c r="AN33" s="467"/>
      <c r="AO33" s="432" t="s">
        <v>201</v>
      </c>
      <c r="AP33" s="432"/>
      <c r="AQ33" s="432"/>
      <c r="AR33" s="432"/>
      <c r="AS33" s="432"/>
      <c r="AT33" s="432"/>
      <c r="AU33" s="432"/>
      <c r="AV33" s="432"/>
      <c r="AW33" s="432"/>
      <c r="AX33" s="432"/>
      <c r="AY33" s="432"/>
      <c r="AZ33" s="432"/>
      <c r="BA33" s="432"/>
      <c r="BB33" s="432"/>
      <c r="BC33" s="432"/>
      <c r="BD33" s="206"/>
      <c r="BE33" s="432" t="s">
        <v>202</v>
      </c>
      <c r="BF33" s="432"/>
      <c r="BG33" s="432" t="s">
        <v>203</v>
      </c>
      <c r="BH33" s="432"/>
      <c r="BI33" s="432"/>
      <c r="BJ33" s="432"/>
      <c r="BK33" s="432"/>
      <c r="BL33" s="432"/>
      <c r="BM33" s="432"/>
      <c r="BN33" s="432"/>
      <c r="BO33" s="432"/>
      <c r="BP33" s="432"/>
      <c r="BQ33" s="432"/>
      <c r="BR33" s="432"/>
      <c r="BS33" s="432"/>
      <c r="BT33" s="432"/>
      <c r="BU33" s="432"/>
      <c r="BV33" s="206"/>
      <c r="BW33" s="467" t="s">
        <v>202</v>
      </c>
      <c r="BX33" s="467"/>
      <c r="BY33" s="432" t="s">
        <v>204</v>
      </c>
      <c r="BZ33" s="432"/>
      <c r="CA33" s="432"/>
      <c r="CB33" s="432"/>
      <c r="CC33" s="432"/>
      <c r="CD33" s="432"/>
      <c r="CE33" s="432"/>
      <c r="CF33" s="432"/>
      <c r="CG33" s="432"/>
      <c r="CH33" s="432"/>
      <c r="CI33" s="432"/>
      <c r="CJ33" s="432"/>
      <c r="CK33" s="432"/>
      <c r="CL33" s="432"/>
      <c r="CM33" s="432"/>
      <c r="CN33" s="205"/>
      <c r="CO33" s="467" t="s">
        <v>205</v>
      </c>
      <c r="CP33" s="467"/>
      <c r="CQ33" s="432" t="s">
        <v>206</v>
      </c>
      <c r="CR33" s="432"/>
      <c r="CS33" s="432"/>
      <c r="CT33" s="432"/>
      <c r="CU33" s="432"/>
      <c r="CV33" s="432"/>
      <c r="CW33" s="432"/>
      <c r="CX33" s="432"/>
      <c r="CY33" s="432"/>
      <c r="CZ33" s="432"/>
      <c r="DA33" s="432"/>
      <c r="DB33" s="432"/>
      <c r="DC33" s="432"/>
      <c r="DD33" s="432"/>
      <c r="DE33" s="432"/>
      <c r="DF33" s="205"/>
      <c r="DG33" s="632" t="s">
        <v>207</v>
      </c>
      <c r="DH33" s="632"/>
      <c r="DI33" s="207"/>
    </row>
    <row r="34" spans="1:113" ht="32.25" customHeight="1" x14ac:dyDescent="0.15">
      <c r="A34" s="180"/>
      <c r="B34" s="204"/>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0"/>
      <c r="U34" s="633">
        <f>IF(W34="","",MAX(C34:D43)+1)</f>
        <v>2</v>
      </c>
      <c r="V34" s="633"/>
      <c r="W34" s="634" t="str">
        <f>IF('各会計、関係団体の財政状況及び健全化判断比率'!B28="","",'各会計、関係団体の財政状況及び健全化判断比率'!B28)</f>
        <v>喬木村国民健康保険特別会計</v>
      </c>
      <c r="X34" s="634"/>
      <c r="Y34" s="634"/>
      <c r="Z34" s="634"/>
      <c r="AA34" s="634"/>
      <c r="AB34" s="634"/>
      <c r="AC34" s="634"/>
      <c r="AD34" s="634"/>
      <c r="AE34" s="634"/>
      <c r="AF34" s="634"/>
      <c r="AG34" s="634"/>
      <c r="AH34" s="634"/>
      <c r="AI34" s="634"/>
      <c r="AJ34" s="634"/>
      <c r="AK34" s="634"/>
      <c r="AL34" s="180"/>
      <c r="AM34" s="633">
        <f>IF(AO34="","",MAX(C34:D43,U34:V43)+1)</f>
        <v>6</v>
      </c>
      <c r="AN34" s="633"/>
      <c r="AO34" s="634" t="str">
        <f>IF('各会計、関係団体の財政状況及び健全化判断比率'!B32="","",'各会計、関係団体の財政状況及び健全化判断比率'!B32)</f>
        <v>喬木村水道事業会計</v>
      </c>
      <c r="AP34" s="634"/>
      <c r="AQ34" s="634"/>
      <c r="AR34" s="634"/>
      <c r="AS34" s="634"/>
      <c r="AT34" s="634"/>
      <c r="AU34" s="634"/>
      <c r="AV34" s="634"/>
      <c r="AW34" s="634"/>
      <c r="AX34" s="634"/>
      <c r="AY34" s="634"/>
      <c r="AZ34" s="634"/>
      <c r="BA34" s="634"/>
      <c r="BB34" s="634"/>
      <c r="BC34" s="634"/>
      <c r="BD34" s="180"/>
      <c r="BE34" s="633" t="str">
        <f>IF(BG34="","",MAX(C34:D43,U34:V43,AM34:AN43)+1)</f>
        <v/>
      </c>
      <c r="BF34" s="633"/>
      <c r="BG34" s="634"/>
      <c r="BH34" s="634"/>
      <c r="BI34" s="634"/>
      <c r="BJ34" s="634"/>
      <c r="BK34" s="634"/>
      <c r="BL34" s="634"/>
      <c r="BM34" s="634"/>
      <c r="BN34" s="634"/>
      <c r="BO34" s="634"/>
      <c r="BP34" s="634"/>
      <c r="BQ34" s="634"/>
      <c r="BR34" s="634"/>
      <c r="BS34" s="634"/>
      <c r="BT34" s="634"/>
      <c r="BU34" s="634"/>
      <c r="BV34" s="180"/>
      <c r="BW34" s="633">
        <f>IF(BY34="","",MAX(C34:D43,U34:V43,AM34:AN43,BE34:BF43)+1)</f>
        <v>9</v>
      </c>
      <c r="BX34" s="633"/>
      <c r="BY34" s="634" t="str">
        <f>IF('各会計、関係団体の財政状況及び健全化判断比率'!B68="","",'各会計、関係団体の財政状況及び健全化判断比率'!B68)</f>
        <v>南信州広域連合（一般会計）</v>
      </c>
      <c r="BZ34" s="634"/>
      <c r="CA34" s="634"/>
      <c r="CB34" s="634"/>
      <c r="CC34" s="634"/>
      <c r="CD34" s="634"/>
      <c r="CE34" s="634"/>
      <c r="CF34" s="634"/>
      <c r="CG34" s="634"/>
      <c r="CH34" s="634"/>
      <c r="CI34" s="634"/>
      <c r="CJ34" s="634"/>
      <c r="CK34" s="634"/>
      <c r="CL34" s="634"/>
      <c r="CM34" s="634"/>
      <c r="CN34" s="180"/>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7"/>
    </row>
    <row r="35" spans="1:113" ht="32.25" customHeight="1" x14ac:dyDescent="0.15">
      <c r="A35" s="180"/>
      <c r="B35" s="204"/>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0"/>
      <c r="U35" s="633">
        <f>IF(W35="","",U34+1)</f>
        <v>3</v>
      </c>
      <c r="V35" s="633"/>
      <c r="W35" s="634" t="str">
        <f>IF('各会計、関係団体の財政状況及び健全化判断比率'!B29="","",'各会計、関係団体の財政状況及び健全化判断比率'!B29)</f>
        <v>喬木村後期高齢者医療特別会計</v>
      </c>
      <c r="X35" s="634"/>
      <c r="Y35" s="634"/>
      <c r="Z35" s="634"/>
      <c r="AA35" s="634"/>
      <c r="AB35" s="634"/>
      <c r="AC35" s="634"/>
      <c r="AD35" s="634"/>
      <c r="AE35" s="634"/>
      <c r="AF35" s="634"/>
      <c r="AG35" s="634"/>
      <c r="AH35" s="634"/>
      <c r="AI35" s="634"/>
      <c r="AJ35" s="634"/>
      <c r="AK35" s="634"/>
      <c r="AL35" s="180"/>
      <c r="AM35" s="633">
        <f t="shared" ref="AM35:AM43" si="0">IF(AO35="","",AM34+1)</f>
        <v>7</v>
      </c>
      <c r="AN35" s="633"/>
      <c r="AO35" s="634" t="str">
        <f>IF('各会計、関係団体の財政状況及び健全化判断比率'!B33="","",'各会計、関係団体の財政状況及び健全化判断比率'!B33)</f>
        <v>喬木村特定環境保全公共下水道事業会計</v>
      </c>
      <c r="AP35" s="634"/>
      <c r="AQ35" s="634"/>
      <c r="AR35" s="634"/>
      <c r="AS35" s="634"/>
      <c r="AT35" s="634"/>
      <c r="AU35" s="634"/>
      <c r="AV35" s="634"/>
      <c r="AW35" s="634"/>
      <c r="AX35" s="634"/>
      <c r="AY35" s="634"/>
      <c r="AZ35" s="634"/>
      <c r="BA35" s="634"/>
      <c r="BB35" s="634"/>
      <c r="BC35" s="634"/>
      <c r="BD35" s="180"/>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0"/>
      <c r="BW35" s="633">
        <f t="shared" ref="BW35:BW43" si="2">IF(BY35="","",BW34+1)</f>
        <v>10</v>
      </c>
      <c r="BX35" s="633"/>
      <c r="BY35" s="634" t="str">
        <f>IF('各会計、関係団体の財政状況及び健全化判断比率'!B69="","",'各会計、関係団体の財政状況及び健全化判断比率'!B69)</f>
        <v>南信州広域連合（南信州広域連合振興基金特別会計）</v>
      </c>
      <c r="BZ35" s="634"/>
      <c r="CA35" s="634"/>
      <c r="CB35" s="634"/>
      <c r="CC35" s="634"/>
      <c r="CD35" s="634"/>
      <c r="CE35" s="634"/>
      <c r="CF35" s="634"/>
      <c r="CG35" s="634"/>
      <c r="CH35" s="634"/>
      <c r="CI35" s="634"/>
      <c r="CJ35" s="634"/>
      <c r="CK35" s="634"/>
      <c r="CL35" s="634"/>
      <c r="CM35" s="634"/>
      <c r="CN35" s="180"/>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7"/>
    </row>
    <row r="36" spans="1:113" ht="32.25" customHeight="1" x14ac:dyDescent="0.15">
      <c r="A36" s="180"/>
      <c r="B36" s="204"/>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0"/>
      <c r="U36" s="633">
        <f t="shared" ref="U36:U43" si="4">IF(W36="","",U35+1)</f>
        <v>4</v>
      </c>
      <c r="V36" s="633"/>
      <c r="W36" s="634" t="str">
        <f>IF('各会計、関係団体の財政状況及び健全化判断比率'!B30="","",'各会計、関係団体の財政状況及び健全化判断比率'!B30)</f>
        <v>喬木村介護保険特別会計</v>
      </c>
      <c r="X36" s="634"/>
      <c r="Y36" s="634"/>
      <c r="Z36" s="634"/>
      <c r="AA36" s="634"/>
      <c r="AB36" s="634"/>
      <c r="AC36" s="634"/>
      <c r="AD36" s="634"/>
      <c r="AE36" s="634"/>
      <c r="AF36" s="634"/>
      <c r="AG36" s="634"/>
      <c r="AH36" s="634"/>
      <c r="AI36" s="634"/>
      <c r="AJ36" s="634"/>
      <c r="AK36" s="634"/>
      <c r="AL36" s="180"/>
      <c r="AM36" s="633">
        <f t="shared" si="0"/>
        <v>8</v>
      </c>
      <c r="AN36" s="633"/>
      <c r="AO36" s="634" t="str">
        <f>IF('各会計、関係団体の財政状況及び健全化判断比率'!B34="","",'各会計、関係団体の財政状況及び健全化判断比率'!B34)</f>
        <v>喬木村農業集落排水事業会計</v>
      </c>
      <c r="AP36" s="634"/>
      <c r="AQ36" s="634"/>
      <c r="AR36" s="634"/>
      <c r="AS36" s="634"/>
      <c r="AT36" s="634"/>
      <c r="AU36" s="634"/>
      <c r="AV36" s="634"/>
      <c r="AW36" s="634"/>
      <c r="AX36" s="634"/>
      <c r="AY36" s="634"/>
      <c r="AZ36" s="634"/>
      <c r="BA36" s="634"/>
      <c r="BB36" s="634"/>
      <c r="BC36" s="634"/>
      <c r="BD36" s="180"/>
      <c r="BE36" s="633" t="str">
        <f t="shared" si="1"/>
        <v/>
      </c>
      <c r="BF36" s="633"/>
      <c r="BG36" s="634"/>
      <c r="BH36" s="634"/>
      <c r="BI36" s="634"/>
      <c r="BJ36" s="634"/>
      <c r="BK36" s="634"/>
      <c r="BL36" s="634"/>
      <c r="BM36" s="634"/>
      <c r="BN36" s="634"/>
      <c r="BO36" s="634"/>
      <c r="BP36" s="634"/>
      <c r="BQ36" s="634"/>
      <c r="BR36" s="634"/>
      <c r="BS36" s="634"/>
      <c r="BT36" s="634"/>
      <c r="BU36" s="634"/>
      <c r="BV36" s="180"/>
      <c r="BW36" s="633">
        <f t="shared" si="2"/>
        <v>11</v>
      </c>
      <c r="BX36" s="633"/>
      <c r="BY36" s="634" t="str">
        <f>IF('各会計、関係団体の財政状況及び健全化判断比率'!B70="","",'各会計、関係団体の財政状況及び健全化判断比率'!B70)</f>
        <v>南信州広域連合（飯田広域消防特別会計）</v>
      </c>
      <c r="BZ36" s="634"/>
      <c r="CA36" s="634"/>
      <c r="CB36" s="634"/>
      <c r="CC36" s="634"/>
      <c r="CD36" s="634"/>
      <c r="CE36" s="634"/>
      <c r="CF36" s="634"/>
      <c r="CG36" s="634"/>
      <c r="CH36" s="634"/>
      <c r="CI36" s="634"/>
      <c r="CJ36" s="634"/>
      <c r="CK36" s="634"/>
      <c r="CL36" s="634"/>
      <c r="CM36" s="634"/>
      <c r="CN36" s="180"/>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7"/>
    </row>
    <row r="37" spans="1:113" ht="32.25" customHeight="1" x14ac:dyDescent="0.15">
      <c r="A37" s="180"/>
      <c r="B37" s="204"/>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0"/>
      <c r="U37" s="633">
        <f t="shared" si="4"/>
        <v>5</v>
      </c>
      <c r="V37" s="633"/>
      <c r="W37" s="634" t="str">
        <f>IF('各会計、関係団体の財政状況及び健全化判断比率'!B31="","",'各会計、関係団体の財政状況及び健全化判断比率'!B31)</f>
        <v>喬木村介護サービス事業会計</v>
      </c>
      <c r="X37" s="634"/>
      <c r="Y37" s="634"/>
      <c r="Z37" s="634"/>
      <c r="AA37" s="634"/>
      <c r="AB37" s="634"/>
      <c r="AC37" s="634"/>
      <c r="AD37" s="634"/>
      <c r="AE37" s="634"/>
      <c r="AF37" s="634"/>
      <c r="AG37" s="634"/>
      <c r="AH37" s="634"/>
      <c r="AI37" s="634"/>
      <c r="AJ37" s="634"/>
      <c r="AK37" s="634"/>
      <c r="AL37" s="180"/>
      <c r="AM37" s="633" t="str">
        <f t="shared" si="0"/>
        <v/>
      </c>
      <c r="AN37" s="633"/>
      <c r="AO37" s="634"/>
      <c r="AP37" s="634"/>
      <c r="AQ37" s="634"/>
      <c r="AR37" s="634"/>
      <c r="AS37" s="634"/>
      <c r="AT37" s="634"/>
      <c r="AU37" s="634"/>
      <c r="AV37" s="634"/>
      <c r="AW37" s="634"/>
      <c r="AX37" s="634"/>
      <c r="AY37" s="634"/>
      <c r="AZ37" s="634"/>
      <c r="BA37" s="634"/>
      <c r="BB37" s="634"/>
      <c r="BC37" s="634"/>
      <c r="BD37" s="180"/>
      <c r="BE37" s="633" t="str">
        <f t="shared" si="1"/>
        <v/>
      </c>
      <c r="BF37" s="633"/>
      <c r="BG37" s="634"/>
      <c r="BH37" s="634"/>
      <c r="BI37" s="634"/>
      <c r="BJ37" s="634"/>
      <c r="BK37" s="634"/>
      <c r="BL37" s="634"/>
      <c r="BM37" s="634"/>
      <c r="BN37" s="634"/>
      <c r="BO37" s="634"/>
      <c r="BP37" s="634"/>
      <c r="BQ37" s="634"/>
      <c r="BR37" s="634"/>
      <c r="BS37" s="634"/>
      <c r="BT37" s="634"/>
      <c r="BU37" s="634"/>
      <c r="BV37" s="180"/>
      <c r="BW37" s="633">
        <f t="shared" si="2"/>
        <v>12</v>
      </c>
      <c r="BX37" s="633"/>
      <c r="BY37" s="634" t="str">
        <f>IF('各会計、関係団体の財政状況及び健全化判断比率'!B71="","",'各会計、関係団体の財政状況及び健全化判断比率'!B71)</f>
        <v>南信州広域連合（稲葉クリーンセンター特別会計）</v>
      </c>
      <c r="BZ37" s="634"/>
      <c r="CA37" s="634"/>
      <c r="CB37" s="634"/>
      <c r="CC37" s="634"/>
      <c r="CD37" s="634"/>
      <c r="CE37" s="634"/>
      <c r="CF37" s="634"/>
      <c r="CG37" s="634"/>
      <c r="CH37" s="634"/>
      <c r="CI37" s="634"/>
      <c r="CJ37" s="634"/>
      <c r="CK37" s="634"/>
      <c r="CL37" s="634"/>
      <c r="CM37" s="634"/>
      <c r="CN37" s="180"/>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7"/>
    </row>
    <row r="38" spans="1:113" ht="32.25" customHeight="1" x14ac:dyDescent="0.15">
      <c r="A38" s="180"/>
      <c r="B38" s="204"/>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0"/>
      <c r="U38" s="633" t="str">
        <f t="shared" si="4"/>
        <v/>
      </c>
      <c r="V38" s="633"/>
      <c r="W38" s="634"/>
      <c r="X38" s="634"/>
      <c r="Y38" s="634"/>
      <c r="Z38" s="634"/>
      <c r="AA38" s="634"/>
      <c r="AB38" s="634"/>
      <c r="AC38" s="634"/>
      <c r="AD38" s="634"/>
      <c r="AE38" s="634"/>
      <c r="AF38" s="634"/>
      <c r="AG38" s="634"/>
      <c r="AH38" s="634"/>
      <c r="AI38" s="634"/>
      <c r="AJ38" s="634"/>
      <c r="AK38" s="634"/>
      <c r="AL38" s="180"/>
      <c r="AM38" s="633" t="str">
        <f t="shared" si="0"/>
        <v/>
      </c>
      <c r="AN38" s="633"/>
      <c r="AO38" s="634"/>
      <c r="AP38" s="634"/>
      <c r="AQ38" s="634"/>
      <c r="AR38" s="634"/>
      <c r="AS38" s="634"/>
      <c r="AT38" s="634"/>
      <c r="AU38" s="634"/>
      <c r="AV38" s="634"/>
      <c r="AW38" s="634"/>
      <c r="AX38" s="634"/>
      <c r="AY38" s="634"/>
      <c r="AZ38" s="634"/>
      <c r="BA38" s="634"/>
      <c r="BB38" s="634"/>
      <c r="BC38" s="634"/>
      <c r="BD38" s="180"/>
      <c r="BE38" s="633" t="str">
        <f t="shared" si="1"/>
        <v/>
      </c>
      <c r="BF38" s="633"/>
      <c r="BG38" s="634"/>
      <c r="BH38" s="634"/>
      <c r="BI38" s="634"/>
      <c r="BJ38" s="634"/>
      <c r="BK38" s="634"/>
      <c r="BL38" s="634"/>
      <c r="BM38" s="634"/>
      <c r="BN38" s="634"/>
      <c r="BO38" s="634"/>
      <c r="BP38" s="634"/>
      <c r="BQ38" s="634"/>
      <c r="BR38" s="634"/>
      <c r="BS38" s="634"/>
      <c r="BT38" s="634"/>
      <c r="BU38" s="634"/>
      <c r="BV38" s="180"/>
      <c r="BW38" s="633">
        <f t="shared" si="2"/>
        <v>13</v>
      </c>
      <c r="BX38" s="633"/>
      <c r="BY38" s="634" t="str">
        <f>IF('各会計、関係団体の財政状況及び健全化判断比率'!B72="","",'各会計、関係団体の財政状況及び健全化判断比率'!B72)</f>
        <v>下伊那郡町村総合事務組合</v>
      </c>
      <c r="BZ38" s="634"/>
      <c r="CA38" s="634"/>
      <c r="CB38" s="634"/>
      <c r="CC38" s="634"/>
      <c r="CD38" s="634"/>
      <c r="CE38" s="634"/>
      <c r="CF38" s="634"/>
      <c r="CG38" s="634"/>
      <c r="CH38" s="634"/>
      <c r="CI38" s="634"/>
      <c r="CJ38" s="634"/>
      <c r="CK38" s="634"/>
      <c r="CL38" s="634"/>
      <c r="CM38" s="634"/>
      <c r="CN38" s="180"/>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7"/>
    </row>
    <row r="39" spans="1:113" ht="32.25" customHeight="1" x14ac:dyDescent="0.15">
      <c r="A39" s="180"/>
      <c r="B39" s="204"/>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0"/>
      <c r="U39" s="633" t="str">
        <f t="shared" si="4"/>
        <v/>
      </c>
      <c r="V39" s="633"/>
      <c r="W39" s="634"/>
      <c r="X39" s="634"/>
      <c r="Y39" s="634"/>
      <c r="Z39" s="634"/>
      <c r="AA39" s="634"/>
      <c r="AB39" s="634"/>
      <c r="AC39" s="634"/>
      <c r="AD39" s="634"/>
      <c r="AE39" s="634"/>
      <c r="AF39" s="634"/>
      <c r="AG39" s="634"/>
      <c r="AH39" s="634"/>
      <c r="AI39" s="634"/>
      <c r="AJ39" s="634"/>
      <c r="AK39" s="634"/>
      <c r="AL39" s="180"/>
      <c r="AM39" s="633" t="str">
        <f t="shared" si="0"/>
        <v/>
      </c>
      <c r="AN39" s="633"/>
      <c r="AO39" s="634"/>
      <c r="AP39" s="634"/>
      <c r="AQ39" s="634"/>
      <c r="AR39" s="634"/>
      <c r="AS39" s="634"/>
      <c r="AT39" s="634"/>
      <c r="AU39" s="634"/>
      <c r="AV39" s="634"/>
      <c r="AW39" s="634"/>
      <c r="AX39" s="634"/>
      <c r="AY39" s="634"/>
      <c r="AZ39" s="634"/>
      <c r="BA39" s="634"/>
      <c r="BB39" s="634"/>
      <c r="BC39" s="634"/>
      <c r="BD39" s="180"/>
      <c r="BE39" s="633" t="str">
        <f t="shared" si="1"/>
        <v/>
      </c>
      <c r="BF39" s="633"/>
      <c r="BG39" s="634"/>
      <c r="BH39" s="634"/>
      <c r="BI39" s="634"/>
      <c r="BJ39" s="634"/>
      <c r="BK39" s="634"/>
      <c r="BL39" s="634"/>
      <c r="BM39" s="634"/>
      <c r="BN39" s="634"/>
      <c r="BO39" s="634"/>
      <c r="BP39" s="634"/>
      <c r="BQ39" s="634"/>
      <c r="BR39" s="634"/>
      <c r="BS39" s="634"/>
      <c r="BT39" s="634"/>
      <c r="BU39" s="634"/>
      <c r="BV39" s="180"/>
      <c r="BW39" s="633">
        <f t="shared" si="2"/>
        <v>14</v>
      </c>
      <c r="BX39" s="633"/>
      <c r="BY39" s="634" t="str">
        <f>IF('各会計、関係団体の財政状況及び健全化判断比率'!B73="","",'各会計、関係団体の財政状況及び健全化判断比率'!B73)</f>
        <v>下伊那自治センター組合</v>
      </c>
      <c r="BZ39" s="634"/>
      <c r="CA39" s="634"/>
      <c r="CB39" s="634"/>
      <c r="CC39" s="634"/>
      <c r="CD39" s="634"/>
      <c r="CE39" s="634"/>
      <c r="CF39" s="634"/>
      <c r="CG39" s="634"/>
      <c r="CH39" s="634"/>
      <c r="CI39" s="634"/>
      <c r="CJ39" s="634"/>
      <c r="CK39" s="634"/>
      <c r="CL39" s="634"/>
      <c r="CM39" s="634"/>
      <c r="CN39" s="180"/>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7"/>
    </row>
    <row r="40" spans="1:113" ht="32.25" customHeight="1" x14ac:dyDescent="0.15">
      <c r="A40" s="180"/>
      <c r="B40" s="204"/>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0"/>
      <c r="U40" s="633" t="str">
        <f t="shared" si="4"/>
        <v/>
      </c>
      <c r="V40" s="633"/>
      <c r="W40" s="634"/>
      <c r="X40" s="634"/>
      <c r="Y40" s="634"/>
      <c r="Z40" s="634"/>
      <c r="AA40" s="634"/>
      <c r="AB40" s="634"/>
      <c r="AC40" s="634"/>
      <c r="AD40" s="634"/>
      <c r="AE40" s="634"/>
      <c r="AF40" s="634"/>
      <c r="AG40" s="634"/>
      <c r="AH40" s="634"/>
      <c r="AI40" s="634"/>
      <c r="AJ40" s="634"/>
      <c r="AK40" s="634"/>
      <c r="AL40" s="180"/>
      <c r="AM40" s="633" t="str">
        <f t="shared" si="0"/>
        <v/>
      </c>
      <c r="AN40" s="633"/>
      <c r="AO40" s="634"/>
      <c r="AP40" s="634"/>
      <c r="AQ40" s="634"/>
      <c r="AR40" s="634"/>
      <c r="AS40" s="634"/>
      <c r="AT40" s="634"/>
      <c r="AU40" s="634"/>
      <c r="AV40" s="634"/>
      <c r="AW40" s="634"/>
      <c r="AX40" s="634"/>
      <c r="AY40" s="634"/>
      <c r="AZ40" s="634"/>
      <c r="BA40" s="634"/>
      <c r="BB40" s="634"/>
      <c r="BC40" s="634"/>
      <c r="BD40" s="180"/>
      <c r="BE40" s="633" t="str">
        <f t="shared" si="1"/>
        <v/>
      </c>
      <c r="BF40" s="633"/>
      <c r="BG40" s="634"/>
      <c r="BH40" s="634"/>
      <c r="BI40" s="634"/>
      <c r="BJ40" s="634"/>
      <c r="BK40" s="634"/>
      <c r="BL40" s="634"/>
      <c r="BM40" s="634"/>
      <c r="BN40" s="634"/>
      <c r="BO40" s="634"/>
      <c r="BP40" s="634"/>
      <c r="BQ40" s="634"/>
      <c r="BR40" s="634"/>
      <c r="BS40" s="634"/>
      <c r="BT40" s="634"/>
      <c r="BU40" s="634"/>
      <c r="BV40" s="180"/>
      <c r="BW40" s="633">
        <f t="shared" si="2"/>
        <v>15</v>
      </c>
      <c r="BX40" s="633"/>
      <c r="BY40" s="634" t="str">
        <f>IF('各会計、関係団体の財政状況及び健全化判断比率'!B74="","",'各会計、関係団体の財政状況及び健全化判断比率'!B74)</f>
        <v>下伊那郡土木技術センター組合</v>
      </c>
      <c r="BZ40" s="634"/>
      <c r="CA40" s="634"/>
      <c r="CB40" s="634"/>
      <c r="CC40" s="634"/>
      <c r="CD40" s="634"/>
      <c r="CE40" s="634"/>
      <c r="CF40" s="634"/>
      <c r="CG40" s="634"/>
      <c r="CH40" s="634"/>
      <c r="CI40" s="634"/>
      <c r="CJ40" s="634"/>
      <c r="CK40" s="634"/>
      <c r="CL40" s="634"/>
      <c r="CM40" s="634"/>
      <c r="CN40" s="180"/>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7"/>
    </row>
    <row r="41" spans="1:113" ht="32.25" customHeight="1" x14ac:dyDescent="0.15">
      <c r="A41" s="180"/>
      <c r="B41" s="204"/>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0"/>
      <c r="U41" s="633" t="str">
        <f t="shared" si="4"/>
        <v/>
      </c>
      <c r="V41" s="633"/>
      <c r="W41" s="634"/>
      <c r="X41" s="634"/>
      <c r="Y41" s="634"/>
      <c r="Z41" s="634"/>
      <c r="AA41" s="634"/>
      <c r="AB41" s="634"/>
      <c r="AC41" s="634"/>
      <c r="AD41" s="634"/>
      <c r="AE41" s="634"/>
      <c r="AF41" s="634"/>
      <c r="AG41" s="634"/>
      <c r="AH41" s="634"/>
      <c r="AI41" s="634"/>
      <c r="AJ41" s="634"/>
      <c r="AK41" s="634"/>
      <c r="AL41" s="180"/>
      <c r="AM41" s="633" t="str">
        <f t="shared" si="0"/>
        <v/>
      </c>
      <c r="AN41" s="633"/>
      <c r="AO41" s="634"/>
      <c r="AP41" s="634"/>
      <c r="AQ41" s="634"/>
      <c r="AR41" s="634"/>
      <c r="AS41" s="634"/>
      <c r="AT41" s="634"/>
      <c r="AU41" s="634"/>
      <c r="AV41" s="634"/>
      <c r="AW41" s="634"/>
      <c r="AX41" s="634"/>
      <c r="AY41" s="634"/>
      <c r="AZ41" s="634"/>
      <c r="BA41" s="634"/>
      <c r="BB41" s="634"/>
      <c r="BC41" s="634"/>
      <c r="BD41" s="180"/>
      <c r="BE41" s="633" t="str">
        <f t="shared" si="1"/>
        <v/>
      </c>
      <c r="BF41" s="633"/>
      <c r="BG41" s="634"/>
      <c r="BH41" s="634"/>
      <c r="BI41" s="634"/>
      <c r="BJ41" s="634"/>
      <c r="BK41" s="634"/>
      <c r="BL41" s="634"/>
      <c r="BM41" s="634"/>
      <c r="BN41" s="634"/>
      <c r="BO41" s="634"/>
      <c r="BP41" s="634"/>
      <c r="BQ41" s="634"/>
      <c r="BR41" s="634"/>
      <c r="BS41" s="634"/>
      <c r="BT41" s="634"/>
      <c r="BU41" s="634"/>
      <c r="BV41" s="180"/>
      <c r="BW41" s="633">
        <f t="shared" si="2"/>
        <v>16</v>
      </c>
      <c r="BX41" s="633"/>
      <c r="BY41" s="634" t="str">
        <f>IF('各会計、関係団体の財政状況及び健全化判断比率'!B75="","",'各会計、関係団体の財政状況及び健全化判断比率'!B75)</f>
        <v>長野県市町村自治振興組合</v>
      </c>
      <c r="BZ41" s="634"/>
      <c r="CA41" s="634"/>
      <c r="CB41" s="634"/>
      <c r="CC41" s="634"/>
      <c r="CD41" s="634"/>
      <c r="CE41" s="634"/>
      <c r="CF41" s="634"/>
      <c r="CG41" s="634"/>
      <c r="CH41" s="634"/>
      <c r="CI41" s="634"/>
      <c r="CJ41" s="634"/>
      <c r="CK41" s="634"/>
      <c r="CL41" s="634"/>
      <c r="CM41" s="634"/>
      <c r="CN41" s="180"/>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7"/>
    </row>
    <row r="42" spans="1:113" ht="32.25" customHeight="1" x14ac:dyDescent="0.15">
      <c r="B42" s="204"/>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0"/>
      <c r="U42" s="633" t="str">
        <f t="shared" si="4"/>
        <v/>
      </c>
      <c r="V42" s="633"/>
      <c r="W42" s="634"/>
      <c r="X42" s="634"/>
      <c r="Y42" s="634"/>
      <c r="Z42" s="634"/>
      <c r="AA42" s="634"/>
      <c r="AB42" s="634"/>
      <c r="AC42" s="634"/>
      <c r="AD42" s="634"/>
      <c r="AE42" s="634"/>
      <c r="AF42" s="634"/>
      <c r="AG42" s="634"/>
      <c r="AH42" s="634"/>
      <c r="AI42" s="634"/>
      <c r="AJ42" s="634"/>
      <c r="AK42" s="634"/>
      <c r="AL42" s="180"/>
      <c r="AM42" s="633" t="str">
        <f t="shared" si="0"/>
        <v/>
      </c>
      <c r="AN42" s="633"/>
      <c r="AO42" s="634"/>
      <c r="AP42" s="634"/>
      <c r="AQ42" s="634"/>
      <c r="AR42" s="634"/>
      <c r="AS42" s="634"/>
      <c r="AT42" s="634"/>
      <c r="AU42" s="634"/>
      <c r="AV42" s="634"/>
      <c r="AW42" s="634"/>
      <c r="AX42" s="634"/>
      <c r="AY42" s="634"/>
      <c r="AZ42" s="634"/>
      <c r="BA42" s="634"/>
      <c r="BB42" s="634"/>
      <c r="BC42" s="634"/>
      <c r="BD42" s="180"/>
      <c r="BE42" s="633" t="str">
        <f t="shared" si="1"/>
        <v/>
      </c>
      <c r="BF42" s="633"/>
      <c r="BG42" s="634"/>
      <c r="BH42" s="634"/>
      <c r="BI42" s="634"/>
      <c r="BJ42" s="634"/>
      <c r="BK42" s="634"/>
      <c r="BL42" s="634"/>
      <c r="BM42" s="634"/>
      <c r="BN42" s="634"/>
      <c r="BO42" s="634"/>
      <c r="BP42" s="634"/>
      <c r="BQ42" s="634"/>
      <c r="BR42" s="634"/>
      <c r="BS42" s="634"/>
      <c r="BT42" s="634"/>
      <c r="BU42" s="634"/>
      <c r="BV42" s="180"/>
      <c r="BW42" s="633">
        <f t="shared" si="2"/>
        <v>17</v>
      </c>
      <c r="BX42" s="633"/>
      <c r="BY42" s="634" t="str">
        <f>IF('各会計、関係団体の財政状況及び健全化判断比率'!B76="","",'各会計、関係団体の財政状況及び健全化判断比率'!B76)</f>
        <v>長野県後期高齢者医療広域連合（一般会計）</v>
      </c>
      <c r="BZ42" s="634"/>
      <c r="CA42" s="634"/>
      <c r="CB42" s="634"/>
      <c r="CC42" s="634"/>
      <c r="CD42" s="634"/>
      <c r="CE42" s="634"/>
      <c r="CF42" s="634"/>
      <c r="CG42" s="634"/>
      <c r="CH42" s="634"/>
      <c r="CI42" s="634"/>
      <c r="CJ42" s="634"/>
      <c r="CK42" s="634"/>
      <c r="CL42" s="634"/>
      <c r="CM42" s="634"/>
      <c r="CN42" s="180"/>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7"/>
    </row>
    <row r="43" spans="1:113" ht="32.25" customHeight="1" x14ac:dyDescent="0.15">
      <c r="B43" s="204"/>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0"/>
      <c r="U43" s="633" t="str">
        <f t="shared" si="4"/>
        <v/>
      </c>
      <c r="V43" s="633"/>
      <c r="W43" s="634"/>
      <c r="X43" s="634"/>
      <c r="Y43" s="634"/>
      <c r="Z43" s="634"/>
      <c r="AA43" s="634"/>
      <c r="AB43" s="634"/>
      <c r="AC43" s="634"/>
      <c r="AD43" s="634"/>
      <c r="AE43" s="634"/>
      <c r="AF43" s="634"/>
      <c r="AG43" s="634"/>
      <c r="AH43" s="634"/>
      <c r="AI43" s="634"/>
      <c r="AJ43" s="634"/>
      <c r="AK43" s="634"/>
      <c r="AL43" s="180"/>
      <c r="AM43" s="633" t="str">
        <f t="shared" si="0"/>
        <v/>
      </c>
      <c r="AN43" s="633"/>
      <c r="AO43" s="634"/>
      <c r="AP43" s="634"/>
      <c r="AQ43" s="634"/>
      <c r="AR43" s="634"/>
      <c r="AS43" s="634"/>
      <c r="AT43" s="634"/>
      <c r="AU43" s="634"/>
      <c r="AV43" s="634"/>
      <c r="AW43" s="634"/>
      <c r="AX43" s="634"/>
      <c r="AY43" s="634"/>
      <c r="AZ43" s="634"/>
      <c r="BA43" s="634"/>
      <c r="BB43" s="634"/>
      <c r="BC43" s="634"/>
      <c r="BD43" s="180"/>
      <c r="BE43" s="633" t="str">
        <f t="shared" si="1"/>
        <v/>
      </c>
      <c r="BF43" s="633"/>
      <c r="BG43" s="634"/>
      <c r="BH43" s="634"/>
      <c r="BI43" s="634"/>
      <c r="BJ43" s="634"/>
      <c r="BK43" s="634"/>
      <c r="BL43" s="634"/>
      <c r="BM43" s="634"/>
      <c r="BN43" s="634"/>
      <c r="BO43" s="634"/>
      <c r="BP43" s="634"/>
      <c r="BQ43" s="634"/>
      <c r="BR43" s="634"/>
      <c r="BS43" s="634"/>
      <c r="BT43" s="634"/>
      <c r="BU43" s="634"/>
      <c r="BV43" s="180"/>
      <c r="BW43" s="633">
        <f t="shared" si="2"/>
        <v>18</v>
      </c>
      <c r="BX43" s="633"/>
      <c r="BY43" s="634" t="str">
        <f>IF('各会計、関係団体の財政状況及び健全化判断比率'!B77="","",'各会計、関係団体の財政状況及び健全化判断比率'!B77)</f>
        <v>長野県後期高齢者医療広域連合（後期高齢者医療特別会計）</v>
      </c>
      <c r="BZ43" s="634"/>
      <c r="CA43" s="634"/>
      <c r="CB43" s="634"/>
      <c r="CC43" s="634"/>
      <c r="CD43" s="634"/>
      <c r="CE43" s="634"/>
      <c r="CF43" s="634"/>
      <c r="CG43" s="634"/>
      <c r="CH43" s="634"/>
      <c r="CI43" s="634"/>
      <c r="CJ43" s="634"/>
      <c r="CK43" s="634"/>
      <c r="CL43" s="634"/>
      <c r="CM43" s="634"/>
      <c r="CN43" s="180"/>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7"/>
    </row>
    <row r="44" spans="1:113" ht="13.5" customHeight="1" thickBot="1" x14ac:dyDescent="0.2">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15"/>
    <row r="46" spans="1:113" x14ac:dyDescent="0.15">
      <c r="B46" s="179"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IwQHIbtCI5iYu2X/ClhHoq2ugRwwm9/hSIGhNr6by3+HtK20VNd1FZU1V07vBdx4r0kkaJrnuFP1OsFAxhyE/w==" saltValue="KaSPFcvRSQutdNoR8bDIp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x14ac:dyDescent="0.15"/>
  <cols>
    <col min="1" max="1" width="1.625" style="213" customWidth="1"/>
    <col min="2" max="2" width="2.375" style="213" customWidth="1"/>
    <col min="3" max="16" width="2.625" style="213" customWidth="1"/>
    <col min="17" max="17" width="2.375" style="213" customWidth="1"/>
    <col min="18" max="95" width="1.625" style="213" customWidth="1"/>
    <col min="96" max="133" width="1.625" style="225" customWidth="1"/>
    <col min="134" max="143" width="1.625" style="213" customWidth="1"/>
    <col min="144" max="16384" width="0" style="213" hidden="1"/>
  </cols>
  <sheetData>
    <row r="1" spans="2:143" ht="22.5" customHeight="1" thickBot="1" x14ac:dyDescent="0.2">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638" t="s">
        <v>217</v>
      </c>
      <c r="DI1" s="639"/>
      <c r="DJ1" s="639"/>
      <c r="DK1" s="639"/>
      <c r="DL1" s="639"/>
      <c r="DM1" s="639"/>
      <c r="DN1" s="640"/>
      <c r="DO1" s="213"/>
      <c r="DP1" s="638" t="s">
        <v>218</v>
      </c>
      <c r="DQ1" s="639"/>
      <c r="DR1" s="639"/>
      <c r="DS1" s="639"/>
      <c r="DT1" s="639"/>
      <c r="DU1" s="639"/>
      <c r="DV1" s="639"/>
      <c r="DW1" s="639"/>
      <c r="DX1" s="639"/>
      <c r="DY1" s="639"/>
      <c r="DZ1" s="639"/>
      <c r="EA1" s="639"/>
      <c r="EB1" s="639"/>
      <c r="EC1" s="640"/>
      <c r="ED1" s="212"/>
      <c r="EE1" s="212"/>
      <c r="EF1" s="212"/>
      <c r="EG1" s="212"/>
      <c r="EH1" s="212"/>
      <c r="EI1" s="212"/>
      <c r="EJ1" s="212"/>
      <c r="EK1" s="212"/>
      <c r="EL1" s="212"/>
      <c r="EM1" s="212"/>
    </row>
    <row r="2" spans="2:143" ht="22.5" customHeight="1" x14ac:dyDescent="0.15">
      <c r="B2" s="214" t="s">
        <v>219</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x14ac:dyDescent="0.15">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230</v>
      </c>
      <c r="C5" s="646"/>
      <c r="D5" s="646"/>
      <c r="E5" s="646"/>
      <c r="F5" s="646"/>
      <c r="G5" s="646"/>
      <c r="H5" s="646"/>
      <c r="I5" s="646"/>
      <c r="J5" s="646"/>
      <c r="K5" s="646"/>
      <c r="L5" s="646"/>
      <c r="M5" s="646"/>
      <c r="N5" s="646"/>
      <c r="O5" s="646"/>
      <c r="P5" s="646"/>
      <c r="Q5" s="647"/>
      <c r="R5" s="648">
        <v>545265</v>
      </c>
      <c r="S5" s="649"/>
      <c r="T5" s="649"/>
      <c r="U5" s="649"/>
      <c r="V5" s="649"/>
      <c r="W5" s="649"/>
      <c r="X5" s="649"/>
      <c r="Y5" s="650"/>
      <c r="Z5" s="651">
        <v>10.4</v>
      </c>
      <c r="AA5" s="651"/>
      <c r="AB5" s="651"/>
      <c r="AC5" s="651"/>
      <c r="AD5" s="652">
        <v>545265</v>
      </c>
      <c r="AE5" s="652"/>
      <c r="AF5" s="652"/>
      <c r="AG5" s="652"/>
      <c r="AH5" s="652"/>
      <c r="AI5" s="652"/>
      <c r="AJ5" s="652"/>
      <c r="AK5" s="652"/>
      <c r="AL5" s="653">
        <v>20.2</v>
      </c>
      <c r="AM5" s="654"/>
      <c r="AN5" s="654"/>
      <c r="AO5" s="655"/>
      <c r="AP5" s="645" t="s">
        <v>231</v>
      </c>
      <c r="AQ5" s="646"/>
      <c r="AR5" s="646"/>
      <c r="AS5" s="646"/>
      <c r="AT5" s="646"/>
      <c r="AU5" s="646"/>
      <c r="AV5" s="646"/>
      <c r="AW5" s="646"/>
      <c r="AX5" s="646"/>
      <c r="AY5" s="646"/>
      <c r="AZ5" s="646"/>
      <c r="BA5" s="646"/>
      <c r="BB5" s="646"/>
      <c r="BC5" s="646"/>
      <c r="BD5" s="646"/>
      <c r="BE5" s="646"/>
      <c r="BF5" s="647"/>
      <c r="BG5" s="659">
        <v>545265</v>
      </c>
      <c r="BH5" s="660"/>
      <c r="BI5" s="660"/>
      <c r="BJ5" s="660"/>
      <c r="BK5" s="660"/>
      <c r="BL5" s="660"/>
      <c r="BM5" s="660"/>
      <c r="BN5" s="661"/>
      <c r="BO5" s="662">
        <v>100</v>
      </c>
      <c r="BP5" s="662"/>
      <c r="BQ5" s="662"/>
      <c r="BR5" s="662"/>
      <c r="BS5" s="663" t="s">
        <v>178</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15">
      <c r="B6" s="656" t="s">
        <v>235</v>
      </c>
      <c r="C6" s="657"/>
      <c r="D6" s="657"/>
      <c r="E6" s="657"/>
      <c r="F6" s="657"/>
      <c r="G6" s="657"/>
      <c r="H6" s="657"/>
      <c r="I6" s="657"/>
      <c r="J6" s="657"/>
      <c r="K6" s="657"/>
      <c r="L6" s="657"/>
      <c r="M6" s="657"/>
      <c r="N6" s="657"/>
      <c r="O6" s="657"/>
      <c r="P6" s="657"/>
      <c r="Q6" s="658"/>
      <c r="R6" s="659">
        <v>43154</v>
      </c>
      <c r="S6" s="660"/>
      <c r="T6" s="660"/>
      <c r="U6" s="660"/>
      <c r="V6" s="660"/>
      <c r="W6" s="660"/>
      <c r="X6" s="660"/>
      <c r="Y6" s="661"/>
      <c r="Z6" s="662">
        <v>0.8</v>
      </c>
      <c r="AA6" s="662"/>
      <c r="AB6" s="662"/>
      <c r="AC6" s="662"/>
      <c r="AD6" s="663">
        <v>43154</v>
      </c>
      <c r="AE6" s="663"/>
      <c r="AF6" s="663"/>
      <c r="AG6" s="663"/>
      <c r="AH6" s="663"/>
      <c r="AI6" s="663"/>
      <c r="AJ6" s="663"/>
      <c r="AK6" s="663"/>
      <c r="AL6" s="664">
        <v>1.6</v>
      </c>
      <c r="AM6" s="665"/>
      <c r="AN6" s="665"/>
      <c r="AO6" s="666"/>
      <c r="AP6" s="656" t="s">
        <v>236</v>
      </c>
      <c r="AQ6" s="657"/>
      <c r="AR6" s="657"/>
      <c r="AS6" s="657"/>
      <c r="AT6" s="657"/>
      <c r="AU6" s="657"/>
      <c r="AV6" s="657"/>
      <c r="AW6" s="657"/>
      <c r="AX6" s="657"/>
      <c r="AY6" s="657"/>
      <c r="AZ6" s="657"/>
      <c r="BA6" s="657"/>
      <c r="BB6" s="657"/>
      <c r="BC6" s="657"/>
      <c r="BD6" s="657"/>
      <c r="BE6" s="657"/>
      <c r="BF6" s="658"/>
      <c r="BG6" s="659">
        <v>545265</v>
      </c>
      <c r="BH6" s="660"/>
      <c r="BI6" s="660"/>
      <c r="BJ6" s="660"/>
      <c r="BK6" s="660"/>
      <c r="BL6" s="660"/>
      <c r="BM6" s="660"/>
      <c r="BN6" s="661"/>
      <c r="BO6" s="662">
        <v>100</v>
      </c>
      <c r="BP6" s="662"/>
      <c r="BQ6" s="662"/>
      <c r="BR6" s="662"/>
      <c r="BS6" s="663" t="s">
        <v>178</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51045</v>
      </c>
      <c r="CS6" s="660"/>
      <c r="CT6" s="660"/>
      <c r="CU6" s="660"/>
      <c r="CV6" s="660"/>
      <c r="CW6" s="660"/>
      <c r="CX6" s="660"/>
      <c r="CY6" s="661"/>
      <c r="CZ6" s="653">
        <v>1.1000000000000001</v>
      </c>
      <c r="DA6" s="654"/>
      <c r="DB6" s="654"/>
      <c r="DC6" s="670"/>
      <c r="DD6" s="668" t="s">
        <v>178</v>
      </c>
      <c r="DE6" s="660"/>
      <c r="DF6" s="660"/>
      <c r="DG6" s="660"/>
      <c r="DH6" s="660"/>
      <c r="DI6" s="660"/>
      <c r="DJ6" s="660"/>
      <c r="DK6" s="660"/>
      <c r="DL6" s="660"/>
      <c r="DM6" s="660"/>
      <c r="DN6" s="660"/>
      <c r="DO6" s="660"/>
      <c r="DP6" s="661"/>
      <c r="DQ6" s="668">
        <v>51045</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238</v>
      </c>
      <c r="S7" s="660"/>
      <c r="T7" s="660"/>
      <c r="U7" s="660"/>
      <c r="V7" s="660"/>
      <c r="W7" s="660"/>
      <c r="X7" s="660"/>
      <c r="Y7" s="661"/>
      <c r="Z7" s="662">
        <v>0</v>
      </c>
      <c r="AA7" s="662"/>
      <c r="AB7" s="662"/>
      <c r="AC7" s="662"/>
      <c r="AD7" s="663">
        <v>238</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261332</v>
      </c>
      <c r="BH7" s="660"/>
      <c r="BI7" s="660"/>
      <c r="BJ7" s="660"/>
      <c r="BK7" s="660"/>
      <c r="BL7" s="660"/>
      <c r="BM7" s="660"/>
      <c r="BN7" s="661"/>
      <c r="BO7" s="662">
        <v>47.9</v>
      </c>
      <c r="BP7" s="662"/>
      <c r="BQ7" s="662"/>
      <c r="BR7" s="662"/>
      <c r="BS7" s="663" t="s">
        <v>240</v>
      </c>
      <c r="BT7" s="663"/>
      <c r="BU7" s="663"/>
      <c r="BV7" s="663"/>
      <c r="BW7" s="663"/>
      <c r="BX7" s="663"/>
      <c r="BY7" s="663"/>
      <c r="BZ7" s="663"/>
      <c r="CA7" s="663"/>
      <c r="CB7" s="667"/>
      <c r="CD7" s="656" t="s">
        <v>241</v>
      </c>
      <c r="CE7" s="657"/>
      <c r="CF7" s="657"/>
      <c r="CG7" s="657"/>
      <c r="CH7" s="657"/>
      <c r="CI7" s="657"/>
      <c r="CJ7" s="657"/>
      <c r="CK7" s="657"/>
      <c r="CL7" s="657"/>
      <c r="CM7" s="657"/>
      <c r="CN7" s="657"/>
      <c r="CO7" s="657"/>
      <c r="CP7" s="657"/>
      <c r="CQ7" s="658"/>
      <c r="CR7" s="659">
        <v>623566</v>
      </c>
      <c r="CS7" s="660"/>
      <c r="CT7" s="660"/>
      <c r="CU7" s="660"/>
      <c r="CV7" s="660"/>
      <c r="CW7" s="660"/>
      <c r="CX7" s="660"/>
      <c r="CY7" s="661"/>
      <c r="CZ7" s="662">
        <v>13.1</v>
      </c>
      <c r="DA7" s="662"/>
      <c r="DB7" s="662"/>
      <c r="DC7" s="662"/>
      <c r="DD7" s="668">
        <v>34013</v>
      </c>
      <c r="DE7" s="660"/>
      <c r="DF7" s="660"/>
      <c r="DG7" s="660"/>
      <c r="DH7" s="660"/>
      <c r="DI7" s="660"/>
      <c r="DJ7" s="660"/>
      <c r="DK7" s="660"/>
      <c r="DL7" s="660"/>
      <c r="DM7" s="660"/>
      <c r="DN7" s="660"/>
      <c r="DO7" s="660"/>
      <c r="DP7" s="661"/>
      <c r="DQ7" s="668">
        <v>509175</v>
      </c>
      <c r="DR7" s="660"/>
      <c r="DS7" s="660"/>
      <c r="DT7" s="660"/>
      <c r="DU7" s="660"/>
      <c r="DV7" s="660"/>
      <c r="DW7" s="660"/>
      <c r="DX7" s="660"/>
      <c r="DY7" s="660"/>
      <c r="DZ7" s="660"/>
      <c r="EA7" s="660"/>
      <c r="EB7" s="660"/>
      <c r="EC7" s="669"/>
    </row>
    <row r="8" spans="2:143" ht="11.25" customHeight="1" x14ac:dyDescent="0.15">
      <c r="B8" s="656" t="s">
        <v>242</v>
      </c>
      <c r="C8" s="657"/>
      <c r="D8" s="657"/>
      <c r="E8" s="657"/>
      <c r="F8" s="657"/>
      <c r="G8" s="657"/>
      <c r="H8" s="657"/>
      <c r="I8" s="657"/>
      <c r="J8" s="657"/>
      <c r="K8" s="657"/>
      <c r="L8" s="657"/>
      <c r="M8" s="657"/>
      <c r="N8" s="657"/>
      <c r="O8" s="657"/>
      <c r="P8" s="657"/>
      <c r="Q8" s="658"/>
      <c r="R8" s="659">
        <v>2897</v>
      </c>
      <c r="S8" s="660"/>
      <c r="T8" s="660"/>
      <c r="U8" s="660"/>
      <c r="V8" s="660"/>
      <c r="W8" s="660"/>
      <c r="X8" s="660"/>
      <c r="Y8" s="661"/>
      <c r="Z8" s="662">
        <v>0.1</v>
      </c>
      <c r="AA8" s="662"/>
      <c r="AB8" s="662"/>
      <c r="AC8" s="662"/>
      <c r="AD8" s="663">
        <v>2897</v>
      </c>
      <c r="AE8" s="663"/>
      <c r="AF8" s="663"/>
      <c r="AG8" s="663"/>
      <c r="AH8" s="663"/>
      <c r="AI8" s="663"/>
      <c r="AJ8" s="663"/>
      <c r="AK8" s="663"/>
      <c r="AL8" s="664">
        <v>0.1</v>
      </c>
      <c r="AM8" s="665"/>
      <c r="AN8" s="665"/>
      <c r="AO8" s="666"/>
      <c r="AP8" s="656" t="s">
        <v>243</v>
      </c>
      <c r="AQ8" s="657"/>
      <c r="AR8" s="657"/>
      <c r="AS8" s="657"/>
      <c r="AT8" s="657"/>
      <c r="AU8" s="657"/>
      <c r="AV8" s="657"/>
      <c r="AW8" s="657"/>
      <c r="AX8" s="657"/>
      <c r="AY8" s="657"/>
      <c r="AZ8" s="657"/>
      <c r="BA8" s="657"/>
      <c r="BB8" s="657"/>
      <c r="BC8" s="657"/>
      <c r="BD8" s="657"/>
      <c r="BE8" s="657"/>
      <c r="BF8" s="658"/>
      <c r="BG8" s="659">
        <v>10762</v>
      </c>
      <c r="BH8" s="660"/>
      <c r="BI8" s="660"/>
      <c r="BJ8" s="660"/>
      <c r="BK8" s="660"/>
      <c r="BL8" s="660"/>
      <c r="BM8" s="660"/>
      <c r="BN8" s="661"/>
      <c r="BO8" s="662">
        <v>2</v>
      </c>
      <c r="BP8" s="662"/>
      <c r="BQ8" s="662"/>
      <c r="BR8" s="662"/>
      <c r="BS8" s="663" t="s">
        <v>178</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1623728</v>
      </c>
      <c r="CS8" s="660"/>
      <c r="CT8" s="660"/>
      <c r="CU8" s="660"/>
      <c r="CV8" s="660"/>
      <c r="CW8" s="660"/>
      <c r="CX8" s="660"/>
      <c r="CY8" s="661"/>
      <c r="CZ8" s="662">
        <v>34.200000000000003</v>
      </c>
      <c r="DA8" s="662"/>
      <c r="DB8" s="662"/>
      <c r="DC8" s="662"/>
      <c r="DD8" s="668">
        <v>632588</v>
      </c>
      <c r="DE8" s="660"/>
      <c r="DF8" s="660"/>
      <c r="DG8" s="660"/>
      <c r="DH8" s="660"/>
      <c r="DI8" s="660"/>
      <c r="DJ8" s="660"/>
      <c r="DK8" s="660"/>
      <c r="DL8" s="660"/>
      <c r="DM8" s="660"/>
      <c r="DN8" s="660"/>
      <c r="DO8" s="660"/>
      <c r="DP8" s="661"/>
      <c r="DQ8" s="668">
        <v>673255</v>
      </c>
      <c r="DR8" s="660"/>
      <c r="DS8" s="660"/>
      <c r="DT8" s="660"/>
      <c r="DU8" s="660"/>
      <c r="DV8" s="660"/>
      <c r="DW8" s="660"/>
      <c r="DX8" s="660"/>
      <c r="DY8" s="660"/>
      <c r="DZ8" s="660"/>
      <c r="EA8" s="660"/>
      <c r="EB8" s="660"/>
      <c r="EC8" s="669"/>
    </row>
    <row r="9" spans="2:143" ht="11.25" customHeight="1" x14ac:dyDescent="0.15">
      <c r="B9" s="656" t="s">
        <v>245</v>
      </c>
      <c r="C9" s="657"/>
      <c r="D9" s="657"/>
      <c r="E9" s="657"/>
      <c r="F9" s="657"/>
      <c r="G9" s="657"/>
      <c r="H9" s="657"/>
      <c r="I9" s="657"/>
      <c r="J9" s="657"/>
      <c r="K9" s="657"/>
      <c r="L9" s="657"/>
      <c r="M9" s="657"/>
      <c r="N9" s="657"/>
      <c r="O9" s="657"/>
      <c r="P9" s="657"/>
      <c r="Q9" s="658"/>
      <c r="R9" s="659">
        <v>2092</v>
      </c>
      <c r="S9" s="660"/>
      <c r="T9" s="660"/>
      <c r="U9" s="660"/>
      <c r="V9" s="660"/>
      <c r="W9" s="660"/>
      <c r="X9" s="660"/>
      <c r="Y9" s="661"/>
      <c r="Z9" s="662">
        <v>0</v>
      </c>
      <c r="AA9" s="662"/>
      <c r="AB9" s="662"/>
      <c r="AC9" s="662"/>
      <c r="AD9" s="663">
        <v>2092</v>
      </c>
      <c r="AE9" s="663"/>
      <c r="AF9" s="663"/>
      <c r="AG9" s="663"/>
      <c r="AH9" s="663"/>
      <c r="AI9" s="663"/>
      <c r="AJ9" s="663"/>
      <c r="AK9" s="663"/>
      <c r="AL9" s="664">
        <v>0.1</v>
      </c>
      <c r="AM9" s="665"/>
      <c r="AN9" s="665"/>
      <c r="AO9" s="666"/>
      <c r="AP9" s="656" t="s">
        <v>246</v>
      </c>
      <c r="AQ9" s="657"/>
      <c r="AR9" s="657"/>
      <c r="AS9" s="657"/>
      <c r="AT9" s="657"/>
      <c r="AU9" s="657"/>
      <c r="AV9" s="657"/>
      <c r="AW9" s="657"/>
      <c r="AX9" s="657"/>
      <c r="AY9" s="657"/>
      <c r="AZ9" s="657"/>
      <c r="BA9" s="657"/>
      <c r="BB9" s="657"/>
      <c r="BC9" s="657"/>
      <c r="BD9" s="657"/>
      <c r="BE9" s="657"/>
      <c r="BF9" s="658"/>
      <c r="BG9" s="659">
        <v>232411</v>
      </c>
      <c r="BH9" s="660"/>
      <c r="BI9" s="660"/>
      <c r="BJ9" s="660"/>
      <c r="BK9" s="660"/>
      <c r="BL9" s="660"/>
      <c r="BM9" s="660"/>
      <c r="BN9" s="661"/>
      <c r="BO9" s="662">
        <v>42.6</v>
      </c>
      <c r="BP9" s="662"/>
      <c r="BQ9" s="662"/>
      <c r="BR9" s="662"/>
      <c r="BS9" s="663" t="s">
        <v>240</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216248</v>
      </c>
      <c r="CS9" s="660"/>
      <c r="CT9" s="660"/>
      <c r="CU9" s="660"/>
      <c r="CV9" s="660"/>
      <c r="CW9" s="660"/>
      <c r="CX9" s="660"/>
      <c r="CY9" s="661"/>
      <c r="CZ9" s="662">
        <v>4.5999999999999996</v>
      </c>
      <c r="DA9" s="662"/>
      <c r="DB9" s="662"/>
      <c r="DC9" s="662"/>
      <c r="DD9" s="668">
        <v>5847</v>
      </c>
      <c r="DE9" s="660"/>
      <c r="DF9" s="660"/>
      <c r="DG9" s="660"/>
      <c r="DH9" s="660"/>
      <c r="DI9" s="660"/>
      <c r="DJ9" s="660"/>
      <c r="DK9" s="660"/>
      <c r="DL9" s="660"/>
      <c r="DM9" s="660"/>
      <c r="DN9" s="660"/>
      <c r="DO9" s="660"/>
      <c r="DP9" s="661"/>
      <c r="DQ9" s="668">
        <v>163411</v>
      </c>
      <c r="DR9" s="660"/>
      <c r="DS9" s="660"/>
      <c r="DT9" s="660"/>
      <c r="DU9" s="660"/>
      <c r="DV9" s="660"/>
      <c r="DW9" s="660"/>
      <c r="DX9" s="660"/>
      <c r="DY9" s="660"/>
      <c r="DZ9" s="660"/>
      <c r="EA9" s="660"/>
      <c r="EB9" s="660"/>
      <c r="EC9" s="669"/>
    </row>
    <row r="10" spans="2:143" ht="11.25" customHeight="1" x14ac:dyDescent="0.15">
      <c r="B10" s="656" t="s">
        <v>248</v>
      </c>
      <c r="C10" s="657"/>
      <c r="D10" s="657"/>
      <c r="E10" s="657"/>
      <c r="F10" s="657"/>
      <c r="G10" s="657"/>
      <c r="H10" s="657"/>
      <c r="I10" s="657"/>
      <c r="J10" s="657"/>
      <c r="K10" s="657"/>
      <c r="L10" s="657"/>
      <c r="M10" s="657"/>
      <c r="N10" s="657"/>
      <c r="O10" s="657"/>
      <c r="P10" s="657"/>
      <c r="Q10" s="658"/>
      <c r="R10" s="659" t="s">
        <v>240</v>
      </c>
      <c r="S10" s="660"/>
      <c r="T10" s="660"/>
      <c r="U10" s="660"/>
      <c r="V10" s="660"/>
      <c r="W10" s="660"/>
      <c r="X10" s="660"/>
      <c r="Y10" s="661"/>
      <c r="Z10" s="662" t="s">
        <v>178</v>
      </c>
      <c r="AA10" s="662"/>
      <c r="AB10" s="662"/>
      <c r="AC10" s="662"/>
      <c r="AD10" s="663" t="s">
        <v>240</v>
      </c>
      <c r="AE10" s="663"/>
      <c r="AF10" s="663"/>
      <c r="AG10" s="663"/>
      <c r="AH10" s="663"/>
      <c r="AI10" s="663"/>
      <c r="AJ10" s="663"/>
      <c r="AK10" s="663"/>
      <c r="AL10" s="664" t="s">
        <v>178</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10099</v>
      </c>
      <c r="BH10" s="660"/>
      <c r="BI10" s="660"/>
      <c r="BJ10" s="660"/>
      <c r="BK10" s="660"/>
      <c r="BL10" s="660"/>
      <c r="BM10" s="660"/>
      <c r="BN10" s="661"/>
      <c r="BO10" s="662">
        <v>1.9</v>
      </c>
      <c r="BP10" s="662"/>
      <c r="BQ10" s="662"/>
      <c r="BR10" s="662"/>
      <c r="BS10" s="663" t="s">
        <v>178</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t="s">
        <v>240</v>
      </c>
      <c r="CS10" s="660"/>
      <c r="CT10" s="660"/>
      <c r="CU10" s="660"/>
      <c r="CV10" s="660"/>
      <c r="CW10" s="660"/>
      <c r="CX10" s="660"/>
      <c r="CY10" s="661"/>
      <c r="CZ10" s="662" t="s">
        <v>178</v>
      </c>
      <c r="DA10" s="662"/>
      <c r="DB10" s="662"/>
      <c r="DC10" s="662"/>
      <c r="DD10" s="668" t="s">
        <v>140</v>
      </c>
      <c r="DE10" s="660"/>
      <c r="DF10" s="660"/>
      <c r="DG10" s="660"/>
      <c r="DH10" s="660"/>
      <c r="DI10" s="660"/>
      <c r="DJ10" s="660"/>
      <c r="DK10" s="660"/>
      <c r="DL10" s="660"/>
      <c r="DM10" s="660"/>
      <c r="DN10" s="660"/>
      <c r="DO10" s="660"/>
      <c r="DP10" s="661"/>
      <c r="DQ10" s="668" t="s">
        <v>178</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v>150531</v>
      </c>
      <c r="S11" s="660"/>
      <c r="T11" s="660"/>
      <c r="U11" s="660"/>
      <c r="V11" s="660"/>
      <c r="W11" s="660"/>
      <c r="X11" s="660"/>
      <c r="Y11" s="661"/>
      <c r="Z11" s="664">
        <v>2.9</v>
      </c>
      <c r="AA11" s="665"/>
      <c r="AB11" s="665"/>
      <c r="AC11" s="671"/>
      <c r="AD11" s="668">
        <v>150531</v>
      </c>
      <c r="AE11" s="660"/>
      <c r="AF11" s="660"/>
      <c r="AG11" s="660"/>
      <c r="AH11" s="660"/>
      <c r="AI11" s="660"/>
      <c r="AJ11" s="660"/>
      <c r="AK11" s="661"/>
      <c r="AL11" s="664">
        <v>5.6</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8060</v>
      </c>
      <c r="BH11" s="660"/>
      <c r="BI11" s="660"/>
      <c r="BJ11" s="660"/>
      <c r="BK11" s="660"/>
      <c r="BL11" s="660"/>
      <c r="BM11" s="660"/>
      <c r="BN11" s="661"/>
      <c r="BO11" s="662">
        <v>1.5</v>
      </c>
      <c r="BP11" s="662"/>
      <c r="BQ11" s="662"/>
      <c r="BR11" s="662"/>
      <c r="BS11" s="663" t="s">
        <v>240</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163828</v>
      </c>
      <c r="CS11" s="660"/>
      <c r="CT11" s="660"/>
      <c r="CU11" s="660"/>
      <c r="CV11" s="660"/>
      <c r="CW11" s="660"/>
      <c r="CX11" s="660"/>
      <c r="CY11" s="661"/>
      <c r="CZ11" s="662">
        <v>3.4</v>
      </c>
      <c r="DA11" s="662"/>
      <c r="DB11" s="662"/>
      <c r="DC11" s="662"/>
      <c r="DD11" s="668">
        <v>32851</v>
      </c>
      <c r="DE11" s="660"/>
      <c r="DF11" s="660"/>
      <c r="DG11" s="660"/>
      <c r="DH11" s="660"/>
      <c r="DI11" s="660"/>
      <c r="DJ11" s="660"/>
      <c r="DK11" s="660"/>
      <c r="DL11" s="660"/>
      <c r="DM11" s="660"/>
      <c r="DN11" s="660"/>
      <c r="DO11" s="660"/>
      <c r="DP11" s="661"/>
      <c r="DQ11" s="668">
        <v>103596</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t="s">
        <v>178</v>
      </c>
      <c r="S12" s="660"/>
      <c r="T12" s="660"/>
      <c r="U12" s="660"/>
      <c r="V12" s="660"/>
      <c r="W12" s="660"/>
      <c r="X12" s="660"/>
      <c r="Y12" s="661"/>
      <c r="Z12" s="662" t="s">
        <v>140</v>
      </c>
      <c r="AA12" s="662"/>
      <c r="AB12" s="662"/>
      <c r="AC12" s="662"/>
      <c r="AD12" s="663" t="s">
        <v>178</v>
      </c>
      <c r="AE12" s="663"/>
      <c r="AF12" s="663"/>
      <c r="AG12" s="663"/>
      <c r="AH12" s="663"/>
      <c r="AI12" s="663"/>
      <c r="AJ12" s="663"/>
      <c r="AK12" s="663"/>
      <c r="AL12" s="664" t="s">
        <v>140</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219140</v>
      </c>
      <c r="BH12" s="660"/>
      <c r="BI12" s="660"/>
      <c r="BJ12" s="660"/>
      <c r="BK12" s="660"/>
      <c r="BL12" s="660"/>
      <c r="BM12" s="660"/>
      <c r="BN12" s="661"/>
      <c r="BO12" s="662">
        <v>40.200000000000003</v>
      </c>
      <c r="BP12" s="662"/>
      <c r="BQ12" s="662"/>
      <c r="BR12" s="662"/>
      <c r="BS12" s="663" t="s">
        <v>240</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151953</v>
      </c>
      <c r="CS12" s="660"/>
      <c r="CT12" s="660"/>
      <c r="CU12" s="660"/>
      <c r="CV12" s="660"/>
      <c r="CW12" s="660"/>
      <c r="CX12" s="660"/>
      <c r="CY12" s="661"/>
      <c r="CZ12" s="662">
        <v>3.2</v>
      </c>
      <c r="DA12" s="662"/>
      <c r="DB12" s="662"/>
      <c r="DC12" s="662"/>
      <c r="DD12" s="668" t="s">
        <v>178</v>
      </c>
      <c r="DE12" s="660"/>
      <c r="DF12" s="660"/>
      <c r="DG12" s="660"/>
      <c r="DH12" s="660"/>
      <c r="DI12" s="660"/>
      <c r="DJ12" s="660"/>
      <c r="DK12" s="660"/>
      <c r="DL12" s="660"/>
      <c r="DM12" s="660"/>
      <c r="DN12" s="660"/>
      <c r="DO12" s="660"/>
      <c r="DP12" s="661"/>
      <c r="DQ12" s="668">
        <v>147977</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178</v>
      </c>
      <c r="S13" s="660"/>
      <c r="T13" s="660"/>
      <c r="U13" s="660"/>
      <c r="V13" s="660"/>
      <c r="W13" s="660"/>
      <c r="X13" s="660"/>
      <c r="Y13" s="661"/>
      <c r="Z13" s="662" t="s">
        <v>240</v>
      </c>
      <c r="AA13" s="662"/>
      <c r="AB13" s="662"/>
      <c r="AC13" s="662"/>
      <c r="AD13" s="663" t="s">
        <v>240</v>
      </c>
      <c r="AE13" s="663"/>
      <c r="AF13" s="663"/>
      <c r="AG13" s="663"/>
      <c r="AH13" s="663"/>
      <c r="AI13" s="663"/>
      <c r="AJ13" s="663"/>
      <c r="AK13" s="663"/>
      <c r="AL13" s="664" t="s">
        <v>178</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218328</v>
      </c>
      <c r="BH13" s="660"/>
      <c r="BI13" s="660"/>
      <c r="BJ13" s="660"/>
      <c r="BK13" s="660"/>
      <c r="BL13" s="660"/>
      <c r="BM13" s="660"/>
      <c r="BN13" s="661"/>
      <c r="BO13" s="662">
        <v>40</v>
      </c>
      <c r="BP13" s="662"/>
      <c r="BQ13" s="662"/>
      <c r="BR13" s="662"/>
      <c r="BS13" s="663" t="s">
        <v>178</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1036966</v>
      </c>
      <c r="CS13" s="660"/>
      <c r="CT13" s="660"/>
      <c r="CU13" s="660"/>
      <c r="CV13" s="660"/>
      <c r="CW13" s="660"/>
      <c r="CX13" s="660"/>
      <c r="CY13" s="661"/>
      <c r="CZ13" s="662">
        <v>21.8</v>
      </c>
      <c r="DA13" s="662"/>
      <c r="DB13" s="662"/>
      <c r="DC13" s="662"/>
      <c r="DD13" s="668">
        <v>695329</v>
      </c>
      <c r="DE13" s="660"/>
      <c r="DF13" s="660"/>
      <c r="DG13" s="660"/>
      <c r="DH13" s="660"/>
      <c r="DI13" s="660"/>
      <c r="DJ13" s="660"/>
      <c r="DK13" s="660"/>
      <c r="DL13" s="660"/>
      <c r="DM13" s="660"/>
      <c r="DN13" s="660"/>
      <c r="DO13" s="660"/>
      <c r="DP13" s="661"/>
      <c r="DQ13" s="668">
        <v>601312</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t="s">
        <v>178</v>
      </c>
      <c r="S14" s="660"/>
      <c r="T14" s="660"/>
      <c r="U14" s="660"/>
      <c r="V14" s="660"/>
      <c r="W14" s="660"/>
      <c r="X14" s="660"/>
      <c r="Y14" s="661"/>
      <c r="Z14" s="662" t="s">
        <v>178</v>
      </c>
      <c r="AA14" s="662"/>
      <c r="AB14" s="662"/>
      <c r="AC14" s="662"/>
      <c r="AD14" s="663" t="s">
        <v>178</v>
      </c>
      <c r="AE14" s="663"/>
      <c r="AF14" s="663"/>
      <c r="AG14" s="663"/>
      <c r="AH14" s="663"/>
      <c r="AI14" s="663"/>
      <c r="AJ14" s="663"/>
      <c r="AK14" s="663"/>
      <c r="AL14" s="664" t="s">
        <v>178</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29945</v>
      </c>
      <c r="BH14" s="660"/>
      <c r="BI14" s="660"/>
      <c r="BJ14" s="660"/>
      <c r="BK14" s="660"/>
      <c r="BL14" s="660"/>
      <c r="BM14" s="660"/>
      <c r="BN14" s="661"/>
      <c r="BO14" s="662">
        <v>5.5</v>
      </c>
      <c r="BP14" s="662"/>
      <c r="BQ14" s="662"/>
      <c r="BR14" s="662"/>
      <c r="BS14" s="663" t="s">
        <v>240</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158617</v>
      </c>
      <c r="CS14" s="660"/>
      <c r="CT14" s="660"/>
      <c r="CU14" s="660"/>
      <c r="CV14" s="660"/>
      <c r="CW14" s="660"/>
      <c r="CX14" s="660"/>
      <c r="CY14" s="661"/>
      <c r="CZ14" s="662">
        <v>3.3</v>
      </c>
      <c r="DA14" s="662"/>
      <c r="DB14" s="662"/>
      <c r="DC14" s="662"/>
      <c r="DD14" s="668">
        <v>6973</v>
      </c>
      <c r="DE14" s="660"/>
      <c r="DF14" s="660"/>
      <c r="DG14" s="660"/>
      <c r="DH14" s="660"/>
      <c r="DI14" s="660"/>
      <c r="DJ14" s="660"/>
      <c r="DK14" s="660"/>
      <c r="DL14" s="660"/>
      <c r="DM14" s="660"/>
      <c r="DN14" s="660"/>
      <c r="DO14" s="660"/>
      <c r="DP14" s="661"/>
      <c r="DQ14" s="668">
        <v>148155</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178</v>
      </c>
      <c r="S15" s="660"/>
      <c r="T15" s="660"/>
      <c r="U15" s="660"/>
      <c r="V15" s="660"/>
      <c r="W15" s="660"/>
      <c r="X15" s="660"/>
      <c r="Y15" s="661"/>
      <c r="Z15" s="662" t="s">
        <v>178</v>
      </c>
      <c r="AA15" s="662"/>
      <c r="AB15" s="662"/>
      <c r="AC15" s="662"/>
      <c r="AD15" s="663" t="s">
        <v>178</v>
      </c>
      <c r="AE15" s="663"/>
      <c r="AF15" s="663"/>
      <c r="AG15" s="663"/>
      <c r="AH15" s="663"/>
      <c r="AI15" s="663"/>
      <c r="AJ15" s="663"/>
      <c r="AK15" s="663"/>
      <c r="AL15" s="664" t="s">
        <v>178</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34848</v>
      </c>
      <c r="BH15" s="660"/>
      <c r="BI15" s="660"/>
      <c r="BJ15" s="660"/>
      <c r="BK15" s="660"/>
      <c r="BL15" s="660"/>
      <c r="BM15" s="660"/>
      <c r="BN15" s="661"/>
      <c r="BO15" s="662">
        <v>6.4</v>
      </c>
      <c r="BP15" s="662"/>
      <c r="BQ15" s="662"/>
      <c r="BR15" s="662"/>
      <c r="BS15" s="663" t="s">
        <v>240</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382113</v>
      </c>
      <c r="CS15" s="660"/>
      <c r="CT15" s="660"/>
      <c r="CU15" s="660"/>
      <c r="CV15" s="660"/>
      <c r="CW15" s="660"/>
      <c r="CX15" s="660"/>
      <c r="CY15" s="661"/>
      <c r="CZ15" s="662">
        <v>8</v>
      </c>
      <c r="DA15" s="662"/>
      <c r="DB15" s="662"/>
      <c r="DC15" s="662"/>
      <c r="DD15" s="668">
        <v>62135</v>
      </c>
      <c r="DE15" s="660"/>
      <c r="DF15" s="660"/>
      <c r="DG15" s="660"/>
      <c r="DH15" s="660"/>
      <c r="DI15" s="660"/>
      <c r="DJ15" s="660"/>
      <c r="DK15" s="660"/>
      <c r="DL15" s="660"/>
      <c r="DM15" s="660"/>
      <c r="DN15" s="660"/>
      <c r="DO15" s="660"/>
      <c r="DP15" s="661"/>
      <c r="DQ15" s="668">
        <v>299500</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2728</v>
      </c>
      <c r="S16" s="660"/>
      <c r="T16" s="660"/>
      <c r="U16" s="660"/>
      <c r="V16" s="660"/>
      <c r="W16" s="660"/>
      <c r="X16" s="660"/>
      <c r="Y16" s="661"/>
      <c r="Z16" s="662">
        <v>0.1</v>
      </c>
      <c r="AA16" s="662"/>
      <c r="AB16" s="662"/>
      <c r="AC16" s="662"/>
      <c r="AD16" s="663">
        <v>2728</v>
      </c>
      <c r="AE16" s="663"/>
      <c r="AF16" s="663"/>
      <c r="AG16" s="663"/>
      <c r="AH16" s="663"/>
      <c r="AI16" s="663"/>
      <c r="AJ16" s="663"/>
      <c r="AK16" s="663"/>
      <c r="AL16" s="664">
        <v>0.1</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178</v>
      </c>
      <c r="BH16" s="660"/>
      <c r="BI16" s="660"/>
      <c r="BJ16" s="660"/>
      <c r="BK16" s="660"/>
      <c r="BL16" s="660"/>
      <c r="BM16" s="660"/>
      <c r="BN16" s="661"/>
      <c r="BO16" s="662" t="s">
        <v>178</v>
      </c>
      <c r="BP16" s="662"/>
      <c r="BQ16" s="662"/>
      <c r="BR16" s="662"/>
      <c r="BS16" s="663" t="s">
        <v>178</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8820</v>
      </c>
      <c r="CS16" s="660"/>
      <c r="CT16" s="660"/>
      <c r="CU16" s="660"/>
      <c r="CV16" s="660"/>
      <c r="CW16" s="660"/>
      <c r="CX16" s="660"/>
      <c r="CY16" s="661"/>
      <c r="CZ16" s="662">
        <v>0.2</v>
      </c>
      <c r="DA16" s="662"/>
      <c r="DB16" s="662"/>
      <c r="DC16" s="662"/>
      <c r="DD16" s="668" t="s">
        <v>178</v>
      </c>
      <c r="DE16" s="660"/>
      <c r="DF16" s="660"/>
      <c r="DG16" s="660"/>
      <c r="DH16" s="660"/>
      <c r="DI16" s="660"/>
      <c r="DJ16" s="660"/>
      <c r="DK16" s="660"/>
      <c r="DL16" s="660"/>
      <c r="DM16" s="660"/>
      <c r="DN16" s="660"/>
      <c r="DO16" s="660"/>
      <c r="DP16" s="661"/>
      <c r="DQ16" s="668">
        <v>2995</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8695</v>
      </c>
      <c r="S17" s="660"/>
      <c r="T17" s="660"/>
      <c r="U17" s="660"/>
      <c r="V17" s="660"/>
      <c r="W17" s="660"/>
      <c r="X17" s="660"/>
      <c r="Y17" s="661"/>
      <c r="Z17" s="662">
        <v>0.2</v>
      </c>
      <c r="AA17" s="662"/>
      <c r="AB17" s="662"/>
      <c r="AC17" s="662"/>
      <c r="AD17" s="663">
        <v>8695</v>
      </c>
      <c r="AE17" s="663"/>
      <c r="AF17" s="663"/>
      <c r="AG17" s="663"/>
      <c r="AH17" s="663"/>
      <c r="AI17" s="663"/>
      <c r="AJ17" s="663"/>
      <c r="AK17" s="663"/>
      <c r="AL17" s="664">
        <v>0.3</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240</v>
      </c>
      <c r="BH17" s="660"/>
      <c r="BI17" s="660"/>
      <c r="BJ17" s="660"/>
      <c r="BK17" s="660"/>
      <c r="BL17" s="660"/>
      <c r="BM17" s="660"/>
      <c r="BN17" s="661"/>
      <c r="BO17" s="662" t="s">
        <v>178</v>
      </c>
      <c r="BP17" s="662"/>
      <c r="BQ17" s="662"/>
      <c r="BR17" s="662"/>
      <c r="BS17" s="663" t="s">
        <v>240</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328203</v>
      </c>
      <c r="CS17" s="660"/>
      <c r="CT17" s="660"/>
      <c r="CU17" s="660"/>
      <c r="CV17" s="660"/>
      <c r="CW17" s="660"/>
      <c r="CX17" s="660"/>
      <c r="CY17" s="661"/>
      <c r="CZ17" s="662">
        <v>6.9</v>
      </c>
      <c r="DA17" s="662"/>
      <c r="DB17" s="662"/>
      <c r="DC17" s="662"/>
      <c r="DD17" s="668" t="s">
        <v>240</v>
      </c>
      <c r="DE17" s="660"/>
      <c r="DF17" s="660"/>
      <c r="DG17" s="660"/>
      <c r="DH17" s="660"/>
      <c r="DI17" s="660"/>
      <c r="DJ17" s="660"/>
      <c r="DK17" s="660"/>
      <c r="DL17" s="660"/>
      <c r="DM17" s="660"/>
      <c r="DN17" s="660"/>
      <c r="DO17" s="660"/>
      <c r="DP17" s="661"/>
      <c r="DQ17" s="668">
        <v>328203</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6153</v>
      </c>
      <c r="S18" s="660"/>
      <c r="T18" s="660"/>
      <c r="U18" s="660"/>
      <c r="V18" s="660"/>
      <c r="W18" s="660"/>
      <c r="X18" s="660"/>
      <c r="Y18" s="661"/>
      <c r="Z18" s="662">
        <v>0.1</v>
      </c>
      <c r="AA18" s="662"/>
      <c r="AB18" s="662"/>
      <c r="AC18" s="662"/>
      <c r="AD18" s="663">
        <v>6153</v>
      </c>
      <c r="AE18" s="663"/>
      <c r="AF18" s="663"/>
      <c r="AG18" s="663"/>
      <c r="AH18" s="663"/>
      <c r="AI18" s="663"/>
      <c r="AJ18" s="663"/>
      <c r="AK18" s="663"/>
      <c r="AL18" s="664">
        <v>0.2</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140</v>
      </c>
      <c r="BH18" s="660"/>
      <c r="BI18" s="660"/>
      <c r="BJ18" s="660"/>
      <c r="BK18" s="660"/>
      <c r="BL18" s="660"/>
      <c r="BM18" s="660"/>
      <c r="BN18" s="661"/>
      <c r="BO18" s="662" t="s">
        <v>178</v>
      </c>
      <c r="BP18" s="662"/>
      <c r="BQ18" s="662"/>
      <c r="BR18" s="662"/>
      <c r="BS18" s="663" t="s">
        <v>178</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v>5086</v>
      </c>
      <c r="CS18" s="660"/>
      <c r="CT18" s="660"/>
      <c r="CU18" s="660"/>
      <c r="CV18" s="660"/>
      <c r="CW18" s="660"/>
      <c r="CX18" s="660"/>
      <c r="CY18" s="661"/>
      <c r="CZ18" s="662">
        <v>0.1</v>
      </c>
      <c r="DA18" s="662"/>
      <c r="DB18" s="662"/>
      <c r="DC18" s="662"/>
      <c r="DD18" s="668">
        <v>5086</v>
      </c>
      <c r="DE18" s="660"/>
      <c r="DF18" s="660"/>
      <c r="DG18" s="660"/>
      <c r="DH18" s="660"/>
      <c r="DI18" s="660"/>
      <c r="DJ18" s="660"/>
      <c r="DK18" s="660"/>
      <c r="DL18" s="660"/>
      <c r="DM18" s="660"/>
      <c r="DN18" s="660"/>
      <c r="DO18" s="660"/>
      <c r="DP18" s="661"/>
      <c r="DQ18" s="668">
        <v>5086</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4916</v>
      </c>
      <c r="S19" s="660"/>
      <c r="T19" s="660"/>
      <c r="U19" s="660"/>
      <c r="V19" s="660"/>
      <c r="W19" s="660"/>
      <c r="X19" s="660"/>
      <c r="Y19" s="661"/>
      <c r="Z19" s="662">
        <v>0.1</v>
      </c>
      <c r="AA19" s="662"/>
      <c r="AB19" s="662"/>
      <c r="AC19" s="662"/>
      <c r="AD19" s="663">
        <v>4916</v>
      </c>
      <c r="AE19" s="663"/>
      <c r="AF19" s="663"/>
      <c r="AG19" s="663"/>
      <c r="AH19" s="663"/>
      <c r="AI19" s="663"/>
      <c r="AJ19" s="663"/>
      <c r="AK19" s="663"/>
      <c r="AL19" s="664">
        <v>0.2</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t="s">
        <v>178</v>
      </c>
      <c r="BH19" s="660"/>
      <c r="BI19" s="660"/>
      <c r="BJ19" s="660"/>
      <c r="BK19" s="660"/>
      <c r="BL19" s="660"/>
      <c r="BM19" s="660"/>
      <c r="BN19" s="661"/>
      <c r="BO19" s="662" t="s">
        <v>178</v>
      </c>
      <c r="BP19" s="662"/>
      <c r="BQ19" s="662"/>
      <c r="BR19" s="662"/>
      <c r="BS19" s="663" t="s">
        <v>178</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178</v>
      </c>
      <c r="CS19" s="660"/>
      <c r="CT19" s="660"/>
      <c r="CU19" s="660"/>
      <c r="CV19" s="660"/>
      <c r="CW19" s="660"/>
      <c r="CX19" s="660"/>
      <c r="CY19" s="661"/>
      <c r="CZ19" s="662" t="s">
        <v>240</v>
      </c>
      <c r="DA19" s="662"/>
      <c r="DB19" s="662"/>
      <c r="DC19" s="662"/>
      <c r="DD19" s="668" t="s">
        <v>240</v>
      </c>
      <c r="DE19" s="660"/>
      <c r="DF19" s="660"/>
      <c r="DG19" s="660"/>
      <c r="DH19" s="660"/>
      <c r="DI19" s="660"/>
      <c r="DJ19" s="660"/>
      <c r="DK19" s="660"/>
      <c r="DL19" s="660"/>
      <c r="DM19" s="660"/>
      <c r="DN19" s="660"/>
      <c r="DO19" s="660"/>
      <c r="DP19" s="661"/>
      <c r="DQ19" s="668" t="s">
        <v>178</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v>1237</v>
      </c>
      <c r="S20" s="660"/>
      <c r="T20" s="660"/>
      <c r="U20" s="660"/>
      <c r="V20" s="660"/>
      <c r="W20" s="660"/>
      <c r="X20" s="660"/>
      <c r="Y20" s="661"/>
      <c r="Z20" s="662">
        <v>0</v>
      </c>
      <c r="AA20" s="662"/>
      <c r="AB20" s="662"/>
      <c r="AC20" s="662"/>
      <c r="AD20" s="663">
        <v>1237</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t="s">
        <v>178</v>
      </c>
      <c r="BH20" s="660"/>
      <c r="BI20" s="660"/>
      <c r="BJ20" s="660"/>
      <c r="BK20" s="660"/>
      <c r="BL20" s="660"/>
      <c r="BM20" s="660"/>
      <c r="BN20" s="661"/>
      <c r="BO20" s="662" t="s">
        <v>178</v>
      </c>
      <c r="BP20" s="662"/>
      <c r="BQ20" s="662"/>
      <c r="BR20" s="662"/>
      <c r="BS20" s="663" t="s">
        <v>178</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4750173</v>
      </c>
      <c r="CS20" s="660"/>
      <c r="CT20" s="660"/>
      <c r="CU20" s="660"/>
      <c r="CV20" s="660"/>
      <c r="CW20" s="660"/>
      <c r="CX20" s="660"/>
      <c r="CY20" s="661"/>
      <c r="CZ20" s="662">
        <v>100</v>
      </c>
      <c r="DA20" s="662"/>
      <c r="DB20" s="662"/>
      <c r="DC20" s="662"/>
      <c r="DD20" s="668">
        <v>1474822</v>
      </c>
      <c r="DE20" s="660"/>
      <c r="DF20" s="660"/>
      <c r="DG20" s="660"/>
      <c r="DH20" s="660"/>
      <c r="DI20" s="660"/>
      <c r="DJ20" s="660"/>
      <c r="DK20" s="660"/>
      <c r="DL20" s="660"/>
      <c r="DM20" s="660"/>
      <c r="DN20" s="660"/>
      <c r="DO20" s="660"/>
      <c r="DP20" s="661"/>
      <c r="DQ20" s="668">
        <v>3033710</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2105030</v>
      </c>
      <c r="S21" s="660"/>
      <c r="T21" s="660"/>
      <c r="U21" s="660"/>
      <c r="V21" s="660"/>
      <c r="W21" s="660"/>
      <c r="X21" s="660"/>
      <c r="Y21" s="661"/>
      <c r="Z21" s="662">
        <v>40</v>
      </c>
      <c r="AA21" s="662"/>
      <c r="AB21" s="662"/>
      <c r="AC21" s="662"/>
      <c r="AD21" s="663">
        <v>1935968</v>
      </c>
      <c r="AE21" s="663"/>
      <c r="AF21" s="663"/>
      <c r="AG21" s="663"/>
      <c r="AH21" s="663"/>
      <c r="AI21" s="663"/>
      <c r="AJ21" s="663"/>
      <c r="AK21" s="663"/>
      <c r="AL21" s="664">
        <v>71.8</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t="s">
        <v>140</v>
      </c>
      <c r="BH21" s="660"/>
      <c r="BI21" s="660"/>
      <c r="BJ21" s="660"/>
      <c r="BK21" s="660"/>
      <c r="BL21" s="660"/>
      <c r="BM21" s="660"/>
      <c r="BN21" s="661"/>
      <c r="BO21" s="662" t="s">
        <v>240</v>
      </c>
      <c r="BP21" s="662"/>
      <c r="BQ21" s="662"/>
      <c r="BR21" s="662"/>
      <c r="BS21" s="663" t="s">
        <v>240</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v>1935968</v>
      </c>
      <c r="S22" s="660"/>
      <c r="T22" s="660"/>
      <c r="U22" s="660"/>
      <c r="V22" s="660"/>
      <c r="W22" s="660"/>
      <c r="X22" s="660"/>
      <c r="Y22" s="661"/>
      <c r="Z22" s="662">
        <v>36.799999999999997</v>
      </c>
      <c r="AA22" s="662"/>
      <c r="AB22" s="662"/>
      <c r="AC22" s="662"/>
      <c r="AD22" s="663">
        <v>1935968</v>
      </c>
      <c r="AE22" s="663"/>
      <c r="AF22" s="663"/>
      <c r="AG22" s="663"/>
      <c r="AH22" s="663"/>
      <c r="AI22" s="663"/>
      <c r="AJ22" s="663"/>
      <c r="AK22" s="663"/>
      <c r="AL22" s="664">
        <v>71.8</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240</v>
      </c>
      <c r="BH22" s="660"/>
      <c r="BI22" s="660"/>
      <c r="BJ22" s="660"/>
      <c r="BK22" s="660"/>
      <c r="BL22" s="660"/>
      <c r="BM22" s="660"/>
      <c r="BN22" s="661"/>
      <c r="BO22" s="662" t="s">
        <v>178</v>
      </c>
      <c r="BP22" s="662"/>
      <c r="BQ22" s="662"/>
      <c r="BR22" s="662"/>
      <c r="BS22" s="663" t="s">
        <v>178</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169060</v>
      </c>
      <c r="S23" s="660"/>
      <c r="T23" s="660"/>
      <c r="U23" s="660"/>
      <c r="V23" s="660"/>
      <c r="W23" s="660"/>
      <c r="X23" s="660"/>
      <c r="Y23" s="661"/>
      <c r="Z23" s="662">
        <v>3.2</v>
      </c>
      <c r="AA23" s="662"/>
      <c r="AB23" s="662"/>
      <c r="AC23" s="662"/>
      <c r="AD23" s="663" t="s">
        <v>240</v>
      </c>
      <c r="AE23" s="663"/>
      <c r="AF23" s="663"/>
      <c r="AG23" s="663"/>
      <c r="AH23" s="663"/>
      <c r="AI23" s="663"/>
      <c r="AJ23" s="663"/>
      <c r="AK23" s="663"/>
      <c r="AL23" s="664" t="s">
        <v>178</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240</v>
      </c>
      <c r="BH23" s="660"/>
      <c r="BI23" s="660"/>
      <c r="BJ23" s="660"/>
      <c r="BK23" s="660"/>
      <c r="BL23" s="660"/>
      <c r="BM23" s="660"/>
      <c r="BN23" s="661"/>
      <c r="BO23" s="662" t="s">
        <v>240</v>
      </c>
      <c r="BP23" s="662"/>
      <c r="BQ23" s="662"/>
      <c r="BR23" s="662"/>
      <c r="BS23" s="663" t="s">
        <v>240</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8" t="s">
        <v>291</v>
      </c>
      <c r="DM23" s="689"/>
      <c r="DN23" s="689"/>
      <c r="DO23" s="689"/>
      <c r="DP23" s="689"/>
      <c r="DQ23" s="689"/>
      <c r="DR23" s="689"/>
      <c r="DS23" s="689"/>
      <c r="DT23" s="689"/>
      <c r="DU23" s="689"/>
      <c r="DV23" s="690"/>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v>2</v>
      </c>
      <c r="S24" s="660"/>
      <c r="T24" s="660"/>
      <c r="U24" s="660"/>
      <c r="V24" s="660"/>
      <c r="W24" s="660"/>
      <c r="X24" s="660"/>
      <c r="Y24" s="661"/>
      <c r="Z24" s="662">
        <v>0</v>
      </c>
      <c r="AA24" s="662"/>
      <c r="AB24" s="662"/>
      <c r="AC24" s="662"/>
      <c r="AD24" s="663" t="s">
        <v>240</v>
      </c>
      <c r="AE24" s="663"/>
      <c r="AF24" s="663"/>
      <c r="AG24" s="663"/>
      <c r="AH24" s="663"/>
      <c r="AI24" s="663"/>
      <c r="AJ24" s="663"/>
      <c r="AK24" s="663"/>
      <c r="AL24" s="664" t="s">
        <v>240</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178</v>
      </c>
      <c r="BH24" s="660"/>
      <c r="BI24" s="660"/>
      <c r="BJ24" s="660"/>
      <c r="BK24" s="660"/>
      <c r="BL24" s="660"/>
      <c r="BM24" s="660"/>
      <c r="BN24" s="661"/>
      <c r="BO24" s="662" t="s">
        <v>178</v>
      </c>
      <c r="BP24" s="662"/>
      <c r="BQ24" s="662"/>
      <c r="BR24" s="662"/>
      <c r="BS24" s="663" t="s">
        <v>240</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1512477</v>
      </c>
      <c r="CS24" s="649"/>
      <c r="CT24" s="649"/>
      <c r="CU24" s="649"/>
      <c r="CV24" s="649"/>
      <c r="CW24" s="649"/>
      <c r="CX24" s="649"/>
      <c r="CY24" s="650"/>
      <c r="CZ24" s="653">
        <v>31.8</v>
      </c>
      <c r="DA24" s="654"/>
      <c r="DB24" s="654"/>
      <c r="DC24" s="670"/>
      <c r="DD24" s="691">
        <v>1126231</v>
      </c>
      <c r="DE24" s="649"/>
      <c r="DF24" s="649"/>
      <c r="DG24" s="649"/>
      <c r="DH24" s="649"/>
      <c r="DI24" s="649"/>
      <c r="DJ24" s="649"/>
      <c r="DK24" s="650"/>
      <c r="DL24" s="691">
        <v>1124789</v>
      </c>
      <c r="DM24" s="649"/>
      <c r="DN24" s="649"/>
      <c r="DO24" s="649"/>
      <c r="DP24" s="649"/>
      <c r="DQ24" s="649"/>
      <c r="DR24" s="649"/>
      <c r="DS24" s="649"/>
      <c r="DT24" s="649"/>
      <c r="DU24" s="649"/>
      <c r="DV24" s="650"/>
      <c r="DW24" s="653">
        <v>41.3</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2866783</v>
      </c>
      <c r="S25" s="660"/>
      <c r="T25" s="660"/>
      <c r="U25" s="660"/>
      <c r="V25" s="660"/>
      <c r="W25" s="660"/>
      <c r="X25" s="660"/>
      <c r="Y25" s="661"/>
      <c r="Z25" s="662">
        <v>54.5</v>
      </c>
      <c r="AA25" s="662"/>
      <c r="AB25" s="662"/>
      <c r="AC25" s="662"/>
      <c r="AD25" s="663">
        <v>2697721</v>
      </c>
      <c r="AE25" s="663"/>
      <c r="AF25" s="663"/>
      <c r="AG25" s="663"/>
      <c r="AH25" s="663"/>
      <c r="AI25" s="663"/>
      <c r="AJ25" s="663"/>
      <c r="AK25" s="663"/>
      <c r="AL25" s="664">
        <v>100</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240</v>
      </c>
      <c r="BH25" s="660"/>
      <c r="BI25" s="660"/>
      <c r="BJ25" s="660"/>
      <c r="BK25" s="660"/>
      <c r="BL25" s="660"/>
      <c r="BM25" s="660"/>
      <c r="BN25" s="661"/>
      <c r="BO25" s="662" t="s">
        <v>240</v>
      </c>
      <c r="BP25" s="662"/>
      <c r="BQ25" s="662"/>
      <c r="BR25" s="662"/>
      <c r="BS25" s="663" t="s">
        <v>240</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740013</v>
      </c>
      <c r="CS25" s="680"/>
      <c r="CT25" s="680"/>
      <c r="CU25" s="680"/>
      <c r="CV25" s="680"/>
      <c r="CW25" s="680"/>
      <c r="CX25" s="680"/>
      <c r="CY25" s="681"/>
      <c r="CZ25" s="664">
        <v>15.6</v>
      </c>
      <c r="DA25" s="692"/>
      <c r="DB25" s="692"/>
      <c r="DC25" s="694"/>
      <c r="DD25" s="668">
        <v>677081</v>
      </c>
      <c r="DE25" s="680"/>
      <c r="DF25" s="680"/>
      <c r="DG25" s="680"/>
      <c r="DH25" s="680"/>
      <c r="DI25" s="680"/>
      <c r="DJ25" s="680"/>
      <c r="DK25" s="681"/>
      <c r="DL25" s="668">
        <v>676337</v>
      </c>
      <c r="DM25" s="680"/>
      <c r="DN25" s="680"/>
      <c r="DO25" s="680"/>
      <c r="DP25" s="680"/>
      <c r="DQ25" s="680"/>
      <c r="DR25" s="680"/>
      <c r="DS25" s="680"/>
      <c r="DT25" s="680"/>
      <c r="DU25" s="680"/>
      <c r="DV25" s="681"/>
      <c r="DW25" s="664">
        <v>24.8</v>
      </c>
      <c r="DX25" s="692"/>
      <c r="DY25" s="692"/>
      <c r="DZ25" s="692"/>
      <c r="EA25" s="692"/>
      <c r="EB25" s="692"/>
      <c r="EC25" s="693"/>
    </row>
    <row r="26" spans="2:133" ht="11.25" customHeight="1" x14ac:dyDescent="0.15">
      <c r="B26" s="656" t="s">
        <v>299</v>
      </c>
      <c r="C26" s="657"/>
      <c r="D26" s="657"/>
      <c r="E26" s="657"/>
      <c r="F26" s="657"/>
      <c r="G26" s="657"/>
      <c r="H26" s="657"/>
      <c r="I26" s="657"/>
      <c r="J26" s="657"/>
      <c r="K26" s="657"/>
      <c r="L26" s="657"/>
      <c r="M26" s="657"/>
      <c r="N26" s="657"/>
      <c r="O26" s="657"/>
      <c r="P26" s="657"/>
      <c r="Q26" s="658"/>
      <c r="R26" s="659" t="s">
        <v>178</v>
      </c>
      <c r="S26" s="660"/>
      <c r="T26" s="660"/>
      <c r="U26" s="660"/>
      <c r="V26" s="660"/>
      <c r="W26" s="660"/>
      <c r="X26" s="660"/>
      <c r="Y26" s="661"/>
      <c r="Z26" s="662" t="s">
        <v>240</v>
      </c>
      <c r="AA26" s="662"/>
      <c r="AB26" s="662"/>
      <c r="AC26" s="662"/>
      <c r="AD26" s="663" t="s">
        <v>300</v>
      </c>
      <c r="AE26" s="663"/>
      <c r="AF26" s="663"/>
      <c r="AG26" s="663"/>
      <c r="AH26" s="663"/>
      <c r="AI26" s="663"/>
      <c r="AJ26" s="663"/>
      <c r="AK26" s="663"/>
      <c r="AL26" s="664" t="s">
        <v>240</v>
      </c>
      <c r="AM26" s="665"/>
      <c r="AN26" s="665"/>
      <c r="AO26" s="666"/>
      <c r="AP26" s="656" t="s">
        <v>301</v>
      </c>
      <c r="AQ26" s="675"/>
      <c r="AR26" s="675"/>
      <c r="AS26" s="675"/>
      <c r="AT26" s="675"/>
      <c r="AU26" s="675"/>
      <c r="AV26" s="675"/>
      <c r="AW26" s="675"/>
      <c r="AX26" s="675"/>
      <c r="AY26" s="675"/>
      <c r="AZ26" s="675"/>
      <c r="BA26" s="675"/>
      <c r="BB26" s="675"/>
      <c r="BC26" s="675"/>
      <c r="BD26" s="675"/>
      <c r="BE26" s="675"/>
      <c r="BF26" s="676"/>
      <c r="BG26" s="659" t="s">
        <v>178</v>
      </c>
      <c r="BH26" s="660"/>
      <c r="BI26" s="660"/>
      <c r="BJ26" s="660"/>
      <c r="BK26" s="660"/>
      <c r="BL26" s="660"/>
      <c r="BM26" s="660"/>
      <c r="BN26" s="661"/>
      <c r="BO26" s="662" t="s">
        <v>178</v>
      </c>
      <c r="BP26" s="662"/>
      <c r="BQ26" s="662"/>
      <c r="BR26" s="662"/>
      <c r="BS26" s="663" t="s">
        <v>178</v>
      </c>
      <c r="BT26" s="663"/>
      <c r="BU26" s="663"/>
      <c r="BV26" s="663"/>
      <c r="BW26" s="663"/>
      <c r="BX26" s="663"/>
      <c r="BY26" s="663"/>
      <c r="BZ26" s="663"/>
      <c r="CA26" s="663"/>
      <c r="CB26" s="667"/>
      <c r="CD26" s="656" t="s">
        <v>302</v>
      </c>
      <c r="CE26" s="657"/>
      <c r="CF26" s="657"/>
      <c r="CG26" s="657"/>
      <c r="CH26" s="657"/>
      <c r="CI26" s="657"/>
      <c r="CJ26" s="657"/>
      <c r="CK26" s="657"/>
      <c r="CL26" s="657"/>
      <c r="CM26" s="657"/>
      <c r="CN26" s="657"/>
      <c r="CO26" s="657"/>
      <c r="CP26" s="657"/>
      <c r="CQ26" s="658"/>
      <c r="CR26" s="659">
        <v>331549</v>
      </c>
      <c r="CS26" s="660"/>
      <c r="CT26" s="660"/>
      <c r="CU26" s="660"/>
      <c r="CV26" s="660"/>
      <c r="CW26" s="660"/>
      <c r="CX26" s="660"/>
      <c r="CY26" s="661"/>
      <c r="CZ26" s="664">
        <v>7</v>
      </c>
      <c r="DA26" s="692"/>
      <c r="DB26" s="692"/>
      <c r="DC26" s="694"/>
      <c r="DD26" s="668">
        <v>290179</v>
      </c>
      <c r="DE26" s="660"/>
      <c r="DF26" s="660"/>
      <c r="DG26" s="660"/>
      <c r="DH26" s="660"/>
      <c r="DI26" s="660"/>
      <c r="DJ26" s="660"/>
      <c r="DK26" s="661"/>
      <c r="DL26" s="668" t="s">
        <v>300</v>
      </c>
      <c r="DM26" s="660"/>
      <c r="DN26" s="660"/>
      <c r="DO26" s="660"/>
      <c r="DP26" s="660"/>
      <c r="DQ26" s="660"/>
      <c r="DR26" s="660"/>
      <c r="DS26" s="660"/>
      <c r="DT26" s="660"/>
      <c r="DU26" s="660"/>
      <c r="DV26" s="661"/>
      <c r="DW26" s="664" t="s">
        <v>178</v>
      </c>
      <c r="DX26" s="692"/>
      <c r="DY26" s="692"/>
      <c r="DZ26" s="692"/>
      <c r="EA26" s="692"/>
      <c r="EB26" s="692"/>
      <c r="EC26" s="693"/>
    </row>
    <row r="27" spans="2:133" ht="11.25" customHeight="1" x14ac:dyDescent="0.15">
      <c r="B27" s="656" t="s">
        <v>303</v>
      </c>
      <c r="C27" s="657"/>
      <c r="D27" s="657"/>
      <c r="E27" s="657"/>
      <c r="F27" s="657"/>
      <c r="G27" s="657"/>
      <c r="H27" s="657"/>
      <c r="I27" s="657"/>
      <c r="J27" s="657"/>
      <c r="K27" s="657"/>
      <c r="L27" s="657"/>
      <c r="M27" s="657"/>
      <c r="N27" s="657"/>
      <c r="O27" s="657"/>
      <c r="P27" s="657"/>
      <c r="Q27" s="658"/>
      <c r="R27" s="659">
        <v>49792</v>
      </c>
      <c r="S27" s="660"/>
      <c r="T27" s="660"/>
      <c r="U27" s="660"/>
      <c r="V27" s="660"/>
      <c r="W27" s="660"/>
      <c r="X27" s="660"/>
      <c r="Y27" s="661"/>
      <c r="Z27" s="662">
        <v>0.9</v>
      </c>
      <c r="AA27" s="662"/>
      <c r="AB27" s="662"/>
      <c r="AC27" s="662"/>
      <c r="AD27" s="663" t="s">
        <v>178</v>
      </c>
      <c r="AE27" s="663"/>
      <c r="AF27" s="663"/>
      <c r="AG27" s="663"/>
      <c r="AH27" s="663"/>
      <c r="AI27" s="663"/>
      <c r="AJ27" s="663"/>
      <c r="AK27" s="663"/>
      <c r="AL27" s="664" t="s">
        <v>178</v>
      </c>
      <c r="AM27" s="665"/>
      <c r="AN27" s="665"/>
      <c r="AO27" s="666"/>
      <c r="AP27" s="656" t="s">
        <v>304</v>
      </c>
      <c r="AQ27" s="657"/>
      <c r="AR27" s="657"/>
      <c r="AS27" s="657"/>
      <c r="AT27" s="657"/>
      <c r="AU27" s="657"/>
      <c r="AV27" s="657"/>
      <c r="AW27" s="657"/>
      <c r="AX27" s="657"/>
      <c r="AY27" s="657"/>
      <c r="AZ27" s="657"/>
      <c r="BA27" s="657"/>
      <c r="BB27" s="657"/>
      <c r="BC27" s="657"/>
      <c r="BD27" s="657"/>
      <c r="BE27" s="657"/>
      <c r="BF27" s="658"/>
      <c r="BG27" s="659">
        <v>545265</v>
      </c>
      <c r="BH27" s="660"/>
      <c r="BI27" s="660"/>
      <c r="BJ27" s="660"/>
      <c r="BK27" s="660"/>
      <c r="BL27" s="660"/>
      <c r="BM27" s="660"/>
      <c r="BN27" s="661"/>
      <c r="BO27" s="662">
        <v>100</v>
      </c>
      <c r="BP27" s="662"/>
      <c r="BQ27" s="662"/>
      <c r="BR27" s="662"/>
      <c r="BS27" s="663" t="s">
        <v>240</v>
      </c>
      <c r="BT27" s="663"/>
      <c r="BU27" s="663"/>
      <c r="BV27" s="663"/>
      <c r="BW27" s="663"/>
      <c r="BX27" s="663"/>
      <c r="BY27" s="663"/>
      <c r="BZ27" s="663"/>
      <c r="CA27" s="663"/>
      <c r="CB27" s="667"/>
      <c r="CD27" s="656" t="s">
        <v>305</v>
      </c>
      <c r="CE27" s="657"/>
      <c r="CF27" s="657"/>
      <c r="CG27" s="657"/>
      <c r="CH27" s="657"/>
      <c r="CI27" s="657"/>
      <c r="CJ27" s="657"/>
      <c r="CK27" s="657"/>
      <c r="CL27" s="657"/>
      <c r="CM27" s="657"/>
      <c r="CN27" s="657"/>
      <c r="CO27" s="657"/>
      <c r="CP27" s="657"/>
      <c r="CQ27" s="658"/>
      <c r="CR27" s="659">
        <v>444261</v>
      </c>
      <c r="CS27" s="680"/>
      <c r="CT27" s="680"/>
      <c r="CU27" s="680"/>
      <c r="CV27" s="680"/>
      <c r="CW27" s="680"/>
      <c r="CX27" s="680"/>
      <c r="CY27" s="681"/>
      <c r="CZ27" s="664">
        <v>9.4</v>
      </c>
      <c r="DA27" s="692"/>
      <c r="DB27" s="692"/>
      <c r="DC27" s="694"/>
      <c r="DD27" s="668">
        <v>120947</v>
      </c>
      <c r="DE27" s="680"/>
      <c r="DF27" s="680"/>
      <c r="DG27" s="680"/>
      <c r="DH27" s="680"/>
      <c r="DI27" s="680"/>
      <c r="DJ27" s="680"/>
      <c r="DK27" s="681"/>
      <c r="DL27" s="668">
        <v>120249</v>
      </c>
      <c r="DM27" s="680"/>
      <c r="DN27" s="680"/>
      <c r="DO27" s="680"/>
      <c r="DP27" s="680"/>
      <c r="DQ27" s="680"/>
      <c r="DR27" s="680"/>
      <c r="DS27" s="680"/>
      <c r="DT27" s="680"/>
      <c r="DU27" s="680"/>
      <c r="DV27" s="681"/>
      <c r="DW27" s="664">
        <v>4.4000000000000004</v>
      </c>
      <c r="DX27" s="692"/>
      <c r="DY27" s="692"/>
      <c r="DZ27" s="692"/>
      <c r="EA27" s="692"/>
      <c r="EB27" s="692"/>
      <c r="EC27" s="693"/>
    </row>
    <row r="28" spans="2:133" ht="11.25" customHeight="1" x14ac:dyDescent="0.15">
      <c r="B28" s="656" t="s">
        <v>306</v>
      </c>
      <c r="C28" s="657"/>
      <c r="D28" s="657"/>
      <c r="E28" s="657"/>
      <c r="F28" s="657"/>
      <c r="G28" s="657"/>
      <c r="H28" s="657"/>
      <c r="I28" s="657"/>
      <c r="J28" s="657"/>
      <c r="K28" s="657"/>
      <c r="L28" s="657"/>
      <c r="M28" s="657"/>
      <c r="N28" s="657"/>
      <c r="O28" s="657"/>
      <c r="P28" s="657"/>
      <c r="Q28" s="658"/>
      <c r="R28" s="659">
        <v>33673</v>
      </c>
      <c r="S28" s="660"/>
      <c r="T28" s="660"/>
      <c r="U28" s="660"/>
      <c r="V28" s="660"/>
      <c r="W28" s="660"/>
      <c r="X28" s="660"/>
      <c r="Y28" s="661"/>
      <c r="Z28" s="662">
        <v>0.6</v>
      </c>
      <c r="AA28" s="662"/>
      <c r="AB28" s="662"/>
      <c r="AC28" s="662"/>
      <c r="AD28" s="663" t="s">
        <v>240</v>
      </c>
      <c r="AE28" s="663"/>
      <c r="AF28" s="663"/>
      <c r="AG28" s="663"/>
      <c r="AH28" s="663"/>
      <c r="AI28" s="663"/>
      <c r="AJ28" s="663"/>
      <c r="AK28" s="663"/>
      <c r="AL28" s="664" t="s">
        <v>178</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307</v>
      </c>
      <c r="CE28" s="657"/>
      <c r="CF28" s="657"/>
      <c r="CG28" s="657"/>
      <c r="CH28" s="657"/>
      <c r="CI28" s="657"/>
      <c r="CJ28" s="657"/>
      <c r="CK28" s="657"/>
      <c r="CL28" s="657"/>
      <c r="CM28" s="657"/>
      <c r="CN28" s="657"/>
      <c r="CO28" s="657"/>
      <c r="CP28" s="657"/>
      <c r="CQ28" s="658"/>
      <c r="CR28" s="659">
        <v>328203</v>
      </c>
      <c r="CS28" s="660"/>
      <c r="CT28" s="660"/>
      <c r="CU28" s="660"/>
      <c r="CV28" s="660"/>
      <c r="CW28" s="660"/>
      <c r="CX28" s="660"/>
      <c r="CY28" s="661"/>
      <c r="CZ28" s="664">
        <v>6.9</v>
      </c>
      <c r="DA28" s="692"/>
      <c r="DB28" s="692"/>
      <c r="DC28" s="694"/>
      <c r="DD28" s="668">
        <v>328203</v>
      </c>
      <c r="DE28" s="660"/>
      <c r="DF28" s="660"/>
      <c r="DG28" s="660"/>
      <c r="DH28" s="660"/>
      <c r="DI28" s="660"/>
      <c r="DJ28" s="660"/>
      <c r="DK28" s="661"/>
      <c r="DL28" s="668">
        <v>328203</v>
      </c>
      <c r="DM28" s="660"/>
      <c r="DN28" s="660"/>
      <c r="DO28" s="660"/>
      <c r="DP28" s="660"/>
      <c r="DQ28" s="660"/>
      <c r="DR28" s="660"/>
      <c r="DS28" s="660"/>
      <c r="DT28" s="660"/>
      <c r="DU28" s="660"/>
      <c r="DV28" s="661"/>
      <c r="DW28" s="664">
        <v>12</v>
      </c>
      <c r="DX28" s="692"/>
      <c r="DY28" s="692"/>
      <c r="DZ28" s="692"/>
      <c r="EA28" s="692"/>
      <c r="EB28" s="692"/>
      <c r="EC28" s="693"/>
    </row>
    <row r="29" spans="2:133" ht="11.25" customHeight="1" x14ac:dyDescent="0.15">
      <c r="B29" s="656" t="s">
        <v>308</v>
      </c>
      <c r="C29" s="657"/>
      <c r="D29" s="657"/>
      <c r="E29" s="657"/>
      <c r="F29" s="657"/>
      <c r="G29" s="657"/>
      <c r="H29" s="657"/>
      <c r="I29" s="657"/>
      <c r="J29" s="657"/>
      <c r="K29" s="657"/>
      <c r="L29" s="657"/>
      <c r="M29" s="657"/>
      <c r="N29" s="657"/>
      <c r="O29" s="657"/>
      <c r="P29" s="657"/>
      <c r="Q29" s="658"/>
      <c r="R29" s="659">
        <v>10262</v>
      </c>
      <c r="S29" s="660"/>
      <c r="T29" s="660"/>
      <c r="U29" s="660"/>
      <c r="V29" s="660"/>
      <c r="W29" s="660"/>
      <c r="X29" s="660"/>
      <c r="Y29" s="661"/>
      <c r="Z29" s="662">
        <v>0.2</v>
      </c>
      <c r="AA29" s="662"/>
      <c r="AB29" s="662"/>
      <c r="AC29" s="662"/>
      <c r="AD29" s="663" t="s">
        <v>240</v>
      </c>
      <c r="AE29" s="663"/>
      <c r="AF29" s="663"/>
      <c r="AG29" s="663"/>
      <c r="AH29" s="663"/>
      <c r="AI29" s="663"/>
      <c r="AJ29" s="663"/>
      <c r="AK29" s="663"/>
      <c r="AL29" s="664" t="s">
        <v>178</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309</v>
      </c>
      <c r="CE29" s="698"/>
      <c r="CF29" s="656" t="s">
        <v>310</v>
      </c>
      <c r="CG29" s="657"/>
      <c r="CH29" s="657"/>
      <c r="CI29" s="657"/>
      <c r="CJ29" s="657"/>
      <c r="CK29" s="657"/>
      <c r="CL29" s="657"/>
      <c r="CM29" s="657"/>
      <c r="CN29" s="657"/>
      <c r="CO29" s="657"/>
      <c r="CP29" s="657"/>
      <c r="CQ29" s="658"/>
      <c r="CR29" s="659">
        <v>328203</v>
      </c>
      <c r="CS29" s="680"/>
      <c r="CT29" s="680"/>
      <c r="CU29" s="680"/>
      <c r="CV29" s="680"/>
      <c r="CW29" s="680"/>
      <c r="CX29" s="680"/>
      <c r="CY29" s="681"/>
      <c r="CZ29" s="664">
        <v>6.9</v>
      </c>
      <c r="DA29" s="692"/>
      <c r="DB29" s="692"/>
      <c r="DC29" s="694"/>
      <c r="DD29" s="668">
        <v>328203</v>
      </c>
      <c r="DE29" s="680"/>
      <c r="DF29" s="680"/>
      <c r="DG29" s="680"/>
      <c r="DH29" s="680"/>
      <c r="DI29" s="680"/>
      <c r="DJ29" s="680"/>
      <c r="DK29" s="681"/>
      <c r="DL29" s="668">
        <v>328203</v>
      </c>
      <c r="DM29" s="680"/>
      <c r="DN29" s="680"/>
      <c r="DO29" s="680"/>
      <c r="DP29" s="680"/>
      <c r="DQ29" s="680"/>
      <c r="DR29" s="680"/>
      <c r="DS29" s="680"/>
      <c r="DT29" s="680"/>
      <c r="DU29" s="680"/>
      <c r="DV29" s="681"/>
      <c r="DW29" s="664">
        <v>12</v>
      </c>
      <c r="DX29" s="692"/>
      <c r="DY29" s="692"/>
      <c r="DZ29" s="692"/>
      <c r="EA29" s="692"/>
      <c r="EB29" s="692"/>
      <c r="EC29" s="693"/>
    </row>
    <row r="30" spans="2:133" ht="11.25" customHeight="1" x14ac:dyDescent="0.15">
      <c r="B30" s="656" t="s">
        <v>311</v>
      </c>
      <c r="C30" s="657"/>
      <c r="D30" s="657"/>
      <c r="E30" s="657"/>
      <c r="F30" s="657"/>
      <c r="G30" s="657"/>
      <c r="H30" s="657"/>
      <c r="I30" s="657"/>
      <c r="J30" s="657"/>
      <c r="K30" s="657"/>
      <c r="L30" s="657"/>
      <c r="M30" s="657"/>
      <c r="N30" s="657"/>
      <c r="O30" s="657"/>
      <c r="P30" s="657"/>
      <c r="Q30" s="658"/>
      <c r="R30" s="659">
        <v>547120</v>
      </c>
      <c r="S30" s="660"/>
      <c r="T30" s="660"/>
      <c r="U30" s="660"/>
      <c r="V30" s="660"/>
      <c r="W30" s="660"/>
      <c r="X30" s="660"/>
      <c r="Y30" s="661"/>
      <c r="Z30" s="662">
        <v>10.4</v>
      </c>
      <c r="AA30" s="662"/>
      <c r="AB30" s="662"/>
      <c r="AC30" s="662"/>
      <c r="AD30" s="663" t="s">
        <v>240</v>
      </c>
      <c r="AE30" s="663"/>
      <c r="AF30" s="663"/>
      <c r="AG30" s="663"/>
      <c r="AH30" s="663"/>
      <c r="AI30" s="663"/>
      <c r="AJ30" s="663"/>
      <c r="AK30" s="663"/>
      <c r="AL30" s="664" t="s">
        <v>240</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312</v>
      </c>
      <c r="BH30" s="695"/>
      <c r="BI30" s="695"/>
      <c r="BJ30" s="695"/>
      <c r="BK30" s="695"/>
      <c r="BL30" s="695"/>
      <c r="BM30" s="695"/>
      <c r="BN30" s="695"/>
      <c r="BO30" s="695"/>
      <c r="BP30" s="695"/>
      <c r="BQ30" s="696"/>
      <c r="BR30" s="641" t="s">
        <v>313</v>
      </c>
      <c r="BS30" s="695"/>
      <c r="BT30" s="695"/>
      <c r="BU30" s="695"/>
      <c r="BV30" s="695"/>
      <c r="BW30" s="695"/>
      <c r="BX30" s="695"/>
      <c r="BY30" s="695"/>
      <c r="BZ30" s="695"/>
      <c r="CA30" s="695"/>
      <c r="CB30" s="696"/>
      <c r="CD30" s="699"/>
      <c r="CE30" s="700"/>
      <c r="CF30" s="656" t="s">
        <v>314</v>
      </c>
      <c r="CG30" s="657"/>
      <c r="CH30" s="657"/>
      <c r="CI30" s="657"/>
      <c r="CJ30" s="657"/>
      <c r="CK30" s="657"/>
      <c r="CL30" s="657"/>
      <c r="CM30" s="657"/>
      <c r="CN30" s="657"/>
      <c r="CO30" s="657"/>
      <c r="CP30" s="657"/>
      <c r="CQ30" s="658"/>
      <c r="CR30" s="659">
        <v>323944</v>
      </c>
      <c r="CS30" s="660"/>
      <c r="CT30" s="660"/>
      <c r="CU30" s="660"/>
      <c r="CV30" s="660"/>
      <c r="CW30" s="660"/>
      <c r="CX30" s="660"/>
      <c r="CY30" s="661"/>
      <c r="CZ30" s="664">
        <v>6.8</v>
      </c>
      <c r="DA30" s="692"/>
      <c r="DB30" s="692"/>
      <c r="DC30" s="694"/>
      <c r="DD30" s="668">
        <v>323944</v>
      </c>
      <c r="DE30" s="660"/>
      <c r="DF30" s="660"/>
      <c r="DG30" s="660"/>
      <c r="DH30" s="660"/>
      <c r="DI30" s="660"/>
      <c r="DJ30" s="660"/>
      <c r="DK30" s="661"/>
      <c r="DL30" s="668">
        <v>323944</v>
      </c>
      <c r="DM30" s="660"/>
      <c r="DN30" s="660"/>
      <c r="DO30" s="660"/>
      <c r="DP30" s="660"/>
      <c r="DQ30" s="660"/>
      <c r="DR30" s="660"/>
      <c r="DS30" s="660"/>
      <c r="DT30" s="660"/>
      <c r="DU30" s="660"/>
      <c r="DV30" s="661"/>
      <c r="DW30" s="664">
        <v>11.9</v>
      </c>
      <c r="DX30" s="692"/>
      <c r="DY30" s="692"/>
      <c r="DZ30" s="692"/>
      <c r="EA30" s="692"/>
      <c r="EB30" s="692"/>
      <c r="EC30" s="693"/>
    </row>
    <row r="31" spans="2:133" ht="11.25" customHeight="1" x14ac:dyDescent="0.15">
      <c r="B31" s="672" t="s">
        <v>315</v>
      </c>
      <c r="C31" s="673"/>
      <c r="D31" s="673"/>
      <c r="E31" s="673"/>
      <c r="F31" s="673"/>
      <c r="G31" s="673"/>
      <c r="H31" s="673"/>
      <c r="I31" s="673"/>
      <c r="J31" s="673"/>
      <c r="K31" s="673"/>
      <c r="L31" s="673"/>
      <c r="M31" s="673"/>
      <c r="N31" s="673"/>
      <c r="O31" s="673"/>
      <c r="P31" s="673"/>
      <c r="Q31" s="674"/>
      <c r="R31" s="659" t="s">
        <v>240</v>
      </c>
      <c r="S31" s="660"/>
      <c r="T31" s="660"/>
      <c r="U31" s="660"/>
      <c r="V31" s="660"/>
      <c r="W31" s="660"/>
      <c r="X31" s="660"/>
      <c r="Y31" s="661"/>
      <c r="Z31" s="662" t="s">
        <v>178</v>
      </c>
      <c r="AA31" s="662"/>
      <c r="AB31" s="662"/>
      <c r="AC31" s="662"/>
      <c r="AD31" s="663" t="s">
        <v>240</v>
      </c>
      <c r="AE31" s="663"/>
      <c r="AF31" s="663"/>
      <c r="AG31" s="663"/>
      <c r="AH31" s="663"/>
      <c r="AI31" s="663"/>
      <c r="AJ31" s="663"/>
      <c r="AK31" s="663"/>
      <c r="AL31" s="664" t="s">
        <v>178</v>
      </c>
      <c r="AM31" s="665"/>
      <c r="AN31" s="665"/>
      <c r="AO31" s="666"/>
      <c r="AP31" s="707" t="s">
        <v>316</v>
      </c>
      <c r="AQ31" s="708"/>
      <c r="AR31" s="708"/>
      <c r="AS31" s="708"/>
      <c r="AT31" s="713" t="s">
        <v>317</v>
      </c>
      <c r="AU31" s="217"/>
      <c r="AV31" s="217"/>
      <c r="AW31" s="217"/>
      <c r="AX31" s="645" t="s">
        <v>190</v>
      </c>
      <c r="AY31" s="646"/>
      <c r="AZ31" s="646"/>
      <c r="BA31" s="646"/>
      <c r="BB31" s="646"/>
      <c r="BC31" s="646"/>
      <c r="BD31" s="646"/>
      <c r="BE31" s="646"/>
      <c r="BF31" s="647"/>
      <c r="BG31" s="706">
        <v>99.3</v>
      </c>
      <c r="BH31" s="703"/>
      <c r="BI31" s="703"/>
      <c r="BJ31" s="703"/>
      <c r="BK31" s="703"/>
      <c r="BL31" s="703"/>
      <c r="BM31" s="654">
        <v>97.4</v>
      </c>
      <c r="BN31" s="703"/>
      <c r="BO31" s="703"/>
      <c r="BP31" s="703"/>
      <c r="BQ31" s="704"/>
      <c r="BR31" s="706">
        <v>99.4</v>
      </c>
      <c r="BS31" s="703"/>
      <c r="BT31" s="703"/>
      <c r="BU31" s="703"/>
      <c r="BV31" s="703"/>
      <c r="BW31" s="703"/>
      <c r="BX31" s="654">
        <v>97.7</v>
      </c>
      <c r="BY31" s="703"/>
      <c r="BZ31" s="703"/>
      <c r="CA31" s="703"/>
      <c r="CB31" s="704"/>
      <c r="CD31" s="699"/>
      <c r="CE31" s="700"/>
      <c r="CF31" s="656" t="s">
        <v>318</v>
      </c>
      <c r="CG31" s="657"/>
      <c r="CH31" s="657"/>
      <c r="CI31" s="657"/>
      <c r="CJ31" s="657"/>
      <c r="CK31" s="657"/>
      <c r="CL31" s="657"/>
      <c r="CM31" s="657"/>
      <c r="CN31" s="657"/>
      <c r="CO31" s="657"/>
      <c r="CP31" s="657"/>
      <c r="CQ31" s="658"/>
      <c r="CR31" s="659">
        <v>4259</v>
      </c>
      <c r="CS31" s="680"/>
      <c r="CT31" s="680"/>
      <c r="CU31" s="680"/>
      <c r="CV31" s="680"/>
      <c r="CW31" s="680"/>
      <c r="CX31" s="680"/>
      <c r="CY31" s="681"/>
      <c r="CZ31" s="664">
        <v>0.1</v>
      </c>
      <c r="DA31" s="692"/>
      <c r="DB31" s="692"/>
      <c r="DC31" s="694"/>
      <c r="DD31" s="668">
        <v>4259</v>
      </c>
      <c r="DE31" s="680"/>
      <c r="DF31" s="680"/>
      <c r="DG31" s="680"/>
      <c r="DH31" s="680"/>
      <c r="DI31" s="680"/>
      <c r="DJ31" s="680"/>
      <c r="DK31" s="681"/>
      <c r="DL31" s="668">
        <v>4259</v>
      </c>
      <c r="DM31" s="680"/>
      <c r="DN31" s="680"/>
      <c r="DO31" s="680"/>
      <c r="DP31" s="680"/>
      <c r="DQ31" s="680"/>
      <c r="DR31" s="680"/>
      <c r="DS31" s="680"/>
      <c r="DT31" s="680"/>
      <c r="DU31" s="680"/>
      <c r="DV31" s="681"/>
      <c r="DW31" s="664">
        <v>0.2</v>
      </c>
      <c r="DX31" s="692"/>
      <c r="DY31" s="692"/>
      <c r="DZ31" s="692"/>
      <c r="EA31" s="692"/>
      <c r="EB31" s="692"/>
      <c r="EC31" s="693"/>
    </row>
    <row r="32" spans="2:133" ht="11.25" customHeight="1" x14ac:dyDescent="0.15">
      <c r="B32" s="656" t="s">
        <v>319</v>
      </c>
      <c r="C32" s="657"/>
      <c r="D32" s="657"/>
      <c r="E32" s="657"/>
      <c r="F32" s="657"/>
      <c r="G32" s="657"/>
      <c r="H32" s="657"/>
      <c r="I32" s="657"/>
      <c r="J32" s="657"/>
      <c r="K32" s="657"/>
      <c r="L32" s="657"/>
      <c r="M32" s="657"/>
      <c r="N32" s="657"/>
      <c r="O32" s="657"/>
      <c r="P32" s="657"/>
      <c r="Q32" s="658"/>
      <c r="R32" s="659">
        <v>201227</v>
      </c>
      <c r="S32" s="660"/>
      <c r="T32" s="660"/>
      <c r="U32" s="660"/>
      <c r="V32" s="660"/>
      <c r="W32" s="660"/>
      <c r="X32" s="660"/>
      <c r="Y32" s="661"/>
      <c r="Z32" s="662">
        <v>3.8</v>
      </c>
      <c r="AA32" s="662"/>
      <c r="AB32" s="662"/>
      <c r="AC32" s="662"/>
      <c r="AD32" s="663" t="s">
        <v>140</v>
      </c>
      <c r="AE32" s="663"/>
      <c r="AF32" s="663"/>
      <c r="AG32" s="663"/>
      <c r="AH32" s="663"/>
      <c r="AI32" s="663"/>
      <c r="AJ32" s="663"/>
      <c r="AK32" s="663"/>
      <c r="AL32" s="664" t="s">
        <v>178</v>
      </c>
      <c r="AM32" s="665"/>
      <c r="AN32" s="665"/>
      <c r="AO32" s="666"/>
      <c r="AP32" s="709"/>
      <c r="AQ32" s="710"/>
      <c r="AR32" s="710"/>
      <c r="AS32" s="710"/>
      <c r="AT32" s="714"/>
      <c r="AU32" s="213" t="s">
        <v>320</v>
      </c>
      <c r="AX32" s="656" t="s">
        <v>321</v>
      </c>
      <c r="AY32" s="657"/>
      <c r="AZ32" s="657"/>
      <c r="BA32" s="657"/>
      <c r="BB32" s="657"/>
      <c r="BC32" s="657"/>
      <c r="BD32" s="657"/>
      <c r="BE32" s="657"/>
      <c r="BF32" s="658"/>
      <c r="BG32" s="716">
        <v>99.7</v>
      </c>
      <c r="BH32" s="680"/>
      <c r="BI32" s="680"/>
      <c r="BJ32" s="680"/>
      <c r="BK32" s="680"/>
      <c r="BL32" s="680"/>
      <c r="BM32" s="665">
        <v>99.2</v>
      </c>
      <c r="BN32" s="680"/>
      <c r="BO32" s="680"/>
      <c r="BP32" s="680"/>
      <c r="BQ32" s="705"/>
      <c r="BR32" s="716">
        <v>99.7</v>
      </c>
      <c r="BS32" s="680"/>
      <c r="BT32" s="680"/>
      <c r="BU32" s="680"/>
      <c r="BV32" s="680"/>
      <c r="BW32" s="680"/>
      <c r="BX32" s="665">
        <v>99.2</v>
      </c>
      <c r="BY32" s="680"/>
      <c r="BZ32" s="680"/>
      <c r="CA32" s="680"/>
      <c r="CB32" s="705"/>
      <c r="CD32" s="701"/>
      <c r="CE32" s="702"/>
      <c r="CF32" s="656" t="s">
        <v>322</v>
      </c>
      <c r="CG32" s="657"/>
      <c r="CH32" s="657"/>
      <c r="CI32" s="657"/>
      <c r="CJ32" s="657"/>
      <c r="CK32" s="657"/>
      <c r="CL32" s="657"/>
      <c r="CM32" s="657"/>
      <c r="CN32" s="657"/>
      <c r="CO32" s="657"/>
      <c r="CP32" s="657"/>
      <c r="CQ32" s="658"/>
      <c r="CR32" s="659" t="s">
        <v>240</v>
      </c>
      <c r="CS32" s="660"/>
      <c r="CT32" s="660"/>
      <c r="CU32" s="660"/>
      <c r="CV32" s="660"/>
      <c r="CW32" s="660"/>
      <c r="CX32" s="660"/>
      <c r="CY32" s="661"/>
      <c r="CZ32" s="664" t="s">
        <v>178</v>
      </c>
      <c r="DA32" s="692"/>
      <c r="DB32" s="692"/>
      <c r="DC32" s="694"/>
      <c r="DD32" s="668" t="s">
        <v>178</v>
      </c>
      <c r="DE32" s="660"/>
      <c r="DF32" s="660"/>
      <c r="DG32" s="660"/>
      <c r="DH32" s="660"/>
      <c r="DI32" s="660"/>
      <c r="DJ32" s="660"/>
      <c r="DK32" s="661"/>
      <c r="DL32" s="668" t="s">
        <v>178</v>
      </c>
      <c r="DM32" s="660"/>
      <c r="DN32" s="660"/>
      <c r="DO32" s="660"/>
      <c r="DP32" s="660"/>
      <c r="DQ32" s="660"/>
      <c r="DR32" s="660"/>
      <c r="DS32" s="660"/>
      <c r="DT32" s="660"/>
      <c r="DU32" s="660"/>
      <c r="DV32" s="661"/>
      <c r="DW32" s="664" t="s">
        <v>240</v>
      </c>
      <c r="DX32" s="692"/>
      <c r="DY32" s="692"/>
      <c r="DZ32" s="692"/>
      <c r="EA32" s="692"/>
      <c r="EB32" s="692"/>
      <c r="EC32" s="693"/>
    </row>
    <row r="33" spans="2:133" ht="11.25" customHeight="1" x14ac:dyDescent="0.15">
      <c r="B33" s="656" t="s">
        <v>323</v>
      </c>
      <c r="C33" s="657"/>
      <c r="D33" s="657"/>
      <c r="E33" s="657"/>
      <c r="F33" s="657"/>
      <c r="G33" s="657"/>
      <c r="H33" s="657"/>
      <c r="I33" s="657"/>
      <c r="J33" s="657"/>
      <c r="K33" s="657"/>
      <c r="L33" s="657"/>
      <c r="M33" s="657"/>
      <c r="N33" s="657"/>
      <c r="O33" s="657"/>
      <c r="P33" s="657"/>
      <c r="Q33" s="658"/>
      <c r="R33" s="659">
        <v>58370</v>
      </c>
      <c r="S33" s="660"/>
      <c r="T33" s="660"/>
      <c r="U33" s="660"/>
      <c r="V33" s="660"/>
      <c r="W33" s="660"/>
      <c r="X33" s="660"/>
      <c r="Y33" s="661"/>
      <c r="Z33" s="662">
        <v>1.1000000000000001</v>
      </c>
      <c r="AA33" s="662"/>
      <c r="AB33" s="662"/>
      <c r="AC33" s="662"/>
      <c r="AD33" s="663">
        <v>233</v>
      </c>
      <c r="AE33" s="663"/>
      <c r="AF33" s="663"/>
      <c r="AG33" s="663"/>
      <c r="AH33" s="663"/>
      <c r="AI33" s="663"/>
      <c r="AJ33" s="663"/>
      <c r="AK33" s="663"/>
      <c r="AL33" s="664">
        <v>0</v>
      </c>
      <c r="AM33" s="665"/>
      <c r="AN33" s="665"/>
      <c r="AO33" s="666"/>
      <c r="AP33" s="711"/>
      <c r="AQ33" s="712"/>
      <c r="AR33" s="712"/>
      <c r="AS33" s="712"/>
      <c r="AT33" s="715"/>
      <c r="AU33" s="218"/>
      <c r="AV33" s="218"/>
      <c r="AW33" s="218"/>
      <c r="AX33" s="682" t="s">
        <v>324</v>
      </c>
      <c r="AY33" s="683"/>
      <c r="AZ33" s="683"/>
      <c r="BA33" s="683"/>
      <c r="BB33" s="683"/>
      <c r="BC33" s="683"/>
      <c r="BD33" s="683"/>
      <c r="BE33" s="683"/>
      <c r="BF33" s="684"/>
      <c r="BG33" s="717">
        <v>98.8</v>
      </c>
      <c r="BH33" s="718"/>
      <c r="BI33" s="718"/>
      <c r="BJ33" s="718"/>
      <c r="BK33" s="718"/>
      <c r="BL33" s="718"/>
      <c r="BM33" s="719">
        <v>95</v>
      </c>
      <c r="BN33" s="718"/>
      <c r="BO33" s="718"/>
      <c r="BP33" s="718"/>
      <c r="BQ33" s="720"/>
      <c r="BR33" s="717">
        <v>99</v>
      </c>
      <c r="BS33" s="718"/>
      <c r="BT33" s="718"/>
      <c r="BU33" s="718"/>
      <c r="BV33" s="718"/>
      <c r="BW33" s="718"/>
      <c r="BX33" s="719">
        <v>95.7</v>
      </c>
      <c r="BY33" s="718"/>
      <c r="BZ33" s="718"/>
      <c r="CA33" s="718"/>
      <c r="CB33" s="720"/>
      <c r="CD33" s="656" t="s">
        <v>325</v>
      </c>
      <c r="CE33" s="657"/>
      <c r="CF33" s="657"/>
      <c r="CG33" s="657"/>
      <c r="CH33" s="657"/>
      <c r="CI33" s="657"/>
      <c r="CJ33" s="657"/>
      <c r="CK33" s="657"/>
      <c r="CL33" s="657"/>
      <c r="CM33" s="657"/>
      <c r="CN33" s="657"/>
      <c r="CO33" s="657"/>
      <c r="CP33" s="657"/>
      <c r="CQ33" s="658"/>
      <c r="CR33" s="659">
        <v>1754054</v>
      </c>
      <c r="CS33" s="680"/>
      <c r="CT33" s="680"/>
      <c r="CU33" s="680"/>
      <c r="CV33" s="680"/>
      <c r="CW33" s="680"/>
      <c r="CX33" s="680"/>
      <c r="CY33" s="681"/>
      <c r="CZ33" s="664">
        <v>36.9</v>
      </c>
      <c r="DA33" s="692"/>
      <c r="DB33" s="692"/>
      <c r="DC33" s="694"/>
      <c r="DD33" s="668">
        <v>1476910</v>
      </c>
      <c r="DE33" s="680"/>
      <c r="DF33" s="680"/>
      <c r="DG33" s="680"/>
      <c r="DH33" s="680"/>
      <c r="DI33" s="680"/>
      <c r="DJ33" s="680"/>
      <c r="DK33" s="681"/>
      <c r="DL33" s="668">
        <v>999994</v>
      </c>
      <c r="DM33" s="680"/>
      <c r="DN33" s="680"/>
      <c r="DO33" s="680"/>
      <c r="DP33" s="680"/>
      <c r="DQ33" s="680"/>
      <c r="DR33" s="680"/>
      <c r="DS33" s="680"/>
      <c r="DT33" s="680"/>
      <c r="DU33" s="680"/>
      <c r="DV33" s="681"/>
      <c r="DW33" s="664">
        <v>36.700000000000003</v>
      </c>
      <c r="DX33" s="692"/>
      <c r="DY33" s="692"/>
      <c r="DZ33" s="692"/>
      <c r="EA33" s="692"/>
      <c r="EB33" s="692"/>
      <c r="EC33" s="693"/>
    </row>
    <row r="34" spans="2:133" ht="11.25" customHeight="1" x14ac:dyDescent="0.15">
      <c r="B34" s="656" t="s">
        <v>326</v>
      </c>
      <c r="C34" s="657"/>
      <c r="D34" s="657"/>
      <c r="E34" s="657"/>
      <c r="F34" s="657"/>
      <c r="G34" s="657"/>
      <c r="H34" s="657"/>
      <c r="I34" s="657"/>
      <c r="J34" s="657"/>
      <c r="K34" s="657"/>
      <c r="L34" s="657"/>
      <c r="M34" s="657"/>
      <c r="N34" s="657"/>
      <c r="O34" s="657"/>
      <c r="P34" s="657"/>
      <c r="Q34" s="658"/>
      <c r="R34" s="659">
        <v>161194</v>
      </c>
      <c r="S34" s="660"/>
      <c r="T34" s="660"/>
      <c r="U34" s="660"/>
      <c r="V34" s="660"/>
      <c r="W34" s="660"/>
      <c r="X34" s="660"/>
      <c r="Y34" s="661"/>
      <c r="Z34" s="662">
        <v>3.1</v>
      </c>
      <c r="AA34" s="662"/>
      <c r="AB34" s="662"/>
      <c r="AC34" s="662"/>
      <c r="AD34" s="663" t="s">
        <v>178</v>
      </c>
      <c r="AE34" s="663"/>
      <c r="AF34" s="663"/>
      <c r="AG34" s="663"/>
      <c r="AH34" s="663"/>
      <c r="AI34" s="663"/>
      <c r="AJ34" s="663"/>
      <c r="AK34" s="663"/>
      <c r="AL34" s="664" t="s">
        <v>240</v>
      </c>
      <c r="AM34" s="665"/>
      <c r="AN34" s="665"/>
      <c r="AO34" s="666"/>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56" t="s">
        <v>327</v>
      </c>
      <c r="CE34" s="657"/>
      <c r="CF34" s="657"/>
      <c r="CG34" s="657"/>
      <c r="CH34" s="657"/>
      <c r="CI34" s="657"/>
      <c r="CJ34" s="657"/>
      <c r="CK34" s="657"/>
      <c r="CL34" s="657"/>
      <c r="CM34" s="657"/>
      <c r="CN34" s="657"/>
      <c r="CO34" s="657"/>
      <c r="CP34" s="657"/>
      <c r="CQ34" s="658"/>
      <c r="CR34" s="659">
        <v>671187</v>
      </c>
      <c r="CS34" s="660"/>
      <c r="CT34" s="660"/>
      <c r="CU34" s="660"/>
      <c r="CV34" s="660"/>
      <c r="CW34" s="660"/>
      <c r="CX34" s="660"/>
      <c r="CY34" s="661"/>
      <c r="CZ34" s="664">
        <v>14.1</v>
      </c>
      <c r="DA34" s="692"/>
      <c r="DB34" s="692"/>
      <c r="DC34" s="694"/>
      <c r="DD34" s="668">
        <v>523561</v>
      </c>
      <c r="DE34" s="660"/>
      <c r="DF34" s="660"/>
      <c r="DG34" s="660"/>
      <c r="DH34" s="660"/>
      <c r="DI34" s="660"/>
      <c r="DJ34" s="660"/>
      <c r="DK34" s="661"/>
      <c r="DL34" s="668">
        <v>320466</v>
      </c>
      <c r="DM34" s="660"/>
      <c r="DN34" s="660"/>
      <c r="DO34" s="660"/>
      <c r="DP34" s="660"/>
      <c r="DQ34" s="660"/>
      <c r="DR34" s="660"/>
      <c r="DS34" s="660"/>
      <c r="DT34" s="660"/>
      <c r="DU34" s="660"/>
      <c r="DV34" s="661"/>
      <c r="DW34" s="664">
        <v>11.8</v>
      </c>
      <c r="DX34" s="692"/>
      <c r="DY34" s="692"/>
      <c r="DZ34" s="692"/>
      <c r="EA34" s="692"/>
      <c r="EB34" s="692"/>
      <c r="EC34" s="693"/>
    </row>
    <row r="35" spans="2:133" ht="11.25" customHeight="1" x14ac:dyDescent="0.15">
      <c r="B35" s="656" t="s">
        <v>328</v>
      </c>
      <c r="C35" s="657"/>
      <c r="D35" s="657"/>
      <c r="E35" s="657"/>
      <c r="F35" s="657"/>
      <c r="G35" s="657"/>
      <c r="H35" s="657"/>
      <c r="I35" s="657"/>
      <c r="J35" s="657"/>
      <c r="K35" s="657"/>
      <c r="L35" s="657"/>
      <c r="M35" s="657"/>
      <c r="N35" s="657"/>
      <c r="O35" s="657"/>
      <c r="P35" s="657"/>
      <c r="Q35" s="658"/>
      <c r="R35" s="659">
        <v>148896</v>
      </c>
      <c r="S35" s="660"/>
      <c r="T35" s="660"/>
      <c r="U35" s="660"/>
      <c r="V35" s="660"/>
      <c r="W35" s="660"/>
      <c r="X35" s="660"/>
      <c r="Y35" s="661"/>
      <c r="Z35" s="662">
        <v>2.8</v>
      </c>
      <c r="AA35" s="662"/>
      <c r="AB35" s="662"/>
      <c r="AC35" s="662"/>
      <c r="AD35" s="663" t="s">
        <v>178</v>
      </c>
      <c r="AE35" s="663"/>
      <c r="AF35" s="663"/>
      <c r="AG35" s="663"/>
      <c r="AH35" s="663"/>
      <c r="AI35" s="663"/>
      <c r="AJ35" s="663"/>
      <c r="AK35" s="663"/>
      <c r="AL35" s="664" t="s">
        <v>240</v>
      </c>
      <c r="AM35" s="665"/>
      <c r="AN35" s="665"/>
      <c r="AO35" s="666"/>
      <c r="AP35" s="221"/>
      <c r="AQ35" s="641" t="s">
        <v>329</v>
      </c>
      <c r="AR35" s="642"/>
      <c r="AS35" s="642"/>
      <c r="AT35" s="642"/>
      <c r="AU35" s="642"/>
      <c r="AV35" s="642"/>
      <c r="AW35" s="642"/>
      <c r="AX35" s="642"/>
      <c r="AY35" s="642"/>
      <c r="AZ35" s="642"/>
      <c r="BA35" s="642"/>
      <c r="BB35" s="642"/>
      <c r="BC35" s="642"/>
      <c r="BD35" s="642"/>
      <c r="BE35" s="642"/>
      <c r="BF35" s="643"/>
      <c r="BG35" s="641" t="s">
        <v>330</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331</v>
      </c>
      <c r="CE35" s="657"/>
      <c r="CF35" s="657"/>
      <c r="CG35" s="657"/>
      <c r="CH35" s="657"/>
      <c r="CI35" s="657"/>
      <c r="CJ35" s="657"/>
      <c r="CK35" s="657"/>
      <c r="CL35" s="657"/>
      <c r="CM35" s="657"/>
      <c r="CN35" s="657"/>
      <c r="CO35" s="657"/>
      <c r="CP35" s="657"/>
      <c r="CQ35" s="658"/>
      <c r="CR35" s="659">
        <v>51129</v>
      </c>
      <c r="CS35" s="680"/>
      <c r="CT35" s="680"/>
      <c r="CU35" s="680"/>
      <c r="CV35" s="680"/>
      <c r="CW35" s="680"/>
      <c r="CX35" s="680"/>
      <c r="CY35" s="681"/>
      <c r="CZ35" s="664">
        <v>1.1000000000000001</v>
      </c>
      <c r="DA35" s="692"/>
      <c r="DB35" s="692"/>
      <c r="DC35" s="694"/>
      <c r="DD35" s="668">
        <v>44325</v>
      </c>
      <c r="DE35" s="680"/>
      <c r="DF35" s="680"/>
      <c r="DG35" s="680"/>
      <c r="DH35" s="680"/>
      <c r="DI35" s="680"/>
      <c r="DJ35" s="680"/>
      <c r="DK35" s="681"/>
      <c r="DL35" s="668">
        <v>38650</v>
      </c>
      <c r="DM35" s="680"/>
      <c r="DN35" s="680"/>
      <c r="DO35" s="680"/>
      <c r="DP35" s="680"/>
      <c r="DQ35" s="680"/>
      <c r="DR35" s="680"/>
      <c r="DS35" s="680"/>
      <c r="DT35" s="680"/>
      <c r="DU35" s="680"/>
      <c r="DV35" s="681"/>
      <c r="DW35" s="664">
        <v>1.4</v>
      </c>
      <c r="DX35" s="692"/>
      <c r="DY35" s="692"/>
      <c r="DZ35" s="692"/>
      <c r="EA35" s="692"/>
      <c r="EB35" s="692"/>
      <c r="EC35" s="693"/>
    </row>
    <row r="36" spans="2:133" ht="11.25" customHeight="1" x14ac:dyDescent="0.15">
      <c r="B36" s="656" t="s">
        <v>332</v>
      </c>
      <c r="C36" s="657"/>
      <c r="D36" s="657"/>
      <c r="E36" s="657"/>
      <c r="F36" s="657"/>
      <c r="G36" s="657"/>
      <c r="H36" s="657"/>
      <c r="I36" s="657"/>
      <c r="J36" s="657"/>
      <c r="K36" s="657"/>
      <c r="L36" s="657"/>
      <c r="M36" s="657"/>
      <c r="N36" s="657"/>
      <c r="O36" s="657"/>
      <c r="P36" s="657"/>
      <c r="Q36" s="658"/>
      <c r="R36" s="659">
        <v>439314</v>
      </c>
      <c r="S36" s="660"/>
      <c r="T36" s="660"/>
      <c r="U36" s="660"/>
      <c r="V36" s="660"/>
      <c r="W36" s="660"/>
      <c r="X36" s="660"/>
      <c r="Y36" s="661"/>
      <c r="Z36" s="662">
        <v>8.4</v>
      </c>
      <c r="AA36" s="662"/>
      <c r="AB36" s="662"/>
      <c r="AC36" s="662"/>
      <c r="AD36" s="663" t="s">
        <v>140</v>
      </c>
      <c r="AE36" s="663"/>
      <c r="AF36" s="663"/>
      <c r="AG36" s="663"/>
      <c r="AH36" s="663"/>
      <c r="AI36" s="663"/>
      <c r="AJ36" s="663"/>
      <c r="AK36" s="663"/>
      <c r="AL36" s="664" t="s">
        <v>178</v>
      </c>
      <c r="AM36" s="665"/>
      <c r="AN36" s="665"/>
      <c r="AO36" s="666"/>
      <c r="AP36" s="221"/>
      <c r="AQ36" s="725" t="s">
        <v>333</v>
      </c>
      <c r="AR36" s="726"/>
      <c r="AS36" s="726"/>
      <c r="AT36" s="726"/>
      <c r="AU36" s="726"/>
      <c r="AV36" s="726"/>
      <c r="AW36" s="726"/>
      <c r="AX36" s="726"/>
      <c r="AY36" s="727"/>
      <c r="AZ36" s="648">
        <v>467102</v>
      </c>
      <c r="BA36" s="649"/>
      <c r="BB36" s="649"/>
      <c r="BC36" s="649"/>
      <c r="BD36" s="649"/>
      <c r="BE36" s="649"/>
      <c r="BF36" s="721"/>
      <c r="BG36" s="645" t="s">
        <v>334</v>
      </c>
      <c r="BH36" s="646"/>
      <c r="BI36" s="646"/>
      <c r="BJ36" s="646"/>
      <c r="BK36" s="646"/>
      <c r="BL36" s="646"/>
      <c r="BM36" s="646"/>
      <c r="BN36" s="646"/>
      <c r="BO36" s="646"/>
      <c r="BP36" s="646"/>
      <c r="BQ36" s="646"/>
      <c r="BR36" s="646"/>
      <c r="BS36" s="646"/>
      <c r="BT36" s="646"/>
      <c r="BU36" s="647"/>
      <c r="BV36" s="648">
        <v>14874</v>
      </c>
      <c r="BW36" s="649"/>
      <c r="BX36" s="649"/>
      <c r="BY36" s="649"/>
      <c r="BZ36" s="649"/>
      <c r="CA36" s="649"/>
      <c r="CB36" s="721"/>
      <c r="CD36" s="656" t="s">
        <v>335</v>
      </c>
      <c r="CE36" s="657"/>
      <c r="CF36" s="657"/>
      <c r="CG36" s="657"/>
      <c r="CH36" s="657"/>
      <c r="CI36" s="657"/>
      <c r="CJ36" s="657"/>
      <c r="CK36" s="657"/>
      <c r="CL36" s="657"/>
      <c r="CM36" s="657"/>
      <c r="CN36" s="657"/>
      <c r="CO36" s="657"/>
      <c r="CP36" s="657"/>
      <c r="CQ36" s="658"/>
      <c r="CR36" s="659">
        <v>627192</v>
      </c>
      <c r="CS36" s="660"/>
      <c r="CT36" s="660"/>
      <c r="CU36" s="660"/>
      <c r="CV36" s="660"/>
      <c r="CW36" s="660"/>
      <c r="CX36" s="660"/>
      <c r="CY36" s="661"/>
      <c r="CZ36" s="664">
        <v>13.2</v>
      </c>
      <c r="DA36" s="692"/>
      <c r="DB36" s="692"/>
      <c r="DC36" s="694"/>
      <c r="DD36" s="668">
        <v>574745</v>
      </c>
      <c r="DE36" s="660"/>
      <c r="DF36" s="660"/>
      <c r="DG36" s="660"/>
      <c r="DH36" s="660"/>
      <c r="DI36" s="660"/>
      <c r="DJ36" s="660"/>
      <c r="DK36" s="661"/>
      <c r="DL36" s="668">
        <v>315363</v>
      </c>
      <c r="DM36" s="660"/>
      <c r="DN36" s="660"/>
      <c r="DO36" s="660"/>
      <c r="DP36" s="660"/>
      <c r="DQ36" s="660"/>
      <c r="DR36" s="660"/>
      <c r="DS36" s="660"/>
      <c r="DT36" s="660"/>
      <c r="DU36" s="660"/>
      <c r="DV36" s="661"/>
      <c r="DW36" s="664">
        <v>11.6</v>
      </c>
      <c r="DX36" s="692"/>
      <c r="DY36" s="692"/>
      <c r="DZ36" s="692"/>
      <c r="EA36" s="692"/>
      <c r="EB36" s="692"/>
      <c r="EC36" s="693"/>
    </row>
    <row r="37" spans="2:133" ht="11.25" customHeight="1" x14ac:dyDescent="0.15">
      <c r="B37" s="656" t="s">
        <v>336</v>
      </c>
      <c r="C37" s="657"/>
      <c r="D37" s="657"/>
      <c r="E37" s="657"/>
      <c r="F37" s="657"/>
      <c r="G37" s="657"/>
      <c r="H37" s="657"/>
      <c r="I37" s="657"/>
      <c r="J37" s="657"/>
      <c r="K37" s="657"/>
      <c r="L37" s="657"/>
      <c r="M37" s="657"/>
      <c r="N37" s="657"/>
      <c r="O37" s="657"/>
      <c r="P37" s="657"/>
      <c r="Q37" s="658"/>
      <c r="R37" s="659">
        <v>63765</v>
      </c>
      <c r="S37" s="660"/>
      <c r="T37" s="660"/>
      <c r="U37" s="660"/>
      <c r="V37" s="660"/>
      <c r="W37" s="660"/>
      <c r="X37" s="660"/>
      <c r="Y37" s="661"/>
      <c r="Z37" s="662">
        <v>1.2</v>
      </c>
      <c r="AA37" s="662"/>
      <c r="AB37" s="662"/>
      <c r="AC37" s="662"/>
      <c r="AD37" s="663">
        <v>9</v>
      </c>
      <c r="AE37" s="663"/>
      <c r="AF37" s="663"/>
      <c r="AG37" s="663"/>
      <c r="AH37" s="663"/>
      <c r="AI37" s="663"/>
      <c r="AJ37" s="663"/>
      <c r="AK37" s="663"/>
      <c r="AL37" s="664">
        <v>0</v>
      </c>
      <c r="AM37" s="665"/>
      <c r="AN37" s="665"/>
      <c r="AO37" s="666"/>
      <c r="AQ37" s="722" t="s">
        <v>337</v>
      </c>
      <c r="AR37" s="723"/>
      <c r="AS37" s="723"/>
      <c r="AT37" s="723"/>
      <c r="AU37" s="723"/>
      <c r="AV37" s="723"/>
      <c r="AW37" s="723"/>
      <c r="AX37" s="723"/>
      <c r="AY37" s="724"/>
      <c r="AZ37" s="659">
        <v>182000</v>
      </c>
      <c r="BA37" s="660"/>
      <c r="BB37" s="660"/>
      <c r="BC37" s="660"/>
      <c r="BD37" s="680"/>
      <c r="BE37" s="680"/>
      <c r="BF37" s="705"/>
      <c r="BG37" s="656" t="s">
        <v>338</v>
      </c>
      <c r="BH37" s="657"/>
      <c r="BI37" s="657"/>
      <c r="BJ37" s="657"/>
      <c r="BK37" s="657"/>
      <c r="BL37" s="657"/>
      <c r="BM37" s="657"/>
      <c r="BN37" s="657"/>
      <c r="BO37" s="657"/>
      <c r="BP37" s="657"/>
      <c r="BQ37" s="657"/>
      <c r="BR37" s="657"/>
      <c r="BS37" s="657"/>
      <c r="BT37" s="657"/>
      <c r="BU37" s="658"/>
      <c r="BV37" s="659">
        <v>11956</v>
      </c>
      <c r="BW37" s="660"/>
      <c r="BX37" s="660"/>
      <c r="BY37" s="660"/>
      <c r="BZ37" s="660"/>
      <c r="CA37" s="660"/>
      <c r="CB37" s="669"/>
      <c r="CD37" s="656" t="s">
        <v>339</v>
      </c>
      <c r="CE37" s="657"/>
      <c r="CF37" s="657"/>
      <c r="CG37" s="657"/>
      <c r="CH37" s="657"/>
      <c r="CI37" s="657"/>
      <c r="CJ37" s="657"/>
      <c r="CK37" s="657"/>
      <c r="CL37" s="657"/>
      <c r="CM37" s="657"/>
      <c r="CN37" s="657"/>
      <c r="CO37" s="657"/>
      <c r="CP37" s="657"/>
      <c r="CQ37" s="658"/>
      <c r="CR37" s="659">
        <v>171270</v>
      </c>
      <c r="CS37" s="680"/>
      <c r="CT37" s="680"/>
      <c r="CU37" s="680"/>
      <c r="CV37" s="680"/>
      <c r="CW37" s="680"/>
      <c r="CX37" s="680"/>
      <c r="CY37" s="681"/>
      <c r="CZ37" s="664">
        <v>3.6</v>
      </c>
      <c r="DA37" s="692"/>
      <c r="DB37" s="692"/>
      <c r="DC37" s="694"/>
      <c r="DD37" s="668">
        <v>171270</v>
      </c>
      <c r="DE37" s="680"/>
      <c r="DF37" s="680"/>
      <c r="DG37" s="680"/>
      <c r="DH37" s="680"/>
      <c r="DI37" s="680"/>
      <c r="DJ37" s="680"/>
      <c r="DK37" s="681"/>
      <c r="DL37" s="668">
        <v>152802</v>
      </c>
      <c r="DM37" s="680"/>
      <c r="DN37" s="680"/>
      <c r="DO37" s="680"/>
      <c r="DP37" s="680"/>
      <c r="DQ37" s="680"/>
      <c r="DR37" s="680"/>
      <c r="DS37" s="680"/>
      <c r="DT37" s="680"/>
      <c r="DU37" s="680"/>
      <c r="DV37" s="681"/>
      <c r="DW37" s="664">
        <v>5.6</v>
      </c>
      <c r="DX37" s="692"/>
      <c r="DY37" s="692"/>
      <c r="DZ37" s="692"/>
      <c r="EA37" s="692"/>
      <c r="EB37" s="692"/>
      <c r="EC37" s="693"/>
    </row>
    <row r="38" spans="2:133" ht="11.25" customHeight="1" x14ac:dyDescent="0.15">
      <c r="B38" s="656" t="s">
        <v>340</v>
      </c>
      <c r="C38" s="657"/>
      <c r="D38" s="657"/>
      <c r="E38" s="657"/>
      <c r="F38" s="657"/>
      <c r="G38" s="657"/>
      <c r="H38" s="657"/>
      <c r="I38" s="657"/>
      <c r="J38" s="657"/>
      <c r="K38" s="657"/>
      <c r="L38" s="657"/>
      <c r="M38" s="657"/>
      <c r="N38" s="657"/>
      <c r="O38" s="657"/>
      <c r="P38" s="657"/>
      <c r="Q38" s="658"/>
      <c r="R38" s="659">
        <v>677600</v>
      </c>
      <c r="S38" s="660"/>
      <c r="T38" s="660"/>
      <c r="U38" s="660"/>
      <c r="V38" s="660"/>
      <c r="W38" s="660"/>
      <c r="X38" s="660"/>
      <c r="Y38" s="661"/>
      <c r="Z38" s="662">
        <v>12.9</v>
      </c>
      <c r="AA38" s="662"/>
      <c r="AB38" s="662"/>
      <c r="AC38" s="662"/>
      <c r="AD38" s="663" t="s">
        <v>178</v>
      </c>
      <c r="AE38" s="663"/>
      <c r="AF38" s="663"/>
      <c r="AG38" s="663"/>
      <c r="AH38" s="663"/>
      <c r="AI38" s="663"/>
      <c r="AJ38" s="663"/>
      <c r="AK38" s="663"/>
      <c r="AL38" s="664" t="s">
        <v>140</v>
      </c>
      <c r="AM38" s="665"/>
      <c r="AN38" s="665"/>
      <c r="AO38" s="666"/>
      <c r="AQ38" s="722" t="s">
        <v>341</v>
      </c>
      <c r="AR38" s="723"/>
      <c r="AS38" s="723"/>
      <c r="AT38" s="723"/>
      <c r="AU38" s="723"/>
      <c r="AV38" s="723"/>
      <c r="AW38" s="723"/>
      <c r="AX38" s="723"/>
      <c r="AY38" s="724"/>
      <c r="AZ38" s="659">
        <v>24944</v>
      </c>
      <c r="BA38" s="660"/>
      <c r="BB38" s="660"/>
      <c r="BC38" s="660"/>
      <c r="BD38" s="680"/>
      <c r="BE38" s="680"/>
      <c r="BF38" s="705"/>
      <c r="BG38" s="656" t="s">
        <v>342</v>
      </c>
      <c r="BH38" s="657"/>
      <c r="BI38" s="657"/>
      <c r="BJ38" s="657"/>
      <c r="BK38" s="657"/>
      <c r="BL38" s="657"/>
      <c r="BM38" s="657"/>
      <c r="BN38" s="657"/>
      <c r="BO38" s="657"/>
      <c r="BP38" s="657"/>
      <c r="BQ38" s="657"/>
      <c r="BR38" s="657"/>
      <c r="BS38" s="657"/>
      <c r="BT38" s="657"/>
      <c r="BU38" s="658"/>
      <c r="BV38" s="659">
        <v>746</v>
      </c>
      <c r="BW38" s="660"/>
      <c r="BX38" s="660"/>
      <c r="BY38" s="660"/>
      <c r="BZ38" s="660"/>
      <c r="CA38" s="660"/>
      <c r="CB38" s="669"/>
      <c r="CD38" s="656" t="s">
        <v>343</v>
      </c>
      <c r="CE38" s="657"/>
      <c r="CF38" s="657"/>
      <c r="CG38" s="657"/>
      <c r="CH38" s="657"/>
      <c r="CI38" s="657"/>
      <c r="CJ38" s="657"/>
      <c r="CK38" s="657"/>
      <c r="CL38" s="657"/>
      <c r="CM38" s="657"/>
      <c r="CN38" s="657"/>
      <c r="CO38" s="657"/>
      <c r="CP38" s="657"/>
      <c r="CQ38" s="658"/>
      <c r="CR38" s="659">
        <v>260158</v>
      </c>
      <c r="CS38" s="660"/>
      <c r="CT38" s="660"/>
      <c r="CU38" s="660"/>
      <c r="CV38" s="660"/>
      <c r="CW38" s="660"/>
      <c r="CX38" s="660"/>
      <c r="CY38" s="661"/>
      <c r="CZ38" s="664">
        <v>5.5</v>
      </c>
      <c r="DA38" s="692"/>
      <c r="DB38" s="692"/>
      <c r="DC38" s="694"/>
      <c r="DD38" s="668">
        <v>219900</v>
      </c>
      <c r="DE38" s="660"/>
      <c r="DF38" s="660"/>
      <c r="DG38" s="660"/>
      <c r="DH38" s="660"/>
      <c r="DI38" s="660"/>
      <c r="DJ38" s="660"/>
      <c r="DK38" s="661"/>
      <c r="DL38" s="668">
        <v>213151</v>
      </c>
      <c r="DM38" s="660"/>
      <c r="DN38" s="660"/>
      <c r="DO38" s="660"/>
      <c r="DP38" s="660"/>
      <c r="DQ38" s="660"/>
      <c r="DR38" s="660"/>
      <c r="DS38" s="660"/>
      <c r="DT38" s="660"/>
      <c r="DU38" s="660"/>
      <c r="DV38" s="661"/>
      <c r="DW38" s="664">
        <v>7.8</v>
      </c>
      <c r="DX38" s="692"/>
      <c r="DY38" s="692"/>
      <c r="DZ38" s="692"/>
      <c r="EA38" s="692"/>
      <c r="EB38" s="692"/>
      <c r="EC38" s="693"/>
    </row>
    <row r="39" spans="2:133" ht="11.25" customHeight="1" x14ac:dyDescent="0.15">
      <c r="B39" s="656" t="s">
        <v>344</v>
      </c>
      <c r="C39" s="657"/>
      <c r="D39" s="657"/>
      <c r="E39" s="657"/>
      <c r="F39" s="657"/>
      <c r="G39" s="657"/>
      <c r="H39" s="657"/>
      <c r="I39" s="657"/>
      <c r="J39" s="657"/>
      <c r="K39" s="657"/>
      <c r="L39" s="657"/>
      <c r="M39" s="657"/>
      <c r="N39" s="657"/>
      <c r="O39" s="657"/>
      <c r="P39" s="657"/>
      <c r="Q39" s="658"/>
      <c r="R39" s="659" t="s">
        <v>140</v>
      </c>
      <c r="S39" s="660"/>
      <c r="T39" s="660"/>
      <c r="U39" s="660"/>
      <c r="V39" s="660"/>
      <c r="W39" s="660"/>
      <c r="X39" s="660"/>
      <c r="Y39" s="661"/>
      <c r="Z39" s="662" t="s">
        <v>140</v>
      </c>
      <c r="AA39" s="662"/>
      <c r="AB39" s="662"/>
      <c r="AC39" s="662"/>
      <c r="AD39" s="663" t="s">
        <v>178</v>
      </c>
      <c r="AE39" s="663"/>
      <c r="AF39" s="663"/>
      <c r="AG39" s="663"/>
      <c r="AH39" s="663"/>
      <c r="AI39" s="663"/>
      <c r="AJ39" s="663"/>
      <c r="AK39" s="663"/>
      <c r="AL39" s="664" t="s">
        <v>240</v>
      </c>
      <c r="AM39" s="665"/>
      <c r="AN39" s="665"/>
      <c r="AO39" s="666"/>
      <c r="AQ39" s="722" t="s">
        <v>345</v>
      </c>
      <c r="AR39" s="723"/>
      <c r="AS39" s="723"/>
      <c r="AT39" s="723"/>
      <c r="AU39" s="723"/>
      <c r="AV39" s="723"/>
      <c r="AW39" s="723"/>
      <c r="AX39" s="723"/>
      <c r="AY39" s="724"/>
      <c r="AZ39" s="659" t="s">
        <v>240</v>
      </c>
      <c r="BA39" s="660"/>
      <c r="BB39" s="660"/>
      <c r="BC39" s="660"/>
      <c r="BD39" s="680"/>
      <c r="BE39" s="680"/>
      <c r="BF39" s="705"/>
      <c r="BG39" s="656" t="s">
        <v>346</v>
      </c>
      <c r="BH39" s="657"/>
      <c r="BI39" s="657"/>
      <c r="BJ39" s="657"/>
      <c r="BK39" s="657"/>
      <c r="BL39" s="657"/>
      <c r="BM39" s="657"/>
      <c r="BN39" s="657"/>
      <c r="BO39" s="657"/>
      <c r="BP39" s="657"/>
      <c r="BQ39" s="657"/>
      <c r="BR39" s="657"/>
      <c r="BS39" s="657"/>
      <c r="BT39" s="657"/>
      <c r="BU39" s="658"/>
      <c r="BV39" s="659">
        <v>1193</v>
      </c>
      <c r="BW39" s="660"/>
      <c r="BX39" s="660"/>
      <c r="BY39" s="660"/>
      <c r="BZ39" s="660"/>
      <c r="CA39" s="660"/>
      <c r="CB39" s="669"/>
      <c r="CD39" s="656" t="s">
        <v>347</v>
      </c>
      <c r="CE39" s="657"/>
      <c r="CF39" s="657"/>
      <c r="CG39" s="657"/>
      <c r="CH39" s="657"/>
      <c r="CI39" s="657"/>
      <c r="CJ39" s="657"/>
      <c r="CK39" s="657"/>
      <c r="CL39" s="657"/>
      <c r="CM39" s="657"/>
      <c r="CN39" s="657"/>
      <c r="CO39" s="657"/>
      <c r="CP39" s="657"/>
      <c r="CQ39" s="658"/>
      <c r="CR39" s="659">
        <v>27704</v>
      </c>
      <c r="CS39" s="680"/>
      <c r="CT39" s="680"/>
      <c r="CU39" s="680"/>
      <c r="CV39" s="680"/>
      <c r="CW39" s="680"/>
      <c r="CX39" s="680"/>
      <c r="CY39" s="681"/>
      <c r="CZ39" s="664">
        <v>0.6</v>
      </c>
      <c r="DA39" s="692"/>
      <c r="DB39" s="692"/>
      <c r="DC39" s="694"/>
      <c r="DD39" s="668">
        <v>2000</v>
      </c>
      <c r="DE39" s="680"/>
      <c r="DF39" s="680"/>
      <c r="DG39" s="680"/>
      <c r="DH39" s="680"/>
      <c r="DI39" s="680"/>
      <c r="DJ39" s="680"/>
      <c r="DK39" s="681"/>
      <c r="DL39" s="668" t="s">
        <v>140</v>
      </c>
      <c r="DM39" s="680"/>
      <c r="DN39" s="680"/>
      <c r="DO39" s="680"/>
      <c r="DP39" s="680"/>
      <c r="DQ39" s="680"/>
      <c r="DR39" s="680"/>
      <c r="DS39" s="680"/>
      <c r="DT39" s="680"/>
      <c r="DU39" s="680"/>
      <c r="DV39" s="681"/>
      <c r="DW39" s="664" t="s">
        <v>140</v>
      </c>
      <c r="DX39" s="692"/>
      <c r="DY39" s="692"/>
      <c r="DZ39" s="692"/>
      <c r="EA39" s="692"/>
      <c r="EB39" s="692"/>
      <c r="EC39" s="693"/>
    </row>
    <row r="40" spans="2:133" ht="11.25" customHeight="1" x14ac:dyDescent="0.15">
      <c r="B40" s="656" t="s">
        <v>348</v>
      </c>
      <c r="C40" s="657"/>
      <c r="D40" s="657"/>
      <c r="E40" s="657"/>
      <c r="F40" s="657"/>
      <c r="G40" s="657"/>
      <c r="H40" s="657"/>
      <c r="I40" s="657"/>
      <c r="J40" s="657"/>
      <c r="K40" s="657"/>
      <c r="L40" s="657"/>
      <c r="M40" s="657"/>
      <c r="N40" s="657"/>
      <c r="O40" s="657"/>
      <c r="P40" s="657"/>
      <c r="Q40" s="658"/>
      <c r="R40" s="659">
        <v>26000</v>
      </c>
      <c r="S40" s="660"/>
      <c r="T40" s="660"/>
      <c r="U40" s="660"/>
      <c r="V40" s="660"/>
      <c r="W40" s="660"/>
      <c r="X40" s="660"/>
      <c r="Y40" s="661"/>
      <c r="Z40" s="662">
        <v>0.5</v>
      </c>
      <c r="AA40" s="662"/>
      <c r="AB40" s="662"/>
      <c r="AC40" s="662"/>
      <c r="AD40" s="663" t="s">
        <v>178</v>
      </c>
      <c r="AE40" s="663"/>
      <c r="AF40" s="663"/>
      <c r="AG40" s="663"/>
      <c r="AH40" s="663"/>
      <c r="AI40" s="663"/>
      <c r="AJ40" s="663"/>
      <c r="AK40" s="663"/>
      <c r="AL40" s="664" t="s">
        <v>178</v>
      </c>
      <c r="AM40" s="665"/>
      <c r="AN40" s="665"/>
      <c r="AO40" s="666"/>
      <c r="AQ40" s="722" t="s">
        <v>349</v>
      </c>
      <c r="AR40" s="723"/>
      <c r="AS40" s="723"/>
      <c r="AT40" s="723"/>
      <c r="AU40" s="723"/>
      <c r="AV40" s="723"/>
      <c r="AW40" s="723"/>
      <c r="AX40" s="723"/>
      <c r="AY40" s="724"/>
      <c r="AZ40" s="659" t="s">
        <v>240</v>
      </c>
      <c r="BA40" s="660"/>
      <c r="BB40" s="660"/>
      <c r="BC40" s="660"/>
      <c r="BD40" s="680"/>
      <c r="BE40" s="680"/>
      <c r="BF40" s="705"/>
      <c r="BG40" s="709" t="s">
        <v>350</v>
      </c>
      <c r="BH40" s="710"/>
      <c r="BI40" s="710"/>
      <c r="BJ40" s="710"/>
      <c r="BK40" s="710"/>
      <c r="BL40" s="222"/>
      <c r="BM40" s="657" t="s">
        <v>351</v>
      </c>
      <c r="BN40" s="657"/>
      <c r="BO40" s="657"/>
      <c r="BP40" s="657"/>
      <c r="BQ40" s="657"/>
      <c r="BR40" s="657"/>
      <c r="BS40" s="657"/>
      <c r="BT40" s="657"/>
      <c r="BU40" s="658"/>
      <c r="BV40" s="659">
        <v>90</v>
      </c>
      <c r="BW40" s="660"/>
      <c r="BX40" s="660"/>
      <c r="BY40" s="660"/>
      <c r="BZ40" s="660"/>
      <c r="CA40" s="660"/>
      <c r="CB40" s="669"/>
      <c r="CD40" s="656" t="s">
        <v>352</v>
      </c>
      <c r="CE40" s="657"/>
      <c r="CF40" s="657"/>
      <c r="CG40" s="657"/>
      <c r="CH40" s="657"/>
      <c r="CI40" s="657"/>
      <c r="CJ40" s="657"/>
      <c r="CK40" s="657"/>
      <c r="CL40" s="657"/>
      <c r="CM40" s="657"/>
      <c r="CN40" s="657"/>
      <c r="CO40" s="657"/>
      <c r="CP40" s="657"/>
      <c r="CQ40" s="658"/>
      <c r="CR40" s="659">
        <v>116684</v>
      </c>
      <c r="CS40" s="660"/>
      <c r="CT40" s="660"/>
      <c r="CU40" s="660"/>
      <c r="CV40" s="660"/>
      <c r="CW40" s="660"/>
      <c r="CX40" s="660"/>
      <c r="CY40" s="661"/>
      <c r="CZ40" s="664">
        <v>2.5</v>
      </c>
      <c r="DA40" s="692"/>
      <c r="DB40" s="692"/>
      <c r="DC40" s="694"/>
      <c r="DD40" s="668">
        <v>112379</v>
      </c>
      <c r="DE40" s="660"/>
      <c r="DF40" s="660"/>
      <c r="DG40" s="660"/>
      <c r="DH40" s="660"/>
      <c r="DI40" s="660"/>
      <c r="DJ40" s="660"/>
      <c r="DK40" s="661"/>
      <c r="DL40" s="668">
        <v>112364</v>
      </c>
      <c r="DM40" s="660"/>
      <c r="DN40" s="660"/>
      <c r="DO40" s="660"/>
      <c r="DP40" s="660"/>
      <c r="DQ40" s="660"/>
      <c r="DR40" s="660"/>
      <c r="DS40" s="660"/>
      <c r="DT40" s="660"/>
      <c r="DU40" s="660"/>
      <c r="DV40" s="661"/>
      <c r="DW40" s="664">
        <v>4.0999999999999996</v>
      </c>
      <c r="DX40" s="692"/>
      <c r="DY40" s="692"/>
      <c r="DZ40" s="692"/>
      <c r="EA40" s="692"/>
      <c r="EB40" s="692"/>
      <c r="EC40" s="693"/>
    </row>
    <row r="41" spans="2:133" ht="11.25" customHeight="1" x14ac:dyDescent="0.15">
      <c r="B41" s="682" t="s">
        <v>353</v>
      </c>
      <c r="C41" s="683"/>
      <c r="D41" s="683"/>
      <c r="E41" s="683"/>
      <c r="F41" s="683"/>
      <c r="G41" s="683"/>
      <c r="H41" s="683"/>
      <c r="I41" s="683"/>
      <c r="J41" s="683"/>
      <c r="K41" s="683"/>
      <c r="L41" s="683"/>
      <c r="M41" s="683"/>
      <c r="N41" s="683"/>
      <c r="O41" s="683"/>
      <c r="P41" s="683"/>
      <c r="Q41" s="684"/>
      <c r="R41" s="731">
        <v>5257996</v>
      </c>
      <c r="S41" s="732"/>
      <c r="T41" s="732"/>
      <c r="U41" s="732"/>
      <c r="V41" s="732"/>
      <c r="W41" s="732"/>
      <c r="X41" s="732"/>
      <c r="Y41" s="736"/>
      <c r="Z41" s="737">
        <v>100</v>
      </c>
      <c r="AA41" s="737"/>
      <c r="AB41" s="737"/>
      <c r="AC41" s="737"/>
      <c r="AD41" s="738">
        <v>2697963</v>
      </c>
      <c r="AE41" s="738"/>
      <c r="AF41" s="738"/>
      <c r="AG41" s="738"/>
      <c r="AH41" s="738"/>
      <c r="AI41" s="738"/>
      <c r="AJ41" s="738"/>
      <c r="AK41" s="738"/>
      <c r="AL41" s="739">
        <v>100</v>
      </c>
      <c r="AM41" s="719"/>
      <c r="AN41" s="719"/>
      <c r="AO41" s="740"/>
      <c r="AQ41" s="722" t="s">
        <v>354</v>
      </c>
      <c r="AR41" s="723"/>
      <c r="AS41" s="723"/>
      <c r="AT41" s="723"/>
      <c r="AU41" s="723"/>
      <c r="AV41" s="723"/>
      <c r="AW41" s="723"/>
      <c r="AX41" s="723"/>
      <c r="AY41" s="724"/>
      <c r="AZ41" s="659">
        <v>32973</v>
      </c>
      <c r="BA41" s="660"/>
      <c r="BB41" s="660"/>
      <c r="BC41" s="660"/>
      <c r="BD41" s="680"/>
      <c r="BE41" s="680"/>
      <c r="BF41" s="705"/>
      <c r="BG41" s="709"/>
      <c r="BH41" s="710"/>
      <c r="BI41" s="710"/>
      <c r="BJ41" s="710"/>
      <c r="BK41" s="710"/>
      <c r="BL41" s="222"/>
      <c r="BM41" s="657" t="s">
        <v>355</v>
      </c>
      <c r="BN41" s="657"/>
      <c r="BO41" s="657"/>
      <c r="BP41" s="657"/>
      <c r="BQ41" s="657"/>
      <c r="BR41" s="657"/>
      <c r="BS41" s="657"/>
      <c r="BT41" s="657"/>
      <c r="BU41" s="658"/>
      <c r="BV41" s="659" t="s">
        <v>178</v>
      </c>
      <c r="BW41" s="660"/>
      <c r="BX41" s="660"/>
      <c r="BY41" s="660"/>
      <c r="BZ41" s="660"/>
      <c r="CA41" s="660"/>
      <c r="CB41" s="669"/>
      <c r="CD41" s="656" t="s">
        <v>356</v>
      </c>
      <c r="CE41" s="657"/>
      <c r="CF41" s="657"/>
      <c r="CG41" s="657"/>
      <c r="CH41" s="657"/>
      <c r="CI41" s="657"/>
      <c r="CJ41" s="657"/>
      <c r="CK41" s="657"/>
      <c r="CL41" s="657"/>
      <c r="CM41" s="657"/>
      <c r="CN41" s="657"/>
      <c r="CO41" s="657"/>
      <c r="CP41" s="657"/>
      <c r="CQ41" s="658"/>
      <c r="CR41" s="659" t="s">
        <v>240</v>
      </c>
      <c r="CS41" s="680"/>
      <c r="CT41" s="680"/>
      <c r="CU41" s="680"/>
      <c r="CV41" s="680"/>
      <c r="CW41" s="680"/>
      <c r="CX41" s="680"/>
      <c r="CY41" s="681"/>
      <c r="CZ41" s="664" t="s">
        <v>140</v>
      </c>
      <c r="DA41" s="692"/>
      <c r="DB41" s="692"/>
      <c r="DC41" s="694"/>
      <c r="DD41" s="668" t="s">
        <v>240</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357</v>
      </c>
      <c r="AR42" s="729"/>
      <c r="AS42" s="729"/>
      <c r="AT42" s="729"/>
      <c r="AU42" s="729"/>
      <c r="AV42" s="729"/>
      <c r="AW42" s="729"/>
      <c r="AX42" s="729"/>
      <c r="AY42" s="730"/>
      <c r="AZ42" s="731">
        <v>227185</v>
      </c>
      <c r="BA42" s="732"/>
      <c r="BB42" s="732"/>
      <c r="BC42" s="732"/>
      <c r="BD42" s="718"/>
      <c r="BE42" s="718"/>
      <c r="BF42" s="720"/>
      <c r="BG42" s="711"/>
      <c r="BH42" s="712"/>
      <c r="BI42" s="712"/>
      <c r="BJ42" s="712"/>
      <c r="BK42" s="712"/>
      <c r="BL42" s="223"/>
      <c r="BM42" s="683" t="s">
        <v>358</v>
      </c>
      <c r="BN42" s="683"/>
      <c r="BO42" s="683"/>
      <c r="BP42" s="683"/>
      <c r="BQ42" s="683"/>
      <c r="BR42" s="683"/>
      <c r="BS42" s="683"/>
      <c r="BT42" s="683"/>
      <c r="BU42" s="684"/>
      <c r="BV42" s="731">
        <v>349</v>
      </c>
      <c r="BW42" s="732"/>
      <c r="BX42" s="732"/>
      <c r="BY42" s="732"/>
      <c r="BZ42" s="732"/>
      <c r="CA42" s="732"/>
      <c r="CB42" s="741"/>
      <c r="CD42" s="656" t="s">
        <v>359</v>
      </c>
      <c r="CE42" s="657"/>
      <c r="CF42" s="657"/>
      <c r="CG42" s="657"/>
      <c r="CH42" s="657"/>
      <c r="CI42" s="657"/>
      <c r="CJ42" s="657"/>
      <c r="CK42" s="657"/>
      <c r="CL42" s="657"/>
      <c r="CM42" s="657"/>
      <c r="CN42" s="657"/>
      <c r="CO42" s="657"/>
      <c r="CP42" s="657"/>
      <c r="CQ42" s="658"/>
      <c r="CR42" s="659">
        <v>1483642</v>
      </c>
      <c r="CS42" s="680"/>
      <c r="CT42" s="680"/>
      <c r="CU42" s="680"/>
      <c r="CV42" s="680"/>
      <c r="CW42" s="680"/>
      <c r="CX42" s="680"/>
      <c r="CY42" s="681"/>
      <c r="CZ42" s="664">
        <v>31.2</v>
      </c>
      <c r="DA42" s="692"/>
      <c r="DB42" s="692"/>
      <c r="DC42" s="694"/>
      <c r="DD42" s="668">
        <v>430569</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3" t="s">
        <v>360</v>
      </c>
      <c r="CD43" s="656" t="s">
        <v>361</v>
      </c>
      <c r="CE43" s="657"/>
      <c r="CF43" s="657"/>
      <c r="CG43" s="657"/>
      <c r="CH43" s="657"/>
      <c r="CI43" s="657"/>
      <c r="CJ43" s="657"/>
      <c r="CK43" s="657"/>
      <c r="CL43" s="657"/>
      <c r="CM43" s="657"/>
      <c r="CN43" s="657"/>
      <c r="CO43" s="657"/>
      <c r="CP43" s="657"/>
      <c r="CQ43" s="658"/>
      <c r="CR43" s="659" t="s">
        <v>240</v>
      </c>
      <c r="CS43" s="680"/>
      <c r="CT43" s="680"/>
      <c r="CU43" s="680"/>
      <c r="CV43" s="680"/>
      <c r="CW43" s="680"/>
      <c r="CX43" s="680"/>
      <c r="CY43" s="681"/>
      <c r="CZ43" s="664" t="s">
        <v>178</v>
      </c>
      <c r="DA43" s="692"/>
      <c r="DB43" s="692"/>
      <c r="DC43" s="694"/>
      <c r="DD43" s="668" t="s">
        <v>240</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362</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309</v>
      </c>
      <c r="CE44" s="698"/>
      <c r="CF44" s="656" t="s">
        <v>363</v>
      </c>
      <c r="CG44" s="657"/>
      <c r="CH44" s="657"/>
      <c r="CI44" s="657"/>
      <c r="CJ44" s="657"/>
      <c r="CK44" s="657"/>
      <c r="CL44" s="657"/>
      <c r="CM44" s="657"/>
      <c r="CN44" s="657"/>
      <c r="CO44" s="657"/>
      <c r="CP44" s="657"/>
      <c r="CQ44" s="658"/>
      <c r="CR44" s="659">
        <v>1474822</v>
      </c>
      <c r="CS44" s="660"/>
      <c r="CT44" s="660"/>
      <c r="CU44" s="660"/>
      <c r="CV44" s="660"/>
      <c r="CW44" s="660"/>
      <c r="CX44" s="660"/>
      <c r="CY44" s="661"/>
      <c r="CZ44" s="664">
        <v>31</v>
      </c>
      <c r="DA44" s="665"/>
      <c r="DB44" s="665"/>
      <c r="DC44" s="671"/>
      <c r="DD44" s="668">
        <v>427574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364</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365</v>
      </c>
      <c r="CG45" s="657"/>
      <c r="CH45" s="657"/>
      <c r="CI45" s="657"/>
      <c r="CJ45" s="657"/>
      <c r="CK45" s="657"/>
      <c r="CL45" s="657"/>
      <c r="CM45" s="657"/>
      <c r="CN45" s="657"/>
      <c r="CO45" s="657"/>
      <c r="CP45" s="657"/>
      <c r="CQ45" s="658"/>
      <c r="CR45" s="659">
        <v>155714</v>
      </c>
      <c r="CS45" s="680"/>
      <c r="CT45" s="680"/>
      <c r="CU45" s="680"/>
      <c r="CV45" s="680"/>
      <c r="CW45" s="680"/>
      <c r="CX45" s="680"/>
      <c r="CY45" s="681"/>
      <c r="CZ45" s="664">
        <v>3.3</v>
      </c>
      <c r="DA45" s="692"/>
      <c r="DB45" s="692"/>
      <c r="DC45" s="694"/>
      <c r="DD45" s="668">
        <v>17434</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4"/>
      <c r="CD46" s="699"/>
      <c r="CE46" s="700"/>
      <c r="CF46" s="656" t="s">
        <v>366</v>
      </c>
      <c r="CG46" s="657"/>
      <c r="CH46" s="657"/>
      <c r="CI46" s="657"/>
      <c r="CJ46" s="657"/>
      <c r="CK46" s="657"/>
      <c r="CL46" s="657"/>
      <c r="CM46" s="657"/>
      <c r="CN46" s="657"/>
      <c r="CO46" s="657"/>
      <c r="CP46" s="657"/>
      <c r="CQ46" s="658"/>
      <c r="CR46" s="659">
        <v>1314880</v>
      </c>
      <c r="CS46" s="660"/>
      <c r="CT46" s="660"/>
      <c r="CU46" s="660"/>
      <c r="CV46" s="660"/>
      <c r="CW46" s="660"/>
      <c r="CX46" s="660"/>
      <c r="CY46" s="661"/>
      <c r="CZ46" s="664">
        <v>27.7</v>
      </c>
      <c r="DA46" s="665"/>
      <c r="DB46" s="665"/>
      <c r="DC46" s="671"/>
      <c r="DD46" s="668">
        <v>408312</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4"/>
      <c r="CD47" s="699"/>
      <c r="CE47" s="700"/>
      <c r="CF47" s="656" t="s">
        <v>367</v>
      </c>
      <c r="CG47" s="657"/>
      <c r="CH47" s="657"/>
      <c r="CI47" s="657"/>
      <c r="CJ47" s="657"/>
      <c r="CK47" s="657"/>
      <c r="CL47" s="657"/>
      <c r="CM47" s="657"/>
      <c r="CN47" s="657"/>
      <c r="CO47" s="657"/>
      <c r="CP47" s="657"/>
      <c r="CQ47" s="658"/>
      <c r="CR47" s="659">
        <v>8820</v>
      </c>
      <c r="CS47" s="680"/>
      <c r="CT47" s="680"/>
      <c r="CU47" s="680"/>
      <c r="CV47" s="680"/>
      <c r="CW47" s="680"/>
      <c r="CX47" s="680"/>
      <c r="CY47" s="681"/>
      <c r="CZ47" s="664">
        <v>0.2</v>
      </c>
      <c r="DA47" s="692"/>
      <c r="DB47" s="692"/>
      <c r="DC47" s="694"/>
      <c r="DD47" s="668">
        <v>2995</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4"/>
      <c r="CD48" s="701"/>
      <c r="CE48" s="702"/>
      <c r="CF48" s="656" t="s">
        <v>368</v>
      </c>
      <c r="CG48" s="657"/>
      <c r="CH48" s="657"/>
      <c r="CI48" s="657"/>
      <c r="CJ48" s="657"/>
      <c r="CK48" s="657"/>
      <c r="CL48" s="657"/>
      <c r="CM48" s="657"/>
      <c r="CN48" s="657"/>
      <c r="CO48" s="657"/>
      <c r="CP48" s="657"/>
      <c r="CQ48" s="658"/>
      <c r="CR48" s="659" t="s">
        <v>300</v>
      </c>
      <c r="CS48" s="660"/>
      <c r="CT48" s="660"/>
      <c r="CU48" s="660"/>
      <c r="CV48" s="660"/>
      <c r="CW48" s="660"/>
      <c r="CX48" s="660"/>
      <c r="CY48" s="661"/>
      <c r="CZ48" s="664" t="s">
        <v>240</v>
      </c>
      <c r="DA48" s="665"/>
      <c r="DB48" s="665"/>
      <c r="DC48" s="671"/>
      <c r="DD48" s="668" t="s">
        <v>178</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4"/>
      <c r="CD49" s="682" t="s">
        <v>369</v>
      </c>
      <c r="CE49" s="683"/>
      <c r="CF49" s="683"/>
      <c r="CG49" s="683"/>
      <c r="CH49" s="683"/>
      <c r="CI49" s="683"/>
      <c r="CJ49" s="683"/>
      <c r="CK49" s="683"/>
      <c r="CL49" s="683"/>
      <c r="CM49" s="683"/>
      <c r="CN49" s="683"/>
      <c r="CO49" s="683"/>
      <c r="CP49" s="683"/>
      <c r="CQ49" s="684"/>
      <c r="CR49" s="731">
        <v>4750173</v>
      </c>
      <c r="CS49" s="718"/>
      <c r="CT49" s="718"/>
      <c r="CU49" s="718"/>
      <c r="CV49" s="718"/>
      <c r="CW49" s="718"/>
      <c r="CX49" s="718"/>
      <c r="CY49" s="747"/>
      <c r="CZ49" s="739">
        <v>100</v>
      </c>
      <c r="DA49" s="748"/>
      <c r="DB49" s="748"/>
      <c r="DC49" s="749"/>
      <c r="DD49" s="750">
        <v>3033710</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s36Gxec7Astpe/JBvsvJyJO+SlamIVzl1t1XaI0WJr/kIVx6VTQofKVAH7tfqkeVJGJsMIhr3sZQQLVihAGBTw==" saltValue="X+PTSf5m8UDAwE6RDrKcA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election activeCell="AP69" sqref="AP69:AT69"/>
    </sheetView>
  </sheetViews>
  <sheetFormatPr defaultColWidth="0" defaultRowHeight="13.5" zeroHeight="1" x14ac:dyDescent="0.15"/>
  <cols>
    <col min="1" max="130" width="2.75" style="230" customWidth="1"/>
    <col min="131" max="131" width="1.625" style="230" customWidth="1"/>
    <col min="132" max="16384" width="9" style="230" hidden="1"/>
  </cols>
  <sheetData>
    <row r="1" spans="1:131" ht="11.25" customHeight="1" thickBot="1" x14ac:dyDescent="0.2">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
      <c r="A2" s="757" t="s">
        <v>370</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758" t="s">
        <v>371</v>
      </c>
      <c r="DK2" s="759"/>
      <c r="DL2" s="759"/>
      <c r="DM2" s="759"/>
      <c r="DN2" s="759"/>
      <c r="DO2" s="760"/>
      <c r="DP2" s="227"/>
      <c r="DQ2" s="758" t="s">
        <v>372</v>
      </c>
      <c r="DR2" s="759"/>
      <c r="DS2" s="759"/>
      <c r="DT2" s="759"/>
      <c r="DU2" s="759"/>
      <c r="DV2" s="759"/>
      <c r="DW2" s="759"/>
      <c r="DX2" s="759"/>
      <c r="DY2" s="759"/>
      <c r="DZ2" s="760"/>
      <c r="EA2" s="229"/>
    </row>
    <row r="3" spans="1:131" ht="11.25" customHeight="1"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
      <c r="A4" s="761" t="s">
        <v>373</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1"/>
      <c r="BA4" s="231"/>
      <c r="BB4" s="231"/>
      <c r="BC4" s="231"/>
      <c r="BD4" s="231"/>
      <c r="BE4" s="232"/>
      <c r="BF4" s="232"/>
      <c r="BG4" s="232"/>
      <c r="BH4" s="232"/>
      <c r="BI4" s="232"/>
      <c r="BJ4" s="232"/>
      <c r="BK4" s="232"/>
      <c r="BL4" s="232"/>
      <c r="BM4" s="232"/>
      <c r="BN4" s="232"/>
      <c r="BO4" s="232"/>
      <c r="BP4" s="232"/>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3"/>
    </row>
    <row r="5" spans="1:131" s="234" customFormat="1" ht="26.25" customHeight="1" x14ac:dyDescent="0.15">
      <c r="A5" s="763" t="s">
        <v>375</v>
      </c>
      <c r="B5" s="764"/>
      <c r="C5" s="764"/>
      <c r="D5" s="764"/>
      <c r="E5" s="764"/>
      <c r="F5" s="764"/>
      <c r="G5" s="764"/>
      <c r="H5" s="764"/>
      <c r="I5" s="764"/>
      <c r="J5" s="764"/>
      <c r="K5" s="764"/>
      <c r="L5" s="764"/>
      <c r="M5" s="764"/>
      <c r="N5" s="764"/>
      <c r="O5" s="764"/>
      <c r="P5" s="765"/>
      <c r="Q5" s="769" t="s">
        <v>376</v>
      </c>
      <c r="R5" s="770"/>
      <c r="S5" s="770"/>
      <c r="T5" s="770"/>
      <c r="U5" s="771"/>
      <c r="V5" s="769" t="s">
        <v>377</v>
      </c>
      <c r="W5" s="770"/>
      <c r="X5" s="770"/>
      <c r="Y5" s="770"/>
      <c r="Z5" s="771"/>
      <c r="AA5" s="769" t="s">
        <v>378</v>
      </c>
      <c r="AB5" s="770"/>
      <c r="AC5" s="770"/>
      <c r="AD5" s="770"/>
      <c r="AE5" s="770"/>
      <c r="AF5" s="775" t="s">
        <v>379</v>
      </c>
      <c r="AG5" s="770"/>
      <c r="AH5" s="770"/>
      <c r="AI5" s="770"/>
      <c r="AJ5" s="776"/>
      <c r="AK5" s="770" t="s">
        <v>380</v>
      </c>
      <c r="AL5" s="770"/>
      <c r="AM5" s="770"/>
      <c r="AN5" s="770"/>
      <c r="AO5" s="771"/>
      <c r="AP5" s="769" t="s">
        <v>381</v>
      </c>
      <c r="AQ5" s="770"/>
      <c r="AR5" s="770"/>
      <c r="AS5" s="770"/>
      <c r="AT5" s="771"/>
      <c r="AU5" s="769" t="s">
        <v>382</v>
      </c>
      <c r="AV5" s="770"/>
      <c r="AW5" s="770"/>
      <c r="AX5" s="770"/>
      <c r="AY5" s="776"/>
      <c r="AZ5" s="231"/>
      <c r="BA5" s="231"/>
      <c r="BB5" s="231"/>
      <c r="BC5" s="231"/>
      <c r="BD5" s="231"/>
      <c r="BE5" s="232"/>
      <c r="BF5" s="232"/>
      <c r="BG5" s="232"/>
      <c r="BH5" s="232"/>
      <c r="BI5" s="232"/>
      <c r="BJ5" s="232"/>
      <c r="BK5" s="232"/>
      <c r="BL5" s="232"/>
      <c r="BM5" s="232"/>
      <c r="BN5" s="232"/>
      <c r="BO5" s="232"/>
      <c r="BP5" s="232"/>
      <c r="BQ5" s="763" t="s">
        <v>383</v>
      </c>
      <c r="BR5" s="764"/>
      <c r="BS5" s="764"/>
      <c r="BT5" s="764"/>
      <c r="BU5" s="764"/>
      <c r="BV5" s="764"/>
      <c r="BW5" s="764"/>
      <c r="BX5" s="764"/>
      <c r="BY5" s="764"/>
      <c r="BZ5" s="764"/>
      <c r="CA5" s="764"/>
      <c r="CB5" s="764"/>
      <c r="CC5" s="764"/>
      <c r="CD5" s="764"/>
      <c r="CE5" s="764"/>
      <c r="CF5" s="764"/>
      <c r="CG5" s="765"/>
      <c r="CH5" s="769" t="s">
        <v>384</v>
      </c>
      <c r="CI5" s="770"/>
      <c r="CJ5" s="770"/>
      <c r="CK5" s="770"/>
      <c r="CL5" s="771"/>
      <c r="CM5" s="769" t="s">
        <v>385</v>
      </c>
      <c r="CN5" s="770"/>
      <c r="CO5" s="770"/>
      <c r="CP5" s="770"/>
      <c r="CQ5" s="771"/>
      <c r="CR5" s="769" t="s">
        <v>386</v>
      </c>
      <c r="CS5" s="770"/>
      <c r="CT5" s="770"/>
      <c r="CU5" s="770"/>
      <c r="CV5" s="771"/>
      <c r="CW5" s="769" t="s">
        <v>387</v>
      </c>
      <c r="CX5" s="770"/>
      <c r="CY5" s="770"/>
      <c r="CZ5" s="770"/>
      <c r="DA5" s="771"/>
      <c r="DB5" s="769" t="s">
        <v>388</v>
      </c>
      <c r="DC5" s="770"/>
      <c r="DD5" s="770"/>
      <c r="DE5" s="770"/>
      <c r="DF5" s="771"/>
      <c r="DG5" s="799" t="s">
        <v>389</v>
      </c>
      <c r="DH5" s="800"/>
      <c r="DI5" s="800"/>
      <c r="DJ5" s="800"/>
      <c r="DK5" s="801"/>
      <c r="DL5" s="799" t="s">
        <v>390</v>
      </c>
      <c r="DM5" s="800"/>
      <c r="DN5" s="800"/>
      <c r="DO5" s="800"/>
      <c r="DP5" s="801"/>
      <c r="DQ5" s="769" t="s">
        <v>391</v>
      </c>
      <c r="DR5" s="770"/>
      <c r="DS5" s="770"/>
      <c r="DT5" s="770"/>
      <c r="DU5" s="771"/>
      <c r="DV5" s="769" t="s">
        <v>382</v>
      </c>
      <c r="DW5" s="770"/>
      <c r="DX5" s="770"/>
      <c r="DY5" s="770"/>
      <c r="DZ5" s="776"/>
      <c r="EA5" s="233"/>
    </row>
    <row r="6" spans="1:131" s="234"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1"/>
      <c r="BA6" s="231"/>
      <c r="BB6" s="231"/>
      <c r="BC6" s="231"/>
      <c r="BD6" s="231"/>
      <c r="BE6" s="232"/>
      <c r="BF6" s="232"/>
      <c r="BG6" s="232"/>
      <c r="BH6" s="232"/>
      <c r="BI6" s="232"/>
      <c r="BJ6" s="232"/>
      <c r="BK6" s="232"/>
      <c r="BL6" s="232"/>
      <c r="BM6" s="232"/>
      <c r="BN6" s="232"/>
      <c r="BO6" s="232"/>
      <c r="BP6" s="232"/>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3"/>
    </row>
    <row r="7" spans="1:131" s="234" customFormat="1" ht="26.25" customHeight="1" thickTop="1" x14ac:dyDescent="0.15">
      <c r="A7" s="235">
        <v>1</v>
      </c>
      <c r="B7" s="785" t="s">
        <v>392</v>
      </c>
      <c r="C7" s="786"/>
      <c r="D7" s="786"/>
      <c r="E7" s="786"/>
      <c r="F7" s="786"/>
      <c r="G7" s="786"/>
      <c r="H7" s="786"/>
      <c r="I7" s="786"/>
      <c r="J7" s="786"/>
      <c r="K7" s="786"/>
      <c r="L7" s="786"/>
      <c r="M7" s="786"/>
      <c r="N7" s="786"/>
      <c r="O7" s="786"/>
      <c r="P7" s="787"/>
      <c r="Q7" s="788">
        <v>5258</v>
      </c>
      <c r="R7" s="789"/>
      <c r="S7" s="789"/>
      <c r="T7" s="789"/>
      <c r="U7" s="789"/>
      <c r="V7" s="789">
        <v>4750</v>
      </c>
      <c r="W7" s="789"/>
      <c r="X7" s="789"/>
      <c r="Y7" s="789"/>
      <c r="Z7" s="789"/>
      <c r="AA7" s="789">
        <v>508</v>
      </c>
      <c r="AB7" s="789"/>
      <c r="AC7" s="789"/>
      <c r="AD7" s="789"/>
      <c r="AE7" s="790"/>
      <c r="AF7" s="791">
        <v>471</v>
      </c>
      <c r="AG7" s="792"/>
      <c r="AH7" s="792"/>
      <c r="AI7" s="792"/>
      <c r="AJ7" s="793"/>
      <c r="AK7" s="794">
        <v>149</v>
      </c>
      <c r="AL7" s="795"/>
      <c r="AM7" s="795"/>
      <c r="AN7" s="795"/>
      <c r="AO7" s="795"/>
      <c r="AP7" s="795">
        <v>2591</v>
      </c>
      <c r="AQ7" s="795"/>
      <c r="AR7" s="795"/>
      <c r="AS7" s="795"/>
      <c r="AT7" s="795"/>
      <c r="AU7" s="796"/>
      <c r="AV7" s="796"/>
      <c r="AW7" s="796"/>
      <c r="AX7" s="796"/>
      <c r="AY7" s="797"/>
      <c r="AZ7" s="231"/>
      <c r="BA7" s="231"/>
      <c r="BB7" s="231"/>
      <c r="BC7" s="231"/>
      <c r="BD7" s="231"/>
      <c r="BE7" s="232"/>
      <c r="BF7" s="232"/>
      <c r="BG7" s="232"/>
      <c r="BH7" s="232"/>
      <c r="BI7" s="232"/>
      <c r="BJ7" s="232"/>
      <c r="BK7" s="232"/>
      <c r="BL7" s="232"/>
      <c r="BM7" s="232"/>
      <c r="BN7" s="232"/>
      <c r="BO7" s="232"/>
      <c r="BP7" s="232"/>
      <c r="BQ7" s="235">
        <v>1</v>
      </c>
      <c r="BR7" s="236"/>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3"/>
    </row>
    <row r="8" spans="1:131" s="234" customFormat="1" ht="26.25" customHeight="1" x14ac:dyDescent="0.15">
      <c r="A8" s="237">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1"/>
      <c r="BA8" s="231"/>
      <c r="BB8" s="231"/>
      <c r="BC8" s="231"/>
      <c r="BD8" s="231"/>
      <c r="BE8" s="232"/>
      <c r="BF8" s="232"/>
      <c r="BG8" s="232"/>
      <c r="BH8" s="232"/>
      <c r="BI8" s="232"/>
      <c r="BJ8" s="232"/>
      <c r="BK8" s="232"/>
      <c r="BL8" s="232"/>
      <c r="BM8" s="232"/>
      <c r="BN8" s="232"/>
      <c r="BO8" s="232"/>
      <c r="BP8" s="232"/>
      <c r="BQ8" s="237">
        <v>2</v>
      </c>
      <c r="BR8" s="238"/>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3"/>
    </row>
    <row r="9" spans="1:131" s="234" customFormat="1" ht="26.25" customHeight="1" x14ac:dyDescent="0.15">
      <c r="A9" s="237">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1"/>
      <c r="BA9" s="231"/>
      <c r="BB9" s="231"/>
      <c r="BC9" s="231"/>
      <c r="BD9" s="231"/>
      <c r="BE9" s="232"/>
      <c r="BF9" s="232"/>
      <c r="BG9" s="232"/>
      <c r="BH9" s="232"/>
      <c r="BI9" s="232"/>
      <c r="BJ9" s="232"/>
      <c r="BK9" s="232"/>
      <c r="BL9" s="232"/>
      <c r="BM9" s="232"/>
      <c r="BN9" s="232"/>
      <c r="BO9" s="232"/>
      <c r="BP9" s="232"/>
      <c r="BQ9" s="237">
        <v>3</v>
      </c>
      <c r="BR9" s="238"/>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3"/>
    </row>
    <row r="10" spans="1:131" s="234" customFormat="1" ht="26.25" customHeight="1" x14ac:dyDescent="0.15">
      <c r="A10" s="237">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1"/>
      <c r="BA10" s="231"/>
      <c r="BB10" s="231"/>
      <c r="BC10" s="231"/>
      <c r="BD10" s="231"/>
      <c r="BE10" s="232"/>
      <c r="BF10" s="232"/>
      <c r="BG10" s="232"/>
      <c r="BH10" s="232"/>
      <c r="BI10" s="232"/>
      <c r="BJ10" s="232"/>
      <c r="BK10" s="232"/>
      <c r="BL10" s="232"/>
      <c r="BM10" s="232"/>
      <c r="BN10" s="232"/>
      <c r="BO10" s="232"/>
      <c r="BP10" s="232"/>
      <c r="BQ10" s="237">
        <v>4</v>
      </c>
      <c r="BR10" s="238"/>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3"/>
    </row>
    <row r="11" spans="1:131" s="234" customFormat="1" ht="26.25" customHeight="1" x14ac:dyDescent="0.15">
      <c r="A11" s="237">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1"/>
      <c r="BA11" s="231"/>
      <c r="BB11" s="231"/>
      <c r="BC11" s="231"/>
      <c r="BD11" s="231"/>
      <c r="BE11" s="232"/>
      <c r="BF11" s="232"/>
      <c r="BG11" s="232"/>
      <c r="BH11" s="232"/>
      <c r="BI11" s="232"/>
      <c r="BJ11" s="232"/>
      <c r="BK11" s="232"/>
      <c r="BL11" s="232"/>
      <c r="BM11" s="232"/>
      <c r="BN11" s="232"/>
      <c r="BO11" s="232"/>
      <c r="BP11" s="232"/>
      <c r="BQ11" s="237">
        <v>5</v>
      </c>
      <c r="BR11" s="238"/>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3"/>
    </row>
    <row r="12" spans="1:131" s="234" customFormat="1" ht="26.25" customHeight="1" x14ac:dyDescent="0.15">
      <c r="A12" s="237">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1"/>
      <c r="BA12" s="231"/>
      <c r="BB12" s="231"/>
      <c r="BC12" s="231"/>
      <c r="BD12" s="231"/>
      <c r="BE12" s="232"/>
      <c r="BF12" s="232"/>
      <c r="BG12" s="232"/>
      <c r="BH12" s="232"/>
      <c r="BI12" s="232"/>
      <c r="BJ12" s="232"/>
      <c r="BK12" s="232"/>
      <c r="BL12" s="232"/>
      <c r="BM12" s="232"/>
      <c r="BN12" s="232"/>
      <c r="BO12" s="232"/>
      <c r="BP12" s="232"/>
      <c r="BQ12" s="237">
        <v>6</v>
      </c>
      <c r="BR12" s="238"/>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3"/>
    </row>
    <row r="13" spans="1:131" s="234" customFormat="1" ht="26.25" customHeight="1" x14ac:dyDescent="0.15">
      <c r="A13" s="237">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1"/>
      <c r="BA13" s="231"/>
      <c r="BB13" s="231"/>
      <c r="BC13" s="231"/>
      <c r="BD13" s="231"/>
      <c r="BE13" s="232"/>
      <c r="BF13" s="232"/>
      <c r="BG13" s="232"/>
      <c r="BH13" s="232"/>
      <c r="BI13" s="232"/>
      <c r="BJ13" s="232"/>
      <c r="BK13" s="232"/>
      <c r="BL13" s="232"/>
      <c r="BM13" s="232"/>
      <c r="BN13" s="232"/>
      <c r="BO13" s="232"/>
      <c r="BP13" s="232"/>
      <c r="BQ13" s="237">
        <v>7</v>
      </c>
      <c r="BR13" s="238"/>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3"/>
    </row>
    <row r="14" spans="1:131" s="234" customFormat="1" ht="26.25" customHeight="1" x14ac:dyDescent="0.15">
      <c r="A14" s="237">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1"/>
      <c r="BA14" s="231"/>
      <c r="BB14" s="231"/>
      <c r="BC14" s="231"/>
      <c r="BD14" s="231"/>
      <c r="BE14" s="232"/>
      <c r="BF14" s="232"/>
      <c r="BG14" s="232"/>
      <c r="BH14" s="232"/>
      <c r="BI14" s="232"/>
      <c r="BJ14" s="232"/>
      <c r="BK14" s="232"/>
      <c r="BL14" s="232"/>
      <c r="BM14" s="232"/>
      <c r="BN14" s="232"/>
      <c r="BO14" s="232"/>
      <c r="BP14" s="232"/>
      <c r="BQ14" s="237">
        <v>8</v>
      </c>
      <c r="BR14" s="238"/>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3"/>
    </row>
    <row r="15" spans="1:131" s="234" customFormat="1" ht="26.25" customHeight="1" x14ac:dyDescent="0.15">
      <c r="A15" s="237">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1"/>
      <c r="BA15" s="231"/>
      <c r="BB15" s="231"/>
      <c r="BC15" s="231"/>
      <c r="BD15" s="231"/>
      <c r="BE15" s="232"/>
      <c r="BF15" s="232"/>
      <c r="BG15" s="232"/>
      <c r="BH15" s="232"/>
      <c r="BI15" s="232"/>
      <c r="BJ15" s="232"/>
      <c r="BK15" s="232"/>
      <c r="BL15" s="232"/>
      <c r="BM15" s="232"/>
      <c r="BN15" s="232"/>
      <c r="BO15" s="232"/>
      <c r="BP15" s="232"/>
      <c r="BQ15" s="237">
        <v>9</v>
      </c>
      <c r="BR15" s="238"/>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3"/>
    </row>
    <row r="16" spans="1:131" s="234" customFormat="1" ht="26.25" customHeight="1" x14ac:dyDescent="0.15">
      <c r="A16" s="237">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1"/>
      <c r="BA16" s="231"/>
      <c r="BB16" s="231"/>
      <c r="BC16" s="231"/>
      <c r="BD16" s="231"/>
      <c r="BE16" s="232"/>
      <c r="BF16" s="232"/>
      <c r="BG16" s="232"/>
      <c r="BH16" s="232"/>
      <c r="BI16" s="232"/>
      <c r="BJ16" s="232"/>
      <c r="BK16" s="232"/>
      <c r="BL16" s="232"/>
      <c r="BM16" s="232"/>
      <c r="BN16" s="232"/>
      <c r="BO16" s="232"/>
      <c r="BP16" s="232"/>
      <c r="BQ16" s="237">
        <v>10</v>
      </c>
      <c r="BR16" s="238"/>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3"/>
    </row>
    <row r="17" spans="1:131" s="234" customFormat="1" ht="26.25" customHeight="1" x14ac:dyDescent="0.15">
      <c r="A17" s="237">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1"/>
      <c r="BA17" s="231"/>
      <c r="BB17" s="231"/>
      <c r="BC17" s="231"/>
      <c r="BD17" s="231"/>
      <c r="BE17" s="232"/>
      <c r="BF17" s="232"/>
      <c r="BG17" s="232"/>
      <c r="BH17" s="232"/>
      <c r="BI17" s="232"/>
      <c r="BJ17" s="232"/>
      <c r="BK17" s="232"/>
      <c r="BL17" s="232"/>
      <c r="BM17" s="232"/>
      <c r="BN17" s="232"/>
      <c r="BO17" s="232"/>
      <c r="BP17" s="232"/>
      <c r="BQ17" s="237">
        <v>11</v>
      </c>
      <c r="BR17" s="238"/>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3"/>
    </row>
    <row r="18" spans="1:131" s="234" customFormat="1" ht="26.25" customHeight="1" x14ac:dyDescent="0.15">
      <c r="A18" s="237">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1"/>
      <c r="BA18" s="231"/>
      <c r="BB18" s="231"/>
      <c r="BC18" s="231"/>
      <c r="BD18" s="231"/>
      <c r="BE18" s="232"/>
      <c r="BF18" s="232"/>
      <c r="BG18" s="232"/>
      <c r="BH18" s="232"/>
      <c r="BI18" s="232"/>
      <c r="BJ18" s="232"/>
      <c r="BK18" s="232"/>
      <c r="BL18" s="232"/>
      <c r="BM18" s="232"/>
      <c r="BN18" s="232"/>
      <c r="BO18" s="232"/>
      <c r="BP18" s="232"/>
      <c r="BQ18" s="237">
        <v>12</v>
      </c>
      <c r="BR18" s="238"/>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3"/>
    </row>
    <row r="19" spans="1:131" s="234" customFormat="1" ht="26.25" customHeight="1" x14ac:dyDescent="0.15">
      <c r="A19" s="237">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1"/>
      <c r="BA19" s="231"/>
      <c r="BB19" s="231"/>
      <c r="BC19" s="231"/>
      <c r="BD19" s="231"/>
      <c r="BE19" s="232"/>
      <c r="BF19" s="232"/>
      <c r="BG19" s="232"/>
      <c r="BH19" s="232"/>
      <c r="BI19" s="232"/>
      <c r="BJ19" s="232"/>
      <c r="BK19" s="232"/>
      <c r="BL19" s="232"/>
      <c r="BM19" s="232"/>
      <c r="BN19" s="232"/>
      <c r="BO19" s="232"/>
      <c r="BP19" s="232"/>
      <c r="BQ19" s="237">
        <v>13</v>
      </c>
      <c r="BR19" s="238"/>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3"/>
    </row>
    <row r="20" spans="1:131" s="234" customFormat="1" ht="26.25" customHeight="1" x14ac:dyDescent="0.15">
      <c r="A20" s="237">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1"/>
      <c r="BA20" s="231"/>
      <c r="BB20" s="231"/>
      <c r="BC20" s="231"/>
      <c r="BD20" s="231"/>
      <c r="BE20" s="232"/>
      <c r="BF20" s="232"/>
      <c r="BG20" s="232"/>
      <c r="BH20" s="232"/>
      <c r="BI20" s="232"/>
      <c r="BJ20" s="232"/>
      <c r="BK20" s="232"/>
      <c r="BL20" s="232"/>
      <c r="BM20" s="232"/>
      <c r="BN20" s="232"/>
      <c r="BO20" s="232"/>
      <c r="BP20" s="232"/>
      <c r="BQ20" s="237">
        <v>14</v>
      </c>
      <c r="BR20" s="238"/>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3"/>
    </row>
    <row r="21" spans="1:131" s="234" customFormat="1" ht="26.25" customHeight="1" thickBot="1" x14ac:dyDescent="0.2">
      <c r="A21" s="237">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1"/>
      <c r="BA21" s="231"/>
      <c r="BB21" s="231"/>
      <c r="BC21" s="231"/>
      <c r="BD21" s="231"/>
      <c r="BE21" s="232"/>
      <c r="BF21" s="232"/>
      <c r="BG21" s="232"/>
      <c r="BH21" s="232"/>
      <c r="BI21" s="232"/>
      <c r="BJ21" s="232"/>
      <c r="BK21" s="232"/>
      <c r="BL21" s="232"/>
      <c r="BM21" s="232"/>
      <c r="BN21" s="232"/>
      <c r="BO21" s="232"/>
      <c r="BP21" s="232"/>
      <c r="BQ21" s="237">
        <v>15</v>
      </c>
      <c r="BR21" s="238"/>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3"/>
    </row>
    <row r="22" spans="1:131" s="234" customFormat="1" ht="26.25" customHeight="1" x14ac:dyDescent="0.15">
      <c r="A22" s="237">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32"/>
      <c r="BF22" s="232"/>
      <c r="BG22" s="232"/>
      <c r="BH22" s="232"/>
      <c r="BI22" s="232"/>
      <c r="BJ22" s="232"/>
      <c r="BK22" s="232"/>
      <c r="BL22" s="232"/>
      <c r="BM22" s="232"/>
      <c r="BN22" s="232"/>
      <c r="BO22" s="232"/>
      <c r="BP22" s="232"/>
      <c r="BQ22" s="237">
        <v>16</v>
      </c>
      <c r="BR22" s="238"/>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3"/>
    </row>
    <row r="23" spans="1:131" s="234" customFormat="1" ht="26.25" customHeight="1" thickBot="1" x14ac:dyDescent="0.2">
      <c r="A23" s="239" t="s">
        <v>394</v>
      </c>
      <c r="B23" s="825" t="s">
        <v>395</v>
      </c>
      <c r="C23" s="826"/>
      <c r="D23" s="826"/>
      <c r="E23" s="826"/>
      <c r="F23" s="826"/>
      <c r="G23" s="826"/>
      <c r="H23" s="826"/>
      <c r="I23" s="826"/>
      <c r="J23" s="826"/>
      <c r="K23" s="826"/>
      <c r="L23" s="826"/>
      <c r="M23" s="826"/>
      <c r="N23" s="826"/>
      <c r="O23" s="826"/>
      <c r="P23" s="827"/>
      <c r="Q23" s="828">
        <v>5258</v>
      </c>
      <c r="R23" s="829"/>
      <c r="S23" s="829"/>
      <c r="T23" s="829"/>
      <c r="U23" s="829"/>
      <c r="V23" s="829">
        <v>4750</v>
      </c>
      <c r="W23" s="829"/>
      <c r="X23" s="829"/>
      <c r="Y23" s="829"/>
      <c r="Z23" s="829"/>
      <c r="AA23" s="829">
        <v>508</v>
      </c>
      <c r="AB23" s="829"/>
      <c r="AC23" s="829"/>
      <c r="AD23" s="829"/>
      <c r="AE23" s="830"/>
      <c r="AF23" s="831">
        <v>471</v>
      </c>
      <c r="AG23" s="829"/>
      <c r="AH23" s="829"/>
      <c r="AI23" s="829"/>
      <c r="AJ23" s="832"/>
      <c r="AK23" s="833"/>
      <c r="AL23" s="834"/>
      <c r="AM23" s="834"/>
      <c r="AN23" s="834"/>
      <c r="AO23" s="834"/>
      <c r="AP23" s="829">
        <v>2591</v>
      </c>
      <c r="AQ23" s="829"/>
      <c r="AR23" s="829"/>
      <c r="AS23" s="829"/>
      <c r="AT23" s="829"/>
      <c r="AU23" s="845"/>
      <c r="AV23" s="845"/>
      <c r="AW23" s="845"/>
      <c r="AX23" s="845"/>
      <c r="AY23" s="846"/>
      <c r="AZ23" s="847" t="s">
        <v>396</v>
      </c>
      <c r="BA23" s="848"/>
      <c r="BB23" s="848"/>
      <c r="BC23" s="848"/>
      <c r="BD23" s="849"/>
      <c r="BE23" s="232"/>
      <c r="BF23" s="232"/>
      <c r="BG23" s="232"/>
      <c r="BH23" s="232"/>
      <c r="BI23" s="232"/>
      <c r="BJ23" s="232"/>
      <c r="BK23" s="232"/>
      <c r="BL23" s="232"/>
      <c r="BM23" s="232"/>
      <c r="BN23" s="232"/>
      <c r="BO23" s="232"/>
      <c r="BP23" s="232"/>
      <c r="BQ23" s="237">
        <v>17</v>
      </c>
      <c r="BR23" s="238"/>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3"/>
    </row>
    <row r="24" spans="1:131" s="234" customFormat="1" ht="26.25" customHeight="1" x14ac:dyDescent="0.15">
      <c r="A24" s="844" t="s">
        <v>397</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1"/>
      <c r="BA24" s="231"/>
      <c r="BB24" s="231"/>
      <c r="BC24" s="231"/>
      <c r="BD24" s="231"/>
      <c r="BE24" s="232"/>
      <c r="BF24" s="232"/>
      <c r="BG24" s="232"/>
      <c r="BH24" s="232"/>
      <c r="BI24" s="232"/>
      <c r="BJ24" s="232"/>
      <c r="BK24" s="232"/>
      <c r="BL24" s="232"/>
      <c r="BM24" s="232"/>
      <c r="BN24" s="232"/>
      <c r="BO24" s="232"/>
      <c r="BP24" s="232"/>
      <c r="BQ24" s="237">
        <v>18</v>
      </c>
      <c r="BR24" s="238"/>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3"/>
    </row>
    <row r="25" spans="1:131" ht="26.25" customHeight="1" thickBot="1" x14ac:dyDescent="0.2">
      <c r="A25" s="761" t="s">
        <v>398</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1"/>
      <c r="BK25" s="231"/>
      <c r="BL25" s="231"/>
      <c r="BM25" s="231"/>
      <c r="BN25" s="231"/>
      <c r="BO25" s="240"/>
      <c r="BP25" s="240"/>
      <c r="BQ25" s="237">
        <v>19</v>
      </c>
      <c r="BR25" s="238"/>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29"/>
    </row>
    <row r="26" spans="1:131" ht="26.25" customHeight="1" x14ac:dyDescent="0.15">
      <c r="A26" s="763" t="s">
        <v>375</v>
      </c>
      <c r="B26" s="764"/>
      <c r="C26" s="764"/>
      <c r="D26" s="764"/>
      <c r="E26" s="764"/>
      <c r="F26" s="764"/>
      <c r="G26" s="764"/>
      <c r="H26" s="764"/>
      <c r="I26" s="764"/>
      <c r="J26" s="764"/>
      <c r="K26" s="764"/>
      <c r="L26" s="764"/>
      <c r="M26" s="764"/>
      <c r="N26" s="764"/>
      <c r="O26" s="764"/>
      <c r="P26" s="765"/>
      <c r="Q26" s="769" t="s">
        <v>399</v>
      </c>
      <c r="R26" s="770"/>
      <c r="S26" s="770"/>
      <c r="T26" s="770"/>
      <c r="U26" s="771"/>
      <c r="V26" s="769" t="s">
        <v>400</v>
      </c>
      <c r="W26" s="770"/>
      <c r="X26" s="770"/>
      <c r="Y26" s="770"/>
      <c r="Z26" s="771"/>
      <c r="AA26" s="769" t="s">
        <v>401</v>
      </c>
      <c r="AB26" s="770"/>
      <c r="AC26" s="770"/>
      <c r="AD26" s="770"/>
      <c r="AE26" s="770"/>
      <c r="AF26" s="850" t="s">
        <v>402</v>
      </c>
      <c r="AG26" s="851"/>
      <c r="AH26" s="851"/>
      <c r="AI26" s="851"/>
      <c r="AJ26" s="852"/>
      <c r="AK26" s="770" t="s">
        <v>403</v>
      </c>
      <c r="AL26" s="770"/>
      <c r="AM26" s="770"/>
      <c r="AN26" s="770"/>
      <c r="AO26" s="771"/>
      <c r="AP26" s="769" t="s">
        <v>404</v>
      </c>
      <c r="AQ26" s="770"/>
      <c r="AR26" s="770"/>
      <c r="AS26" s="770"/>
      <c r="AT26" s="771"/>
      <c r="AU26" s="769" t="s">
        <v>405</v>
      </c>
      <c r="AV26" s="770"/>
      <c r="AW26" s="770"/>
      <c r="AX26" s="770"/>
      <c r="AY26" s="771"/>
      <c r="AZ26" s="769" t="s">
        <v>406</v>
      </c>
      <c r="BA26" s="770"/>
      <c r="BB26" s="770"/>
      <c r="BC26" s="770"/>
      <c r="BD26" s="771"/>
      <c r="BE26" s="769" t="s">
        <v>382</v>
      </c>
      <c r="BF26" s="770"/>
      <c r="BG26" s="770"/>
      <c r="BH26" s="770"/>
      <c r="BI26" s="776"/>
      <c r="BJ26" s="231"/>
      <c r="BK26" s="231"/>
      <c r="BL26" s="231"/>
      <c r="BM26" s="231"/>
      <c r="BN26" s="231"/>
      <c r="BO26" s="240"/>
      <c r="BP26" s="240"/>
      <c r="BQ26" s="237">
        <v>20</v>
      </c>
      <c r="BR26" s="238"/>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29"/>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1"/>
      <c r="BK27" s="231"/>
      <c r="BL27" s="231"/>
      <c r="BM27" s="231"/>
      <c r="BN27" s="231"/>
      <c r="BO27" s="240"/>
      <c r="BP27" s="240"/>
      <c r="BQ27" s="237">
        <v>21</v>
      </c>
      <c r="BR27" s="238"/>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29"/>
    </row>
    <row r="28" spans="1:131" ht="26.25" customHeight="1" thickTop="1" x14ac:dyDescent="0.15">
      <c r="A28" s="241">
        <v>1</v>
      </c>
      <c r="B28" s="785" t="s">
        <v>407</v>
      </c>
      <c r="C28" s="786"/>
      <c r="D28" s="786"/>
      <c r="E28" s="786"/>
      <c r="F28" s="786"/>
      <c r="G28" s="786"/>
      <c r="H28" s="786"/>
      <c r="I28" s="786"/>
      <c r="J28" s="786"/>
      <c r="K28" s="786"/>
      <c r="L28" s="786"/>
      <c r="M28" s="786"/>
      <c r="N28" s="786"/>
      <c r="O28" s="786"/>
      <c r="P28" s="787"/>
      <c r="Q28" s="858">
        <v>581</v>
      </c>
      <c r="R28" s="859"/>
      <c r="S28" s="859"/>
      <c r="T28" s="859"/>
      <c r="U28" s="859"/>
      <c r="V28" s="859">
        <v>566</v>
      </c>
      <c r="W28" s="859"/>
      <c r="X28" s="859"/>
      <c r="Y28" s="859"/>
      <c r="Z28" s="859"/>
      <c r="AA28" s="859">
        <v>15</v>
      </c>
      <c r="AB28" s="859"/>
      <c r="AC28" s="859"/>
      <c r="AD28" s="859"/>
      <c r="AE28" s="860"/>
      <c r="AF28" s="861">
        <v>15</v>
      </c>
      <c r="AG28" s="859"/>
      <c r="AH28" s="859"/>
      <c r="AI28" s="859"/>
      <c r="AJ28" s="862"/>
      <c r="AK28" s="863">
        <v>33</v>
      </c>
      <c r="AL28" s="864"/>
      <c r="AM28" s="864"/>
      <c r="AN28" s="864"/>
      <c r="AO28" s="864"/>
      <c r="AP28" s="864" t="s">
        <v>526</v>
      </c>
      <c r="AQ28" s="864"/>
      <c r="AR28" s="864"/>
      <c r="AS28" s="864"/>
      <c r="AT28" s="864"/>
      <c r="AU28" s="864" t="s">
        <v>526</v>
      </c>
      <c r="AV28" s="864"/>
      <c r="AW28" s="864"/>
      <c r="AX28" s="864"/>
      <c r="AY28" s="864"/>
      <c r="AZ28" s="865" t="s">
        <v>526</v>
      </c>
      <c r="BA28" s="865"/>
      <c r="BB28" s="865"/>
      <c r="BC28" s="865"/>
      <c r="BD28" s="865"/>
      <c r="BE28" s="856"/>
      <c r="BF28" s="856"/>
      <c r="BG28" s="856"/>
      <c r="BH28" s="856"/>
      <c r="BI28" s="857"/>
      <c r="BJ28" s="231"/>
      <c r="BK28" s="231"/>
      <c r="BL28" s="231"/>
      <c r="BM28" s="231"/>
      <c r="BN28" s="231"/>
      <c r="BO28" s="240"/>
      <c r="BP28" s="240"/>
      <c r="BQ28" s="237">
        <v>22</v>
      </c>
      <c r="BR28" s="238"/>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29"/>
    </row>
    <row r="29" spans="1:131" ht="26.25" customHeight="1" x14ac:dyDescent="0.15">
      <c r="A29" s="241">
        <v>2</v>
      </c>
      <c r="B29" s="816" t="s">
        <v>408</v>
      </c>
      <c r="C29" s="817"/>
      <c r="D29" s="817"/>
      <c r="E29" s="817"/>
      <c r="F29" s="817"/>
      <c r="G29" s="817"/>
      <c r="H29" s="817"/>
      <c r="I29" s="817"/>
      <c r="J29" s="817"/>
      <c r="K29" s="817"/>
      <c r="L29" s="817"/>
      <c r="M29" s="817"/>
      <c r="N29" s="817"/>
      <c r="O29" s="817"/>
      <c r="P29" s="818"/>
      <c r="Q29" s="819">
        <v>88</v>
      </c>
      <c r="R29" s="820"/>
      <c r="S29" s="820"/>
      <c r="T29" s="820"/>
      <c r="U29" s="820"/>
      <c r="V29" s="820">
        <v>88</v>
      </c>
      <c r="W29" s="820"/>
      <c r="X29" s="820"/>
      <c r="Y29" s="820"/>
      <c r="Z29" s="820"/>
      <c r="AA29" s="820">
        <v>0</v>
      </c>
      <c r="AB29" s="820"/>
      <c r="AC29" s="820"/>
      <c r="AD29" s="820"/>
      <c r="AE29" s="821"/>
      <c r="AF29" s="822">
        <v>0</v>
      </c>
      <c r="AG29" s="823"/>
      <c r="AH29" s="823"/>
      <c r="AI29" s="823"/>
      <c r="AJ29" s="824"/>
      <c r="AK29" s="870">
        <v>24</v>
      </c>
      <c r="AL29" s="866"/>
      <c r="AM29" s="866"/>
      <c r="AN29" s="866"/>
      <c r="AO29" s="866"/>
      <c r="AP29" s="866" t="s">
        <v>526</v>
      </c>
      <c r="AQ29" s="866"/>
      <c r="AR29" s="866"/>
      <c r="AS29" s="866"/>
      <c r="AT29" s="866"/>
      <c r="AU29" s="866" t="s">
        <v>526</v>
      </c>
      <c r="AV29" s="866"/>
      <c r="AW29" s="866"/>
      <c r="AX29" s="866"/>
      <c r="AY29" s="866"/>
      <c r="AZ29" s="867" t="s">
        <v>526</v>
      </c>
      <c r="BA29" s="867"/>
      <c r="BB29" s="867"/>
      <c r="BC29" s="867"/>
      <c r="BD29" s="867"/>
      <c r="BE29" s="868"/>
      <c r="BF29" s="868"/>
      <c r="BG29" s="868"/>
      <c r="BH29" s="868"/>
      <c r="BI29" s="869"/>
      <c r="BJ29" s="231"/>
      <c r="BK29" s="231"/>
      <c r="BL29" s="231"/>
      <c r="BM29" s="231"/>
      <c r="BN29" s="231"/>
      <c r="BO29" s="240"/>
      <c r="BP29" s="240"/>
      <c r="BQ29" s="237">
        <v>23</v>
      </c>
      <c r="BR29" s="238"/>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29"/>
    </row>
    <row r="30" spans="1:131" ht="26.25" customHeight="1" x14ac:dyDescent="0.15">
      <c r="A30" s="241">
        <v>3</v>
      </c>
      <c r="B30" s="816" t="s">
        <v>409</v>
      </c>
      <c r="C30" s="817"/>
      <c r="D30" s="817"/>
      <c r="E30" s="817"/>
      <c r="F30" s="817"/>
      <c r="G30" s="817"/>
      <c r="H30" s="817"/>
      <c r="I30" s="817"/>
      <c r="J30" s="817"/>
      <c r="K30" s="817"/>
      <c r="L30" s="817"/>
      <c r="M30" s="817"/>
      <c r="N30" s="817"/>
      <c r="O30" s="817"/>
      <c r="P30" s="818"/>
      <c r="Q30" s="819">
        <v>832</v>
      </c>
      <c r="R30" s="820"/>
      <c r="S30" s="820"/>
      <c r="T30" s="820"/>
      <c r="U30" s="820"/>
      <c r="V30" s="820">
        <v>818</v>
      </c>
      <c r="W30" s="820"/>
      <c r="X30" s="820"/>
      <c r="Y30" s="820"/>
      <c r="Z30" s="820"/>
      <c r="AA30" s="820">
        <v>15</v>
      </c>
      <c r="AB30" s="820"/>
      <c r="AC30" s="820"/>
      <c r="AD30" s="820"/>
      <c r="AE30" s="821"/>
      <c r="AF30" s="822">
        <v>15</v>
      </c>
      <c r="AG30" s="823"/>
      <c r="AH30" s="823"/>
      <c r="AI30" s="823"/>
      <c r="AJ30" s="824"/>
      <c r="AK30" s="870">
        <v>127</v>
      </c>
      <c r="AL30" s="866"/>
      <c r="AM30" s="866"/>
      <c r="AN30" s="866"/>
      <c r="AO30" s="866"/>
      <c r="AP30" s="866" t="s">
        <v>526</v>
      </c>
      <c r="AQ30" s="866"/>
      <c r="AR30" s="866"/>
      <c r="AS30" s="866"/>
      <c r="AT30" s="866"/>
      <c r="AU30" s="866" t="s">
        <v>526</v>
      </c>
      <c r="AV30" s="866"/>
      <c r="AW30" s="866"/>
      <c r="AX30" s="866"/>
      <c r="AY30" s="866"/>
      <c r="AZ30" s="867" t="s">
        <v>526</v>
      </c>
      <c r="BA30" s="867"/>
      <c r="BB30" s="867"/>
      <c r="BC30" s="867"/>
      <c r="BD30" s="867"/>
      <c r="BE30" s="868"/>
      <c r="BF30" s="868"/>
      <c r="BG30" s="868"/>
      <c r="BH30" s="868"/>
      <c r="BI30" s="869"/>
      <c r="BJ30" s="231"/>
      <c r="BK30" s="231"/>
      <c r="BL30" s="231"/>
      <c r="BM30" s="231"/>
      <c r="BN30" s="231"/>
      <c r="BO30" s="240"/>
      <c r="BP30" s="240"/>
      <c r="BQ30" s="237">
        <v>24</v>
      </c>
      <c r="BR30" s="238"/>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29"/>
    </row>
    <row r="31" spans="1:131" ht="26.25" customHeight="1" x14ac:dyDescent="0.15">
      <c r="A31" s="241">
        <v>4</v>
      </c>
      <c r="B31" s="816" t="s">
        <v>410</v>
      </c>
      <c r="C31" s="817"/>
      <c r="D31" s="817"/>
      <c r="E31" s="817"/>
      <c r="F31" s="817"/>
      <c r="G31" s="817"/>
      <c r="H31" s="817"/>
      <c r="I31" s="817"/>
      <c r="J31" s="817"/>
      <c r="K31" s="817"/>
      <c r="L31" s="817"/>
      <c r="M31" s="817"/>
      <c r="N31" s="817"/>
      <c r="O31" s="817"/>
      <c r="P31" s="818"/>
      <c r="Q31" s="819">
        <v>7</v>
      </c>
      <c r="R31" s="820"/>
      <c r="S31" s="820"/>
      <c r="T31" s="820"/>
      <c r="U31" s="820"/>
      <c r="V31" s="820">
        <v>7</v>
      </c>
      <c r="W31" s="820"/>
      <c r="X31" s="820"/>
      <c r="Y31" s="820"/>
      <c r="Z31" s="820"/>
      <c r="AA31" s="820">
        <v>0</v>
      </c>
      <c r="AB31" s="820"/>
      <c r="AC31" s="820"/>
      <c r="AD31" s="820"/>
      <c r="AE31" s="821"/>
      <c r="AF31" s="822" t="s">
        <v>411</v>
      </c>
      <c r="AG31" s="823"/>
      <c r="AH31" s="823"/>
      <c r="AI31" s="823"/>
      <c r="AJ31" s="824"/>
      <c r="AK31" s="870">
        <v>4</v>
      </c>
      <c r="AL31" s="866"/>
      <c r="AM31" s="866"/>
      <c r="AN31" s="866"/>
      <c r="AO31" s="866"/>
      <c r="AP31" s="866" t="s">
        <v>526</v>
      </c>
      <c r="AQ31" s="866"/>
      <c r="AR31" s="866"/>
      <c r="AS31" s="866"/>
      <c r="AT31" s="866"/>
      <c r="AU31" s="866" t="s">
        <v>526</v>
      </c>
      <c r="AV31" s="866"/>
      <c r="AW31" s="866"/>
      <c r="AX31" s="866"/>
      <c r="AY31" s="866"/>
      <c r="AZ31" s="867" t="s">
        <v>526</v>
      </c>
      <c r="BA31" s="867"/>
      <c r="BB31" s="867"/>
      <c r="BC31" s="867"/>
      <c r="BD31" s="867"/>
      <c r="BE31" s="868"/>
      <c r="BF31" s="868"/>
      <c r="BG31" s="868"/>
      <c r="BH31" s="868"/>
      <c r="BI31" s="869"/>
      <c r="BJ31" s="231"/>
      <c r="BK31" s="231"/>
      <c r="BL31" s="231"/>
      <c r="BM31" s="231"/>
      <c r="BN31" s="231"/>
      <c r="BO31" s="240"/>
      <c r="BP31" s="240"/>
      <c r="BQ31" s="237">
        <v>25</v>
      </c>
      <c r="BR31" s="238"/>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29"/>
    </row>
    <row r="32" spans="1:131" ht="26.25" customHeight="1" x14ac:dyDescent="0.15">
      <c r="A32" s="241">
        <v>5</v>
      </c>
      <c r="B32" s="816" t="s">
        <v>412</v>
      </c>
      <c r="C32" s="817"/>
      <c r="D32" s="817"/>
      <c r="E32" s="817"/>
      <c r="F32" s="817"/>
      <c r="G32" s="817"/>
      <c r="H32" s="817"/>
      <c r="I32" s="817"/>
      <c r="J32" s="817"/>
      <c r="K32" s="817"/>
      <c r="L32" s="817"/>
      <c r="M32" s="817"/>
      <c r="N32" s="817"/>
      <c r="O32" s="817"/>
      <c r="P32" s="818"/>
      <c r="Q32" s="819">
        <v>154</v>
      </c>
      <c r="R32" s="820"/>
      <c r="S32" s="820"/>
      <c r="T32" s="820"/>
      <c r="U32" s="820"/>
      <c r="V32" s="820">
        <v>177</v>
      </c>
      <c r="W32" s="820"/>
      <c r="X32" s="820"/>
      <c r="Y32" s="820"/>
      <c r="Z32" s="820"/>
      <c r="AA32" s="820">
        <v>-23</v>
      </c>
      <c r="AB32" s="820"/>
      <c r="AC32" s="820"/>
      <c r="AD32" s="820"/>
      <c r="AE32" s="821"/>
      <c r="AF32" s="822">
        <v>388</v>
      </c>
      <c r="AG32" s="823"/>
      <c r="AH32" s="823"/>
      <c r="AI32" s="823"/>
      <c r="AJ32" s="824"/>
      <c r="AK32" s="870">
        <v>24</v>
      </c>
      <c r="AL32" s="866"/>
      <c r="AM32" s="866"/>
      <c r="AN32" s="866"/>
      <c r="AO32" s="866"/>
      <c r="AP32" s="866">
        <v>694</v>
      </c>
      <c r="AQ32" s="866"/>
      <c r="AR32" s="866"/>
      <c r="AS32" s="866"/>
      <c r="AT32" s="866"/>
      <c r="AU32" s="866">
        <v>377</v>
      </c>
      <c r="AV32" s="866"/>
      <c r="AW32" s="866"/>
      <c r="AX32" s="866"/>
      <c r="AY32" s="866"/>
      <c r="AZ32" s="867" t="s">
        <v>526</v>
      </c>
      <c r="BA32" s="867"/>
      <c r="BB32" s="867"/>
      <c r="BC32" s="867"/>
      <c r="BD32" s="867"/>
      <c r="BE32" s="868" t="s">
        <v>413</v>
      </c>
      <c r="BF32" s="868"/>
      <c r="BG32" s="868"/>
      <c r="BH32" s="868"/>
      <c r="BI32" s="869"/>
      <c r="BJ32" s="231"/>
      <c r="BK32" s="231"/>
      <c r="BL32" s="231"/>
      <c r="BM32" s="231"/>
      <c r="BN32" s="231"/>
      <c r="BO32" s="240"/>
      <c r="BP32" s="240"/>
      <c r="BQ32" s="237">
        <v>26</v>
      </c>
      <c r="BR32" s="238"/>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29"/>
    </row>
    <row r="33" spans="1:131" ht="26.25" customHeight="1" x14ac:dyDescent="0.15">
      <c r="A33" s="241">
        <v>6</v>
      </c>
      <c r="B33" s="816" t="s">
        <v>414</v>
      </c>
      <c r="C33" s="817"/>
      <c r="D33" s="817"/>
      <c r="E33" s="817"/>
      <c r="F33" s="817"/>
      <c r="G33" s="817"/>
      <c r="H33" s="817"/>
      <c r="I33" s="817"/>
      <c r="J33" s="817"/>
      <c r="K33" s="817"/>
      <c r="L33" s="817"/>
      <c r="M33" s="817"/>
      <c r="N33" s="817"/>
      <c r="O33" s="817"/>
      <c r="P33" s="818"/>
      <c r="Q33" s="819">
        <v>261</v>
      </c>
      <c r="R33" s="820"/>
      <c r="S33" s="820"/>
      <c r="T33" s="820"/>
      <c r="U33" s="820"/>
      <c r="V33" s="820">
        <v>262</v>
      </c>
      <c r="W33" s="820"/>
      <c r="X33" s="820"/>
      <c r="Y33" s="820"/>
      <c r="Z33" s="820"/>
      <c r="AA33" s="820">
        <v>-1</v>
      </c>
      <c r="AB33" s="820"/>
      <c r="AC33" s="820"/>
      <c r="AD33" s="820"/>
      <c r="AE33" s="821"/>
      <c r="AF33" s="822">
        <v>61</v>
      </c>
      <c r="AG33" s="823"/>
      <c r="AH33" s="823"/>
      <c r="AI33" s="823"/>
      <c r="AJ33" s="824"/>
      <c r="AK33" s="870">
        <v>145</v>
      </c>
      <c r="AL33" s="866"/>
      <c r="AM33" s="866"/>
      <c r="AN33" s="866"/>
      <c r="AO33" s="866"/>
      <c r="AP33" s="866">
        <v>779</v>
      </c>
      <c r="AQ33" s="866"/>
      <c r="AR33" s="866"/>
      <c r="AS33" s="866"/>
      <c r="AT33" s="866"/>
      <c r="AU33" s="866">
        <v>778</v>
      </c>
      <c r="AV33" s="866"/>
      <c r="AW33" s="866"/>
      <c r="AX33" s="866"/>
      <c r="AY33" s="866"/>
      <c r="AZ33" s="867" t="s">
        <v>526</v>
      </c>
      <c r="BA33" s="867"/>
      <c r="BB33" s="867"/>
      <c r="BC33" s="867"/>
      <c r="BD33" s="867"/>
      <c r="BE33" s="868" t="s">
        <v>415</v>
      </c>
      <c r="BF33" s="868"/>
      <c r="BG33" s="868"/>
      <c r="BH33" s="868"/>
      <c r="BI33" s="869"/>
      <c r="BJ33" s="231"/>
      <c r="BK33" s="231"/>
      <c r="BL33" s="231"/>
      <c r="BM33" s="231"/>
      <c r="BN33" s="231"/>
      <c r="BO33" s="240"/>
      <c r="BP33" s="240"/>
      <c r="BQ33" s="237">
        <v>27</v>
      </c>
      <c r="BR33" s="238"/>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29"/>
    </row>
    <row r="34" spans="1:131" ht="26.25" customHeight="1" x14ac:dyDescent="0.15">
      <c r="A34" s="241">
        <v>7</v>
      </c>
      <c r="B34" s="816" t="s">
        <v>416</v>
      </c>
      <c r="C34" s="817"/>
      <c r="D34" s="817"/>
      <c r="E34" s="817"/>
      <c r="F34" s="817"/>
      <c r="G34" s="817"/>
      <c r="H34" s="817"/>
      <c r="I34" s="817"/>
      <c r="J34" s="817"/>
      <c r="K34" s="817"/>
      <c r="L34" s="817"/>
      <c r="M34" s="817"/>
      <c r="N34" s="817"/>
      <c r="O34" s="817"/>
      <c r="P34" s="818"/>
      <c r="Q34" s="819">
        <v>20</v>
      </c>
      <c r="R34" s="820"/>
      <c r="S34" s="820"/>
      <c r="T34" s="820"/>
      <c r="U34" s="820"/>
      <c r="V34" s="820">
        <v>25</v>
      </c>
      <c r="W34" s="820"/>
      <c r="X34" s="820"/>
      <c r="Y34" s="820"/>
      <c r="Z34" s="820"/>
      <c r="AA34" s="820">
        <v>-5</v>
      </c>
      <c r="AB34" s="820"/>
      <c r="AC34" s="820"/>
      <c r="AD34" s="820"/>
      <c r="AE34" s="821"/>
      <c r="AF34" s="822">
        <v>38</v>
      </c>
      <c r="AG34" s="823"/>
      <c r="AH34" s="823"/>
      <c r="AI34" s="823"/>
      <c r="AJ34" s="824"/>
      <c r="AK34" s="870">
        <v>37</v>
      </c>
      <c r="AL34" s="866"/>
      <c r="AM34" s="866"/>
      <c r="AN34" s="866"/>
      <c r="AO34" s="866"/>
      <c r="AP34" s="866">
        <v>98</v>
      </c>
      <c r="AQ34" s="866"/>
      <c r="AR34" s="866"/>
      <c r="AS34" s="866"/>
      <c r="AT34" s="866"/>
      <c r="AU34" s="866">
        <v>97</v>
      </c>
      <c r="AV34" s="866"/>
      <c r="AW34" s="866"/>
      <c r="AX34" s="866"/>
      <c r="AY34" s="866"/>
      <c r="AZ34" s="867" t="s">
        <v>526</v>
      </c>
      <c r="BA34" s="867"/>
      <c r="BB34" s="867"/>
      <c r="BC34" s="867"/>
      <c r="BD34" s="867"/>
      <c r="BE34" s="868" t="s">
        <v>413</v>
      </c>
      <c r="BF34" s="868"/>
      <c r="BG34" s="868"/>
      <c r="BH34" s="868"/>
      <c r="BI34" s="869"/>
      <c r="BJ34" s="231"/>
      <c r="BK34" s="231"/>
      <c r="BL34" s="231"/>
      <c r="BM34" s="231"/>
      <c r="BN34" s="231"/>
      <c r="BO34" s="240"/>
      <c r="BP34" s="240"/>
      <c r="BQ34" s="237">
        <v>28</v>
      </c>
      <c r="BR34" s="238"/>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29"/>
    </row>
    <row r="35" spans="1:131" ht="26.25" customHeight="1" x14ac:dyDescent="0.15">
      <c r="A35" s="241">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1"/>
      <c r="BK35" s="231"/>
      <c r="BL35" s="231"/>
      <c r="BM35" s="231"/>
      <c r="BN35" s="231"/>
      <c r="BO35" s="240"/>
      <c r="BP35" s="240"/>
      <c r="BQ35" s="237">
        <v>29</v>
      </c>
      <c r="BR35" s="238"/>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29"/>
    </row>
    <row r="36" spans="1:131" ht="26.25" customHeight="1" x14ac:dyDescent="0.15">
      <c r="A36" s="241">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1"/>
      <c r="BK36" s="231"/>
      <c r="BL36" s="231"/>
      <c r="BM36" s="231"/>
      <c r="BN36" s="231"/>
      <c r="BO36" s="240"/>
      <c r="BP36" s="240"/>
      <c r="BQ36" s="237">
        <v>30</v>
      </c>
      <c r="BR36" s="238"/>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29"/>
    </row>
    <row r="37" spans="1:131" ht="26.25" customHeight="1" x14ac:dyDescent="0.15">
      <c r="A37" s="241">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1"/>
      <c r="BK37" s="231"/>
      <c r="BL37" s="231"/>
      <c r="BM37" s="231"/>
      <c r="BN37" s="231"/>
      <c r="BO37" s="240"/>
      <c r="BP37" s="240"/>
      <c r="BQ37" s="237">
        <v>31</v>
      </c>
      <c r="BR37" s="238"/>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29"/>
    </row>
    <row r="38" spans="1:131" ht="26.25" customHeight="1" x14ac:dyDescent="0.15">
      <c r="A38" s="241">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1"/>
      <c r="BK38" s="231"/>
      <c r="BL38" s="231"/>
      <c r="BM38" s="231"/>
      <c r="BN38" s="231"/>
      <c r="BO38" s="240"/>
      <c r="BP38" s="240"/>
      <c r="BQ38" s="237">
        <v>32</v>
      </c>
      <c r="BR38" s="238"/>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29"/>
    </row>
    <row r="39" spans="1:131" ht="26.25" customHeight="1" x14ac:dyDescent="0.15">
      <c r="A39" s="241">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1"/>
      <c r="BK39" s="231"/>
      <c r="BL39" s="231"/>
      <c r="BM39" s="231"/>
      <c r="BN39" s="231"/>
      <c r="BO39" s="240"/>
      <c r="BP39" s="240"/>
      <c r="BQ39" s="237">
        <v>33</v>
      </c>
      <c r="BR39" s="238"/>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29"/>
    </row>
    <row r="40" spans="1:131" ht="26.25" customHeight="1" x14ac:dyDescent="0.15">
      <c r="A40" s="237">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1"/>
      <c r="BK40" s="231"/>
      <c r="BL40" s="231"/>
      <c r="BM40" s="231"/>
      <c r="BN40" s="231"/>
      <c r="BO40" s="240"/>
      <c r="BP40" s="240"/>
      <c r="BQ40" s="237">
        <v>34</v>
      </c>
      <c r="BR40" s="238"/>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29"/>
    </row>
    <row r="41" spans="1:131" ht="26.25" customHeight="1" x14ac:dyDescent="0.15">
      <c r="A41" s="237">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1"/>
      <c r="BK41" s="231"/>
      <c r="BL41" s="231"/>
      <c r="BM41" s="231"/>
      <c r="BN41" s="231"/>
      <c r="BO41" s="240"/>
      <c r="BP41" s="240"/>
      <c r="BQ41" s="237">
        <v>35</v>
      </c>
      <c r="BR41" s="238"/>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29"/>
    </row>
    <row r="42" spans="1:131" ht="26.25" customHeight="1" x14ac:dyDescent="0.15">
      <c r="A42" s="237">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1"/>
      <c r="BK42" s="231"/>
      <c r="BL42" s="231"/>
      <c r="BM42" s="231"/>
      <c r="BN42" s="231"/>
      <c r="BO42" s="240"/>
      <c r="BP42" s="240"/>
      <c r="BQ42" s="237">
        <v>36</v>
      </c>
      <c r="BR42" s="238"/>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29"/>
    </row>
    <row r="43" spans="1:131" ht="26.25" customHeight="1" x14ac:dyDescent="0.15">
      <c r="A43" s="237">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1"/>
      <c r="BK43" s="231"/>
      <c r="BL43" s="231"/>
      <c r="BM43" s="231"/>
      <c r="BN43" s="231"/>
      <c r="BO43" s="240"/>
      <c r="BP43" s="240"/>
      <c r="BQ43" s="237">
        <v>37</v>
      </c>
      <c r="BR43" s="238"/>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29"/>
    </row>
    <row r="44" spans="1:131" ht="26.25" customHeight="1" x14ac:dyDescent="0.15">
      <c r="A44" s="237">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1"/>
      <c r="BK44" s="231"/>
      <c r="BL44" s="231"/>
      <c r="BM44" s="231"/>
      <c r="BN44" s="231"/>
      <c r="BO44" s="240"/>
      <c r="BP44" s="240"/>
      <c r="BQ44" s="237">
        <v>38</v>
      </c>
      <c r="BR44" s="238"/>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29"/>
    </row>
    <row r="45" spans="1:131" ht="26.25" customHeight="1" x14ac:dyDescent="0.15">
      <c r="A45" s="237">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1"/>
      <c r="BK45" s="231"/>
      <c r="BL45" s="231"/>
      <c r="BM45" s="231"/>
      <c r="BN45" s="231"/>
      <c r="BO45" s="240"/>
      <c r="BP45" s="240"/>
      <c r="BQ45" s="237">
        <v>39</v>
      </c>
      <c r="BR45" s="238"/>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29"/>
    </row>
    <row r="46" spans="1:131" ht="26.25" customHeight="1" x14ac:dyDescent="0.15">
      <c r="A46" s="237">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1"/>
      <c r="BK46" s="231"/>
      <c r="BL46" s="231"/>
      <c r="BM46" s="231"/>
      <c r="BN46" s="231"/>
      <c r="BO46" s="240"/>
      <c r="BP46" s="240"/>
      <c r="BQ46" s="237">
        <v>40</v>
      </c>
      <c r="BR46" s="238"/>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29"/>
    </row>
    <row r="47" spans="1:131" ht="26.25" customHeight="1" x14ac:dyDescent="0.15">
      <c r="A47" s="237">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1"/>
      <c r="BK47" s="231"/>
      <c r="BL47" s="231"/>
      <c r="BM47" s="231"/>
      <c r="BN47" s="231"/>
      <c r="BO47" s="240"/>
      <c r="BP47" s="240"/>
      <c r="BQ47" s="237">
        <v>41</v>
      </c>
      <c r="BR47" s="238"/>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29"/>
    </row>
    <row r="48" spans="1:131" ht="26.25" customHeight="1" x14ac:dyDescent="0.15">
      <c r="A48" s="237">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1"/>
      <c r="BK48" s="231"/>
      <c r="BL48" s="231"/>
      <c r="BM48" s="231"/>
      <c r="BN48" s="231"/>
      <c r="BO48" s="240"/>
      <c r="BP48" s="240"/>
      <c r="BQ48" s="237">
        <v>42</v>
      </c>
      <c r="BR48" s="238"/>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29"/>
    </row>
    <row r="49" spans="1:131" ht="26.25" customHeight="1" x14ac:dyDescent="0.15">
      <c r="A49" s="237">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1"/>
      <c r="BK49" s="231"/>
      <c r="BL49" s="231"/>
      <c r="BM49" s="231"/>
      <c r="BN49" s="231"/>
      <c r="BO49" s="240"/>
      <c r="BP49" s="240"/>
      <c r="BQ49" s="237">
        <v>43</v>
      </c>
      <c r="BR49" s="238"/>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29"/>
    </row>
    <row r="50" spans="1:131" ht="26.25" customHeight="1" x14ac:dyDescent="0.15">
      <c r="A50" s="237">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1"/>
      <c r="BK50" s="231"/>
      <c r="BL50" s="231"/>
      <c r="BM50" s="231"/>
      <c r="BN50" s="231"/>
      <c r="BO50" s="240"/>
      <c r="BP50" s="240"/>
      <c r="BQ50" s="237">
        <v>44</v>
      </c>
      <c r="BR50" s="238"/>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29"/>
    </row>
    <row r="51" spans="1:131" ht="26.25" customHeight="1" x14ac:dyDescent="0.15">
      <c r="A51" s="237">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1"/>
      <c r="BK51" s="231"/>
      <c r="BL51" s="231"/>
      <c r="BM51" s="231"/>
      <c r="BN51" s="231"/>
      <c r="BO51" s="240"/>
      <c r="BP51" s="240"/>
      <c r="BQ51" s="237">
        <v>45</v>
      </c>
      <c r="BR51" s="238"/>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29"/>
    </row>
    <row r="52" spans="1:131" ht="26.25" customHeight="1" x14ac:dyDescent="0.15">
      <c r="A52" s="237">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1"/>
      <c r="BK52" s="231"/>
      <c r="BL52" s="231"/>
      <c r="BM52" s="231"/>
      <c r="BN52" s="231"/>
      <c r="BO52" s="240"/>
      <c r="BP52" s="240"/>
      <c r="BQ52" s="237">
        <v>46</v>
      </c>
      <c r="BR52" s="238"/>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29"/>
    </row>
    <row r="53" spans="1:131" ht="26.25" customHeight="1" x14ac:dyDescent="0.15">
      <c r="A53" s="237">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1"/>
      <c r="BK53" s="231"/>
      <c r="BL53" s="231"/>
      <c r="BM53" s="231"/>
      <c r="BN53" s="231"/>
      <c r="BO53" s="240"/>
      <c r="BP53" s="240"/>
      <c r="BQ53" s="237">
        <v>47</v>
      </c>
      <c r="BR53" s="238"/>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29"/>
    </row>
    <row r="54" spans="1:131" ht="26.25" customHeight="1" x14ac:dyDescent="0.15">
      <c r="A54" s="237">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1"/>
      <c r="BK54" s="231"/>
      <c r="BL54" s="231"/>
      <c r="BM54" s="231"/>
      <c r="BN54" s="231"/>
      <c r="BO54" s="240"/>
      <c r="BP54" s="240"/>
      <c r="BQ54" s="237">
        <v>48</v>
      </c>
      <c r="BR54" s="238"/>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29"/>
    </row>
    <row r="55" spans="1:131" ht="26.25" customHeight="1" x14ac:dyDescent="0.15">
      <c r="A55" s="237">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1"/>
      <c r="BK55" s="231"/>
      <c r="BL55" s="231"/>
      <c r="BM55" s="231"/>
      <c r="BN55" s="231"/>
      <c r="BO55" s="240"/>
      <c r="BP55" s="240"/>
      <c r="BQ55" s="237">
        <v>49</v>
      </c>
      <c r="BR55" s="238"/>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29"/>
    </row>
    <row r="56" spans="1:131" ht="26.25" customHeight="1" x14ac:dyDescent="0.15">
      <c r="A56" s="237">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1"/>
      <c r="BK56" s="231"/>
      <c r="BL56" s="231"/>
      <c r="BM56" s="231"/>
      <c r="BN56" s="231"/>
      <c r="BO56" s="240"/>
      <c r="BP56" s="240"/>
      <c r="BQ56" s="237">
        <v>50</v>
      </c>
      <c r="BR56" s="238"/>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29"/>
    </row>
    <row r="57" spans="1:131" ht="26.25" customHeight="1" x14ac:dyDescent="0.15">
      <c r="A57" s="237">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1"/>
      <c r="BK57" s="231"/>
      <c r="BL57" s="231"/>
      <c r="BM57" s="231"/>
      <c r="BN57" s="231"/>
      <c r="BO57" s="240"/>
      <c r="BP57" s="240"/>
      <c r="BQ57" s="237">
        <v>51</v>
      </c>
      <c r="BR57" s="238"/>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29"/>
    </row>
    <row r="58" spans="1:131" ht="26.25" customHeight="1" x14ac:dyDescent="0.15">
      <c r="A58" s="237">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1"/>
      <c r="BK58" s="231"/>
      <c r="BL58" s="231"/>
      <c r="BM58" s="231"/>
      <c r="BN58" s="231"/>
      <c r="BO58" s="240"/>
      <c r="BP58" s="240"/>
      <c r="BQ58" s="237">
        <v>52</v>
      </c>
      <c r="BR58" s="238"/>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29"/>
    </row>
    <row r="59" spans="1:131" ht="26.25" customHeight="1" x14ac:dyDescent="0.15">
      <c r="A59" s="237">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1"/>
      <c r="BK59" s="231"/>
      <c r="BL59" s="231"/>
      <c r="BM59" s="231"/>
      <c r="BN59" s="231"/>
      <c r="BO59" s="240"/>
      <c r="BP59" s="240"/>
      <c r="BQ59" s="237">
        <v>53</v>
      </c>
      <c r="BR59" s="238"/>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29"/>
    </row>
    <row r="60" spans="1:131" ht="26.25" customHeight="1" x14ac:dyDescent="0.15">
      <c r="A60" s="237">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1"/>
      <c r="BK60" s="231"/>
      <c r="BL60" s="231"/>
      <c r="BM60" s="231"/>
      <c r="BN60" s="231"/>
      <c r="BO60" s="240"/>
      <c r="BP60" s="240"/>
      <c r="BQ60" s="237">
        <v>54</v>
      </c>
      <c r="BR60" s="238"/>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29"/>
    </row>
    <row r="61" spans="1:131" ht="26.25" customHeight="1" thickBot="1" x14ac:dyDescent="0.2">
      <c r="A61" s="237">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1"/>
      <c r="BK61" s="231"/>
      <c r="BL61" s="231"/>
      <c r="BM61" s="231"/>
      <c r="BN61" s="231"/>
      <c r="BO61" s="240"/>
      <c r="BP61" s="240"/>
      <c r="BQ61" s="237">
        <v>55</v>
      </c>
      <c r="BR61" s="238"/>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29"/>
    </row>
    <row r="62" spans="1:131" ht="26.25" customHeight="1" x14ac:dyDescent="0.15">
      <c r="A62" s="237">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417</v>
      </c>
      <c r="BK62" s="842"/>
      <c r="BL62" s="842"/>
      <c r="BM62" s="842"/>
      <c r="BN62" s="843"/>
      <c r="BO62" s="240"/>
      <c r="BP62" s="240"/>
      <c r="BQ62" s="237">
        <v>56</v>
      </c>
      <c r="BR62" s="238"/>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29"/>
    </row>
    <row r="63" spans="1:131" ht="26.25" customHeight="1" thickBot="1" x14ac:dyDescent="0.2">
      <c r="A63" s="239" t="s">
        <v>394</v>
      </c>
      <c r="B63" s="825" t="s">
        <v>418</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518</v>
      </c>
      <c r="AG63" s="880"/>
      <c r="AH63" s="880"/>
      <c r="AI63" s="880"/>
      <c r="AJ63" s="881"/>
      <c r="AK63" s="882"/>
      <c r="AL63" s="877"/>
      <c r="AM63" s="877"/>
      <c r="AN63" s="877"/>
      <c r="AO63" s="877"/>
      <c r="AP63" s="880">
        <v>1571</v>
      </c>
      <c r="AQ63" s="880"/>
      <c r="AR63" s="880"/>
      <c r="AS63" s="880"/>
      <c r="AT63" s="880"/>
      <c r="AU63" s="880">
        <v>1252</v>
      </c>
      <c r="AV63" s="880"/>
      <c r="AW63" s="880"/>
      <c r="AX63" s="880"/>
      <c r="AY63" s="880"/>
      <c r="AZ63" s="884"/>
      <c r="BA63" s="884"/>
      <c r="BB63" s="884"/>
      <c r="BC63" s="884"/>
      <c r="BD63" s="884"/>
      <c r="BE63" s="885"/>
      <c r="BF63" s="885"/>
      <c r="BG63" s="885"/>
      <c r="BH63" s="885"/>
      <c r="BI63" s="886"/>
      <c r="BJ63" s="887" t="s">
        <v>419</v>
      </c>
      <c r="BK63" s="888"/>
      <c r="BL63" s="888"/>
      <c r="BM63" s="888"/>
      <c r="BN63" s="889"/>
      <c r="BO63" s="240"/>
      <c r="BP63" s="240"/>
      <c r="BQ63" s="237">
        <v>57</v>
      </c>
      <c r="BR63" s="238"/>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29"/>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29"/>
    </row>
    <row r="65" spans="1:131" ht="26.25" customHeight="1" thickBot="1" x14ac:dyDescent="0.2">
      <c r="A65" s="231" t="s">
        <v>420</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29"/>
    </row>
    <row r="66" spans="1:131" ht="26.25" customHeight="1" x14ac:dyDescent="0.15">
      <c r="A66" s="763" t="s">
        <v>421</v>
      </c>
      <c r="B66" s="764"/>
      <c r="C66" s="764"/>
      <c r="D66" s="764"/>
      <c r="E66" s="764"/>
      <c r="F66" s="764"/>
      <c r="G66" s="764"/>
      <c r="H66" s="764"/>
      <c r="I66" s="764"/>
      <c r="J66" s="764"/>
      <c r="K66" s="764"/>
      <c r="L66" s="764"/>
      <c r="M66" s="764"/>
      <c r="N66" s="764"/>
      <c r="O66" s="764"/>
      <c r="P66" s="765"/>
      <c r="Q66" s="769" t="s">
        <v>422</v>
      </c>
      <c r="R66" s="770"/>
      <c r="S66" s="770"/>
      <c r="T66" s="770"/>
      <c r="U66" s="771"/>
      <c r="V66" s="769" t="s">
        <v>423</v>
      </c>
      <c r="W66" s="770"/>
      <c r="X66" s="770"/>
      <c r="Y66" s="770"/>
      <c r="Z66" s="771"/>
      <c r="AA66" s="769" t="s">
        <v>401</v>
      </c>
      <c r="AB66" s="770"/>
      <c r="AC66" s="770"/>
      <c r="AD66" s="770"/>
      <c r="AE66" s="771"/>
      <c r="AF66" s="890" t="s">
        <v>424</v>
      </c>
      <c r="AG66" s="851"/>
      <c r="AH66" s="851"/>
      <c r="AI66" s="851"/>
      <c r="AJ66" s="891"/>
      <c r="AK66" s="769" t="s">
        <v>425</v>
      </c>
      <c r="AL66" s="764"/>
      <c r="AM66" s="764"/>
      <c r="AN66" s="764"/>
      <c r="AO66" s="765"/>
      <c r="AP66" s="769" t="s">
        <v>426</v>
      </c>
      <c r="AQ66" s="770"/>
      <c r="AR66" s="770"/>
      <c r="AS66" s="770"/>
      <c r="AT66" s="771"/>
      <c r="AU66" s="769" t="s">
        <v>427</v>
      </c>
      <c r="AV66" s="770"/>
      <c r="AW66" s="770"/>
      <c r="AX66" s="770"/>
      <c r="AY66" s="771"/>
      <c r="AZ66" s="769" t="s">
        <v>382</v>
      </c>
      <c r="BA66" s="770"/>
      <c r="BB66" s="770"/>
      <c r="BC66" s="770"/>
      <c r="BD66" s="776"/>
      <c r="BE66" s="240"/>
      <c r="BF66" s="240"/>
      <c r="BG66" s="240"/>
      <c r="BH66" s="240"/>
      <c r="BI66" s="240"/>
      <c r="BJ66" s="240"/>
      <c r="BK66" s="240"/>
      <c r="BL66" s="240"/>
      <c r="BM66" s="240"/>
      <c r="BN66" s="240"/>
      <c r="BO66" s="240"/>
      <c r="BP66" s="240"/>
      <c r="BQ66" s="237">
        <v>60</v>
      </c>
      <c r="BR66" s="242"/>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29"/>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0"/>
      <c r="BF67" s="240"/>
      <c r="BG67" s="240"/>
      <c r="BH67" s="240"/>
      <c r="BI67" s="240"/>
      <c r="BJ67" s="240"/>
      <c r="BK67" s="240"/>
      <c r="BL67" s="240"/>
      <c r="BM67" s="240"/>
      <c r="BN67" s="240"/>
      <c r="BO67" s="240"/>
      <c r="BP67" s="240"/>
      <c r="BQ67" s="237">
        <v>61</v>
      </c>
      <c r="BR67" s="242"/>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29"/>
    </row>
    <row r="68" spans="1:131" ht="26.25" customHeight="1" thickTop="1" x14ac:dyDescent="0.15">
      <c r="A68" s="235">
        <v>1</v>
      </c>
      <c r="B68" s="905" t="s">
        <v>590</v>
      </c>
      <c r="C68" s="906"/>
      <c r="D68" s="906"/>
      <c r="E68" s="906"/>
      <c r="F68" s="906"/>
      <c r="G68" s="906"/>
      <c r="H68" s="906"/>
      <c r="I68" s="906"/>
      <c r="J68" s="906"/>
      <c r="K68" s="906"/>
      <c r="L68" s="906"/>
      <c r="M68" s="906"/>
      <c r="N68" s="906"/>
      <c r="O68" s="906"/>
      <c r="P68" s="907"/>
      <c r="Q68" s="908">
        <v>1777</v>
      </c>
      <c r="R68" s="902"/>
      <c r="S68" s="902"/>
      <c r="T68" s="902"/>
      <c r="U68" s="902"/>
      <c r="V68" s="902">
        <v>1665</v>
      </c>
      <c r="W68" s="902"/>
      <c r="X68" s="902"/>
      <c r="Y68" s="902"/>
      <c r="Z68" s="902"/>
      <c r="AA68" s="902">
        <v>112</v>
      </c>
      <c r="AB68" s="902"/>
      <c r="AC68" s="902"/>
      <c r="AD68" s="902"/>
      <c r="AE68" s="902"/>
      <c r="AF68" s="902">
        <v>98</v>
      </c>
      <c r="AG68" s="902"/>
      <c r="AH68" s="902"/>
      <c r="AI68" s="902"/>
      <c r="AJ68" s="902"/>
      <c r="AK68" s="902">
        <v>100</v>
      </c>
      <c r="AL68" s="902"/>
      <c r="AM68" s="902"/>
      <c r="AN68" s="902"/>
      <c r="AO68" s="902"/>
      <c r="AP68" s="902">
        <v>2546</v>
      </c>
      <c r="AQ68" s="902"/>
      <c r="AR68" s="902"/>
      <c r="AS68" s="902"/>
      <c r="AT68" s="902"/>
      <c r="AU68" s="902">
        <v>97</v>
      </c>
      <c r="AV68" s="902"/>
      <c r="AW68" s="902"/>
      <c r="AX68" s="902"/>
      <c r="AY68" s="902"/>
      <c r="AZ68" s="903"/>
      <c r="BA68" s="903"/>
      <c r="BB68" s="903"/>
      <c r="BC68" s="903"/>
      <c r="BD68" s="904"/>
      <c r="BE68" s="240"/>
      <c r="BF68" s="240"/>
      <c r="BG68" s="240"/>
      <c r="BH68" s="240"/>
      <c r="BI68" s="240"/>
      <c r="BJ68" s="240"/>
      <c r="BK68" s="240"/>
      <c r="BL68" s="240"/>
      <c r="BM68" s="240"/>
      <c r="BN68" s="240"/>
      <c r="BO68" s="240"/>
      <c r="BP68" s="240"/>
      <c r="BQ68" s="237">
        <v>62</v>
      </c>
      <c r="BR68" s="242"/>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29"/>
    </row>
    <row r="69" spans="1:131" ht="26.25" customHeight="1" x14ac:dyDescent="0.15">
      <c r="A69" s="237">
        <v>2</v>
      </c>
      <c r="B69" s="909" t="s">
        <v>591</v>
      </c>
      <c r="C69" s="910"/>
      <c r="D69" s="910"/>
      <c r="E69" s="910"/>
      <c r="F69" s="910"/>
      <c r="G69" s="910"/>
      <c r="H69" s="910"/>
      <c r="I69" s="910"/>
      <c r="J69" s="910"/>
      <c r="K69" s="910"/>
      <c r="L69" s="910"/>
      <c r="M69" s="910"/>
      <c r="N69" s="910"/>
      <c r="O69" s="910"/>
      <c r="P69" s="911"/>
      <c r="Q69" s="912">
        <v>18</v>
      </c>
      <c r="R69" s="866"/>
      <c r="S69" s="866"/>
      <c r="T69" s="866"/>
      <c r="U69" s="866"/>
      <c r="V69" s="866">
        <v>3</v>
      </c>
      <c r="W69" s="866"/>
      <c r="X69" s="866"/>
      <c r="Y69" s="866"/>
      <c r="Z69" s="866"/>
      <c r="AA69" s="866">
        <v>15</v>
      </c>
      <c r="AB69" s="866"/>
      <c r="AC69" s="866"/>
      <c r="AD69" s="866"/>
      <c r="AE69" s="866"/>
      <c r="AF69" s="866">
        <v>8</v>
      </c>
      <c r="AG69" s="866"/>
      <c r="AH69" s="866"/>
      <c r="AI69" s="866"/>
      <c r="AJ69" s="866"/>
      <c r="AK69" s="866" t="s">
        <v>610</v>
      </c>
      <c r="AL69" s="866"/>
      <c r="AM69" s="866"/>
      <c r="AN69" s="866"/>
      <c r="AO69" s="866"/>
      <c r="AP69" s="866"/>
      <c r="AQ69" s="866"/>
      <c r="AR69" s="866"/>
      <c r="AS69" s="866"/>
      <c r="AT69" s="866"/>
      <c r="AU69" s="866"/>
      <c r="AV69" s="866"/>
      <c r="AW69" s="866"/>
      <c r="AX69" s="866"/>
      <c r="AY69" s="866"/>
      <c r="AZ69" s="868"/>
      <c r="BA69" s="868"/>
      <c r="BB69" s="868"/>
      <c r="BC69" s="868"/>
      <c r="BD69" s="869"/>
      <c r="BE69" s="240"/>
      <c r="BF69" s="240"/>
      <c r="BG69" s="240"/>
      <c r="BH69" s="240"/>
      <c r="BI69" s="240"/>
      <c r="BJ69" s="240"/>
      <c r="BK69" s="240"/>
      <c r="BL69" s="240"/>
      <c r="BM69" s="240"/>
      <c r="BN69" s="240"/>
      <c r="BO69" s="240"/>
      <c r="BP69" s="240"/>
      <c r="BQ69" s="237">
        <v>63</v>
      </c>
      <c r="BR69" s="242"/>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29"/>
    </row>
    <row r="70" spans="1:131" ht="26.25" customHeight="1" x14ac:dyDescent="0.15">
      <c r="A70" s="237">
        <v>3</v>
      </c>
      <c r="B70" s="909" t="s">
        <v>592</v>
      </c>
      <c r="C70" s="910"/>
      <c r="D70" s="910"/>
      <c r="E70" s="910"/>
      <c r="F70" s="910"/>
      <c r="G70" s="910"/>
      <c r="H70" s="910"/>
      <c r="I70" s="910"/>
      <c r="J70" s="910"/>
      <c r="K70" s="910"/>
      <c r="L70" s="910"/>
      <c r="M70" s="910"/>
      <c r="N70" s="910"/>
      <c r="O70" s="910"/>
      <c r="P70" s="911"/>
      <c r="Q70" s="912">
        <v>2364</v>
      </c>
      <c r="R70" s="866"/>
      <c r="S70" s="866"/>
      <c r="T70" s="866"/>
      <c r="U70" s="866"/>
      <c r="V70" s="866">
        <v>2311</v>
      </c>
      <c r="W70" s="866"/>
      <c r="X70" s="866"/>
      <c r="Y70" s="866"/>
      <c r="Z70" s="866"/>
      <c r="AA70" s="866">
        <v>53</v>
      </c>
      <c r="AB70" s="866"/>
      <c r="AC70" s="866"/>
      <c r="AD70" s="866"/>
      <c r="AE70" s="866"/>
      <c r="AF70" s="866">
        <v>46</v>
      </c>
      <c r="AG70" s="866"/>
      <c r="AH70" s="866"/>
      <c r="AI70" s="866"/>
      <c r="AJ70" s="866"/>
      <c r="AK70" s="866">
        <v>282</v>
      </c>
      <c r="AL70" s="866"/>
      <c r="AM70" s="866"/>
      <c r="AN70" s="866"/>
      <c r="AO70" s="866"/>
      <c r="AP70" s="866">
        <v>57</v>
      </c>
      <c r="AQ70" s="866"/>
      <c r="AR70" s="866"/>
      <c r="AS70" s="866"/>
      <c r="AT70" s="866"/>
      <c r="AU70" s="866">
        <v>3</v>
      </c>
      <c r="AV70" s="866"/>
      <c r="AW70" s="866"/>
      <c r="AX70" s="866"/>
      <c r="AY70" s="866"/>
      <c r="AZ70" s="868"/>
      <c r="BA70" s="868"/>
      <c r="BB70" s="868"/>
      <c r="BC70" s="868"/>
      <c r="BD70" s="869"/>
      <c r="BE70" s="240"/>
      <c r="BF70" s="240"/>
      <c r="BG70" s="240"/>
      <c r="BH70" s="240"/>
      <c r="BI70" s="240"/>
      <c r="BJ70" s="240"/>
      <c r="BK70" s="240"/>
      <c r="BL70" s="240"/>
      <c r="BM70" s="240"/>
      <c r="BN70" s="240"/>
      <c r="BO70" s="240"/>
      <c r="BP70" s="240"/>
      <c r="BQ70" s="237">
        <v>64</v>
      </c>
      <c r="BR70" s="242"/>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29"/>
    </row>
    <row r="71" spans="1:131" ht="26.25" customHeight="1" x14ac:dyDescent="0.15">
      <c r="A71" s="237">
        <v>4</v>
      </c>
      <c r="B71" s="909" t="s">
        <v>593</v>
      </c>
      <c r="C71" s="910"/>
      <c r="D71" s="910"/>
      <c r="E71" s="910"/>
      <c r="F71" s="910"/>
      <c r="G71" s="910"/>
      <c r="H71" s="910"/>
      <c r="I71" s="910"/>
      <c r="J71" s="910"/>
      <c r="K71" s="910"/>
      <c r="L71" s="910"/>
      <c r="M71" s="910"/>
      <c r="N71" s="910"/>
      <c r="O71" s="910"/>
      <c r="P71" s="911"/>
      <c r="Q71" s="912">
        <v>146</v>
      </c>
      <c r="R71" s="866"/>
      <c r="S71" s="866"/>
      <c r="T71" s="866"/>
      <c r="U71" s="866"/>
      <c r="V71" s="866">
        <v>137</v>
      </c>
      <c r="W71" s="866"/>
      <c r="X71" s="866"/>
      <c r="Y71" s="866"/>
      <c r="Z71" s="866"/>
      <c r="AA71" s="866">
        <v>9</v>
      </c>
      <c r="AB71" s="866"/>
      <c r="AC71" s="866"/>
      <c r="AD71" s="866"/>
      <c r="AE71" s="866"/>
      <c r="AF71" s="866">
        <v>9</v>
      </c>
      <c r="AG71" s="866"/>
      <c r="AH71" s="866"/>
      <c r="AI71" s="866"/>
      <c r="AJ71" s="866"/>
      <c r="AK71" s="866">
        <v>37</v>
      </c>
      <c r="AL71" s="866"/>
      <c r="AM71" s="866"/>
      <c r="AN71" s="866"/>
      <c r="AO71" s="866"/>
      <c r="AP71" s="866"/>
      <c r="AQ71" s="866"/>
      <c r="AR71" s="866"/>
      <c r="AS71" s="866"/>
      <c r="AT71" s="866"/>
      <c r="AU71" s="866"/>
      <c r="AV71" s="866"/>
      <c r="AW71" s="866"/>
      <c r="AX71" s="866"/>
      <c r="AY71" s="866"/>
      <c r="AZ71" s="868"/>
      <c r="BA71" s="868"/>
      <c r="BB71" s="868"/>
      <c r="BC71" s="868"/>
      <c r="BD71" s="869"/>
      <c r="BE71" s="240"/>
      <c r="BF71" s="240"/>
      <c r="BG71" s="240"/>
      <c r="BH71" s="240"/>
      <c r="BI71" s="240"/>
      <c r="BJ71" s="240"/>
      <c r="BK71" s="240"/>
      <c r="BL71" s="240"/>
      <c r="BM71" s="240"/>
      <c r="BN71" s="240"/>
      <c r="BO71" s="240"/>
      <c r="BP71" s="240"/>
      <c r="BQ71" s="237">
        <v>65</v>
      </c>
      <c r="BR71" s="242"/>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29"/>
    </row>
    <row r="72" spans="1:131" ht="26.25" customHeight="1" x14ac:dyDescent="0.15">
      <c r="A72" s="237">
        <v>5</v>
      </c>
      <c r="B72" s="909" t="s">
        <v>594</v>
      </c>
      <c r="C72" s="910"/>
      <c r="D72" s="910"/>
      <c r="E72" s="910"/>
      <c r="F72" s="910"/>
      <c r="G72" s="910"/>
      <c r="H72" s="910"/>
      <c r="I72" s="910"/>
      <c r="J72" s="910"/>
      <c r="K72" s="910"/>
      <c r="L72" s="910"/>
      <c r="M72" s="910"/>
      <c r="N72" s="910"/>
      <c r="O72" s="910"/>
      <c r="P72" s="911"/>
      <c r="Q72" s="912">
        <v>10</v>
      </c>
      <c r="R72" s="866"/>
      <c r="S72" s="866"/>
      <c r="T72" s="866"/>
      <c r="U72" s="866"/>
      <c r="V72" s="866">
        <v>10</v>
      </c>
      <c r="W72" s="866"/>
      <c r="X72" s="866"/>
      <c r="Y72" s="866"/>
      <c r="Z72" s="866"/>
      <c r="AA72" s="866">
        <v>0</v>
      </c>
      <c r="AB72" s="866"/>
      <c r="AC72" s="866"/>
      <c r="AD72" s="866"/>
      <c r="AE72" s="866"/>
      <c r="AF72" s="866">
        <v>0</v>
      </c>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0"/>
      <c r="BF72" s="240"/>
      <c r="BG72" s="240"/>
      <c r="BH72" s="240"/>
      <c r="BI72" s="240"/>
      <c r="BJ72" s="240"/>
      <c r="BK72" s="240"/>
      <c r="BL72" s="240"/>
      <c r="BM72" s="240"/>
      <c r="BN72" s="240"/>
      <c r="BO72" s="240"/>
      <c r="BP72" s="240"/>
      <c r="BQ72" s="237">
        <v>66</v>
      </c>
      <c r="BR72" s="242"/>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29"/>
    </row>
    <row r="73" spans="1:131" ht="26.25" customHeight="1" x14ac:dyDescent="0.15">
      <c r="A73" s="237">
        <v>6</v>
      </c>
      <c r="B73" s="909" t="s">
        <v>595</v>
      </c>
      <c r="C73" s="910"/>
      <c r="D73" s="910"/>
      <c r="E73" s="910"/>
      <c r="F73" s="910"/>
      <c r="G73" s="910"/>
      <c r="H73" s="910"/>
      <c r="I73" s="910"/>
      <c r="J73" s="910"/>
      <c r="K73" s="910"/>
      <c r="L73" s="910"/>
      <c r="M73" s="910"/>
      <c r="N73" s="910"/>
      <c r="O73" s="910"/>
      <c r="P73" s="911"/>
      <c r="Q73" s="912">
        <v>2</v>
      </c>
      <c r="R73" s="866"/>
      <c r="S73" s="866"/>
      <c r="T73" s="866"/>
      <c r="U73" s="866"/>
      <c r="V73" s="866">
        <v>2</v>
      </c>
      <c r="W73" s="866"/>
      <c r="X73" s="866"/>
      <c r="Y73" s="866"/>
      <c r="Z73" s="866"/>
      <c r="AA73" s="866">
        <v>0</v>
      </c>
      <c r="AB73" s="866"/>
      <c r="AC73" s="866"/>
      <c r="AD73" s="866"/>
      <c r="AE73" s="866"/>
      <c r="AF73" s="866">
        <v>0</v>
      </c>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0"/>
      <c r="BF73" s="240"/>
      <c r="BG73" s="240"/>
      <c r="BH73" s="240"/>
      <c r="BI73" s="240"/>
      <c r="BJ73" s="240"/>
      <c r="BK73" s="240"/>
      <c r="BL73" s="240"/>
      <c r="BM73" s="240"/>
      <c r="BN73" s="240"/>
      <c r="BO73" s="240"/>
      <c r="BP73" s="240"/>
      <c r="BQ73" s="237">
        <v>67</v>
      </c>
      <c r="BR73" s="242"/>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29"/>
    </row>
    <row r="74" spans="1:131" ht="26.25" customHeight="1" x14ac:dyDescent="0.15">
      <c r="A74" s="237">
        <v>7</v>
      </c>
      <c r="B74" s="909" t="s">
        <v>596</v>
      </c>
      <c r="C74" s="910"/>
      <c r="D74" s="910"/>
      <c r="E74" s="910"/>
      <c r="F74" s="910"/>
      <c r="G74" s="910"/>
      <c r="H74" s="910"/>
      <c r="I74" s="910"/>
      <c r="J74" s="910"/>
      <c r="K74" s="910"/>
      <c r="L74" s="910"/>
      <c r="M74" s="910"/>
      <c r="N74" s="910"/>
      <c r="O74" s="910"/>
      <c r="P74" s="911"/>
      <c r="Q74" s="912">
        <v>169</v>
      </c>
      <c r="R74" s="866"/>
      <c r="S74" s="866"/>
      <c r="T74" s="866"/>
      <c r="U74" s="866"/>
      <c r="V74" s="866">
        <v>163</v>
      </c>
      <c r="W74" s="866"/>
      <c r="X74" s="866"/>
      <c r="Y74" s="866"/>
      <c r="Z74" s="866"/>
      <c r="AA74" s="866">
        <v>7</v>
      </c>
      <c r="AB74" s="866"/>
      <c r="AC74" s="866"/>
      <c r="AD74" s="866"/>
      <c r="AE74" s="866"/>
      <c r="AF74" s="866">
        <v>7</v>
      </c>
      <c r="AG74" s="866"/>
      <c r="AH74" s="866"/>
      <c r="AI74" s="866"/>
      <c r="AJ74" s="866"/>
      <c r="AK74" s="866" t="s">
        <v>610</v>
      </c>
      <c r="AL74" s="866"/>
      <c r="AM74" s="866"/>
      <c r="AN74" s="866"/>
      <c r="AO74" s="866"/>
      <c r="AP74" s="866"/>
      <c r="AQ74" s="866"/>
      <c r="AR74" s="866"/>
      <c r="AS74" s="866"/>
      <c r="AT74" s="866"/>
      <c r="AU74" s="866"/>
      <c r="AV74" s="866"/>
      <c r="AW74" s="866"/>
      <c r="AX74" s="866"/>
      <c r="AY74" s="866"/>
      <c r="AZ74" s="868"/>
      <c r="BA74" s="868"/>
      <c r="BB74" s="868"/>
      <c r="BC74" s="868"/>
      <c r="BD74" s="869"/>
      <c r="BE74" s="240"/>
      <c r="BF74" s="240"/>
      <c r="BG74" s="240"/>
      <c r="BH74" s="240"/>
      <c r="BI74" s="240"/>
      <c r="BJ74" s="240"/>
      <c r="BK74" s="240"/>
      <c r="BL74" s="240"/>
      <c r="BM74" s="240"/>
      <c r="BN74" s="240"/>
      <c r="BO74" s="240"/>
      <c r="BP74" s="240"/>
      <c r="BQ74" s="237">
        <v>68</v>
      </c>
      <c r="BR74" s="242"/>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29"/>
    </row>
    <row r="75" spans="1:131" ht="26.25" customHeight="1" x14ac:dyDescent="0.15">
      <c r="A75" s="237">
        <v>8</v>
      </c>
      <c r="B75" s="909" t="s">
        <v>597</v>
      </c>
      <c r="C75" s="910"/>
      <c r="D75" s="910"/>
      <c r="E75" s="910"/>
      <c r="F75" s="910"/>
      <c r="G75" s="910"/>
      <c r="H75" s="910"/>
      <c r="I75" s="910"/>
      <c r="J75" s="910"/>
      <c r="K75" s="910"/>
      <c r="L75" s="910"/>
      <c r="M75" s="910"/>
      <c r="N75" s="910"/>
      <c r="O75" s="910"/>
      <c r="P75" s="911"/>
      <c r="Q75" s="913">
        <v>1833</v>
      </c>
      <c r="R75" s="914"/>
      <c r="S75" s="914"/>
      <c r="T75" s="914"/>
      <c r="U75" s="870"/>
      <c r="V75" s="915">
        <v>1780</v>
      </c>
      <c r="W75" s="914"/>
      <c r="X75" s="914"/>
      <c r="Y75" s="914"/>
      <c r="Z75" s="870"/>
      <c r="AA75" s="915">
        <v>53</v>
      </c>
      <c r="AB75" s="914"/>
      <c r="AC75" s="914"/>
      <c r="AD75" s="914"/>
      <c r="AE75" s="870"/>
      <c r="AF75" s="915">
        <v>53</v>
      </c>
      <c r="AG75" s="914"/>
      <c r="AH75" s="914"/>
      <c r="AI75" s="914"/>
      <c r="AJ75" s="870"/>
      <c r="AK75" s="915">
        <v>4</v>
      </c>
      <c r="AL75" s="914"/>
      <c r="AM75" s="914"/>
      <c r="AN75" s="914"/>
      <c r="AO75" s="870"/>
      <c r="AP75" s="915"/>
      <c r="AQ75" s="914"/>
      <c r="AR75" s="914"/>
      <c r="AS75" s="914"/>
      <c r="AT75" s="870"/>
      <c r="AU75" s="915"/>
      <c r="AV75" s="914"/>
      <c r="AW75" s="914"/>
      <c r="AX75" s="914"/>
      <c r="AY75" s="870"/>
      <c r="AZ75" s="868"/>
      <c r="BA75" s="868"/>
      <c r="BB75" s="868"/>
      <c r="BC75" s="868"/>
      <c r="BD75" s="869"/>
      <c r="BE75" s="240"/>
      <c r="BF75" s="240"/>
      <c r="BG75" s="240"/>
      <c r="BH75" s="240"/>
      <c r="BI75" s="240"/>
      <c r="BJ75" s="240"/>
      <c r="BK75" s="240"/>
      <c r="BL75" s="240"/>
      <c r="BM75" s="240"/>
      <c r="BN75" s="240"/>
      <c r="BO75" s="240"/>
      <c r="BP75" s="240"/>
      <c r="BQ75" s="237">
        <v>69</v>
      </c>
      <c r="BR75" s="242"/>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29"/>
    </row>
    <row r="76" spans="1:131" ht="26.25" customHeight="1" x14ac:dyDescent="0.15">
      <c r="A76" s="237">
        <v>9</v>
      </c>
      <c r="B76" s="909" t="s">
        <v>598</v>
      </c>
      <c r="C76" s="910"/>
      <c r="D76" s="910"/>
      <c r="E76" s="910"/>
      <c r="F76" s="910"/>
      <c r="G76" s="910"/>
      <c r="H76" s="910"/>
      <c r="I76" s="910"/>
      <c r="J76" s="910"/>
      <c r="K76" s="910"/>
      <c r="L76" s="910"/>
      <c r="M76" s="910"/>
      <c r="N76" s="910"/>
      <c r="O76" s="910"/>
      <c r="P76" s="911"/>
      <c r="Q76" s="913">
        <v>239</v>
      </c>
      <c r="R76" s="914"/>
      <c r="S76" s="914"/>
      <c r="T76" s="914"/>
      <c r="U76" s="870"/>
      <c r="V76" s="915">
        <v>188</v>
      </c>
      <c r="W76" s="914"/>
      <c r="X76" s="914"/>
      <c r="Y76" s="914"/>
      <c r="Z76" s="870"/>
      <c r="AA76" s="915">
        <v>50</v>
      </c>
      <c r="AB76" s="914"/>
      <c r="AC76" s="914"/>
      <c r="AD76" s="914"/>
      <c r="AE76" s="870"/>
      <c r="AF76" s="915">
        <v>50</v>
      </c>
      <c r="AG76" s="914"/>
      <c r="AH76" s="914"/>
      <c r="AI76" s="914"/>
      <c r="AJ76" s="870"/>
      <c r="AK76" s="915">
        <v>19</v>
      </c>
      <c r="AL76" s="914"/>
      <c r="AM76" s="914"/>
      <c r="AN76" s="914"/>
      <c r="AO76" s="870"/>
      <c r="AP76" s="915"/>
      <c r="AQ76" s="914"/>
      <c r="AR76" s="914"/>
      <c r="AS76" s="914"/>
      <c r="AT76" s="870"/>
      <c r="AU76" s="915"/>
      <c r="AV76" s="914"/>
      <c r="AW76" s="914"/>
      <c r="AX76" s="914"/>
      <c r="AY76" s="870"/>
      <c r="AZ76" s="868"/>
      <c r="BA76" s="868"/>
      <c r="BB76" s="868"/>
      <c r="BC76" s="868"/>
      <c r="BD76" s="869"/>
      <c r="BE76" s="240"/>
      <c r="BF76" s="240"/>
      <c r="BG76" s="240"/>
      <c r="BH76" s="240"/>
      <c r="BI76" s="240"/>
      <c r="BJ76" s="240"/>
      <c r="BK76" s="240"/>
      <c r="BL76" s="240"/>
      <c r="BM76" s="240"/>
      <c r="BN76" s="240"/>
      <c r="BO76" s="240"/>
      <c r="BP76" s="240"/>
      <c r="BQ76" s="237">
        <v>70</v>
      </c>
      <c r="BR76" s="242"/>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29"/>
    </row>
    <row r="77" spans="1:131" ht="26.25" customHeight="1" x14ac:dyDescent="0.15">
      <c r="A77" s="237">
        <v>10</v>
      </c>
      <c r="B77" s="909" t="s">
        <v>599</v>
      </c>
      <c r="C77" s="910"/>
      <c r="D77" s="910"/>
      <c r="E77" s="910"/>
      <c r="F77" s="910"/>
      <c r="G77" s="910"/>
      <c r="H77" s="910"/>
      <c r="I77" s="910"/>
      <c r="J77" s="910"/>
      <c r="K77" s="910"/>
      <c r="L77" s="910"/>
      <c r="M77" s="910"/>
      <c r="N77" s="910"/>
      <c r="O77" s="910"/>
      <c r="P77" s="911"/>
      <c r="Q77" s="913">
        <v>307348</v>
      </c>
      <c r="R77" s="914"/>
      <c r="S77" s="914"/>
      <c r="T77" s="914"/>
      <c r="U77" s="870"/>
      <c r="V77" s="915">
        <v>292047</v>
      </c>
      <c r="W77" s="914"/>
      <c r="X77" s="914"/>
      <c r="Y77" s="914"/>
      <c r="Z77" s="870"/>
      <c r="AA77" s="915">
        <v>15301</v>
      </c>
      <c r="AB77" s="914"/>
      <c r="AC77" s="914"/>
      <c r="AD77" s="914"/>
      <c r="AE77" s="870"/>
      <c r="AF77" s="915">
        <v>15301</v>
      </c>
      <c r="AG77" s="914"/>
      <c r="AH77" s="914"/>
      <c r="AI77" s="914"/>
      <c r="AJ77" s="870"/>
      <c r="AK77" s="915">
        <v>0</v>
      </c>
      <c r="AL77" s="914"/>
      <c r="AM77" s="914"/>
      <c r="AN77" s="914"/>
      <c r="AO77" s="870"/>
      <c r="AP77" s="915"/>
      <c r="AQ77" s="914"/>
      <c r="AR77" s="914"/>
      <c r="AS77" s="914"/>
      <c r="AT77" s="870"/>
      <c r="AU77" s="915"/>
      <c r="AV77" s="914"/>
      <c r="AW77" s="914"/>
      <c r="AX77" s="914"/>
      <c r="AY77" s="870"/>
      <c r="AZ77" s="868"/>
      <c r="BA77" s="868"/>
      <c r="BB77" s="868"/>
      <c r="BC77" s="868"/>
      <c r="BD77" s="869"/>
      <c r="BE77" s="240"/>
      <c r="BF77" s="240"/>
      <c r="BG77" s="240"/>
      <c r="BH77" s="240"/>
      <c r="BI77" s="240"/>
      <c r="BJ77" s="240"/>
      <c r="BK77" s="240"/>
      <c r="BL77" s="240"/>
      <c r="BM77" s="240"/>
      <c r="BN77" s="240"/>
      <c r="BO77" s="240"/>
      <c r="BP77" s="240"/>
      <c r="BQ77" s="237">
        <v>71</v>
      </c>
      <c r="BR77" s="242"/>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29"/>
    </row>
    <row r="78" spans="1:131" ht="26.25" customHeight="1" x14ac:dyDescent="0.15">
      <c r="A78" s="237">
        <v>11</v>
      </c>
      <c r="B78" s="909" t="s">
        <v>600</v>
      </c>
      <c r="C78" s="910"/>
      <c r="D78" s="910"/>
      <c r="E78" s="910"/>
      <c r="F78" s="910"/>
      <c r="G78" s="910"/>
      <c r="H78" s="910"/>
      <c r="I78" s="910"/>
      <c r="J78" s="910"/>
      <c r="K78" s="910"/>
      <c r="L78" s="910"/>
      <c r="M78" s="910"/>
      <c r="N78" s="910"/>
      <c r="O78" s="910"/>
      <c r="P78" s="911"/>
      <c r="Q78" s="912">
        <v>29</v>
      </c>
      <c r="R78" s="866"/>
      <c r="S78" s="866"/>
      <c r="T78" s="866"/>
      <c r="U78" s="866"/>
      <c r="V78" s="866">
        <v>27</v>
      </c>
      <c r="W78" s="866"/>
      <c r="X78" s="866"/>
      <c r="Y78" s="866"/>
      <c r="Z78" s="866"/>
      <c r="AA78" s="866">
        <v>2</v>
      </c>
      <c r="AB78" s="866"/>
      <c r="AC78" s="866"/>
      <c r="AD78" s="866"/>
      <c r="AE78" s="866"/>
      <c r="AF78" s="866">
        <v>0</v>
      </c>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0"/>
      <c r="BF78" s="240"/>
      <c r="BG78" s="240"/>
      <c r="BH78" s="240"/>
      <c r="BI78" s="240"/>
      <c r="BJ78" s="229"/>
      <c r="BK78" s="229"/>
      <c r="BL78" s="229"/>
      <c r="BM78" s="229"/>
      <c r="BN78" s="229"/>
      <c r="BO78" s="240"/>
      <c r="BP78" s="240"/>
      <c r="BQ78" s="237">
        <v>72</v>
      </c>
      <c r="BR78" s="242"/>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29"/>
    </row>
    <row r="79" spans="1:131" ht="26.25" customHeight="1" x14ac:dyDescent="0.15">
      <c r="A79" s="237">
        <v>12</v>
      </c>
      <c r="B79" s="909" t="s">
        <v>601</v>
      </c>
      <c r="C79" s="910"/>
      <c r="D79" s="910"/>
      <c r="E79" s="910"/>
      <c r="F79" s="910"/>
      <c r="G79" s="910"/>
      <c r="H79" s="910"/>
      <c r="I79" s="910"/>
      <c r="J79" s="910"/>
      <c r="K79" s="910"/>
      <c r="L79" s="910"/>
      <c r="M79" s="910"/>
      <c r="N79" s="910"/>
      <c r="O79" s="910"/>
      <c r="P79" s="911"/>
      <c r="Q79" s="912">
        <v>6552</v>
      </c>
      <c r="R79" s="866"/>
      <c r="S79" s="866"/>
      <c r="T79" s="866"/>
      <c r="U79" s="866"/>
      <c r="V79" s="866">
        <v>6149</v>
      </c>
      <c r="W79" s="866"/>
      <c r="X79" s="866"/>
      <c r="Y79" s="866"/>
      <c r="Z79" s="866"/>
      <c r="AA79" s="866">
        <v>403</v>
      </c>
      <c r="AB79" s="866"/>
      <c r="AC79" s="866"/>
      <c r="AD79" s="866"/>
      <c r="AE79" s="866"/>
      <c r="AF79" s="866">
        <v>403</v>
      </c>
      <c r="AG79" s="866"/>
      <c r="AH79" s="866"/>
      <c r="AI79" s="866"/>
      <c r="AJ79" s="866"/>
      <c r="AK79" s="866">
        <v>7</v>
      </c>
      <c r="AL79" s="866"/>
      <c r="AM79" s="866"/>
      <c r="AN79" s="866"/>
      <c r="AO79" s="866"/>
      <c r="AP79" s="866"/>
      <c r="AQ79" s="866"/>
      <c r="AR79" s="866"/>
      <c r="AS79" s="866"/>
      <c r="AT79" s="866"/>
      <c r="AU79" s="866"/>
      <c r="AV79" s="866"/>
      <c r="AW79" s="866"/>
      <c r="AX79" s="866"/>
      <c r="AY79" s="866"/>
      <c r="AZ79" s="868"/>
      <c r="BA79" s="868"/>
      <c r="BB79" s="868"/>
      <c r="BC79" s="868"/>
      <c r="BD79" s="869"/>
      <c r="BE79" s="240"/>
      <c r="BF79" s="240"/>
      <c r="BG79" s="240"/>
      <c r="BH79" s="240"/>
      <c r="BI79" s="240"/>
      <c r="BJ79" s="229"/>
      <c r="BK79" s="229"/>
      <c r="BL79" s="229"/>
      <c r="BM79" s="229"/>
      <c r="BN79" s="229"/>
      <c r="BO79" s="240"/>
      <c r="BP79" s="240"/>
      <c r="BQ79" s="237">
        <v>73</v>
      </c>
      <c r="BR79" s="242"/>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29"/>
    </row>
    <row r="80" spans="1:131" ht="26.25" customHeight="1" x14ac:dyDescent="0.15">
      <c r="A80" s="237">
        <v>13</v>
      </c>
      <c r="B80" s="909" t="s">
        <v>602</v>
      </c>
      <c r="C80" s="910"/>
      <c r="D80" s="910"/>
      <c r="E80" s="910"/>
      <c r="F80" s="910"/>
      <c r="G80" s="910"/>
      <c r="H80" s="910"/>
      <c r="I80" s="910"/>
      <c r="J80" s="910"/>
      <c r="K80" s="910"/>
      <c r="L80" s="910"/>
      <c r="M80" s="910"/>
      <c r="N80" s="910"/>
      <c r="O80" s="910"/>
      <c r="P80" s="911"/>
      <c r="Q80" s="912">
        <v>13</v>
      </c>
      <c r="R80" s="866"/>
      <c r="S80" s="866"/>
      <c r="T80" s="866"/>
      <c r="U80" s="866"/>
      <c r="V80" s="866">
        <v>13</v>
      </c>
      <c r="W80" s="866"/>
      <c r="X80" s="866"/>
      <c r="Y80" s="866"/>
      <c r="Z80" s="866"/>
      <c r="AA80" s="866">
        <v>0</v>
      </c>
      <c r="AB80" s="866"/>
      <c r="AC80" s="866"/>
      <c r="AD80" s="866"/>
      <c r="AE80" s="866"/>
      <c r="AF80" s="866">
        <v>0</v>
      </c>
      <c r="AG80" s="866"/>
      <c r="AH80" s="866"/>
      <c r="AI80" s="866"/>
      <c r="AJ80" s="866"/>
      <c r="AK80" s="866">
        <v>0</v>
      </c>
      <c r="AL80" s="866"/>
      <c r="AM80" s="866"/>
      <c r="AN80" s="866"/>
      <c r="AO80" s="866"/>
      <c r="AP80" s="866"/>
      <c r="AQ80" s="866"/>
      <c r="AR80" s="866"/>
      <c r="AS80" s="866"/>
      <c r="AT80" s="866"/>
      <c r="AU80" s="866"/>
      <c r="AV80" s="866"/>
      <c r="AW80" s="866"/>
      <c r="AX80" s="866"/>
      <c r="AY80" s="866"/>
      <c r="AZ80" s="868"/>
      <c r="BA80" s="868"/>
      <c r="BB80" s="868"/>
      <c r="BC80" s="868"/>
      <c r="BD80" s="869"/>
      <c r="BE80" s="240"/>
      <c r="BF80" s="240"/>
      <c r="BG80" s="240"/>
      <c r="BH80" s="240"/>
      <c r="BI80" s="240"/>
      <c r="BJ80" s="240"/>
      <c r="BK80" s="240"/>
      <c r="BL80" s="240"/>
      <c r="BM80" s="240"/>
      <c r="BN80" s="240"/>
      <c r="BO80" s="240"/>
      <c r="BP80" s="240"/>
      <c r="BQ80" s="237">
        <v>74</v>
      </c>
      <c r="BR80" s="242"/>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29"/>
    </row>
    <row r="81" spans="1:131" ht="26.25" customHeight="1" x14ac:dyDescent="0.15">
      <c r="A81" s="237">
        <v>14</v>
      </c>
      <c r="B81" s="909" t="s">
        <v>603</v>
      </c>
      <c r="C81" s="910"/>
      <c r="D81" s="910"/>
      <c r="E81" s="910"/>
      <c r="F81" s="910"/>
      <c r="G81" s="910"/>
      <c r="H81" s="910"/>
      <c r="I81" s="910"/>
      <c r="J81" s="910"/>
      <c r="K81" s="910"/>
      <c r="L81" s="910"/>
      <c r="M81" s="910"/>
      <c r="N81" s="910"/>
      <c r="O81" s="910"/>
      <c r="P81" s="911"/>
      <c r="Q81" s="912">
        <v>210</v>
      </c>
      <c r="R81" s="866"/>
      <c r="S81" s="866"/>
      <c r="T81" s="866"/>
      <c r="U81" s="866"/>
      <c r="V81" s="866">
        <v>206</v>
      </c>
      <c r="W81" s="866"/>
      <c r="X81" s="866"/>
      <c r="Y81" s="866"/>
      <c r="Z81" s="866"/>
      <c r="AA81" s="866">
        <v>4</v>
      </c>
      <c r="AB81" s="866"/>
      <c r="AC81" s="866"/>
      <c r="AD81" s="866"/>
      <c r="AE81" s="866"/>
      <c r="AF81" s="866">
        <v>4</v>
      </c>
      <c r="AG81" s="866"/>
      <c r="AH81" s="866"/>
      <c r="AI81" s="866"/>
      <c r="AJ81" s="866"/>
      <c r="AK81" s="866">
        <v>6</v>
      </c>
      <c r="AL81" s="866"/>
      <c r="AM81" s="866"/>
      <c r="AN81" s="866"/>
      <c r="AO81" s="866"/>
      <c r="AP81" s="866"/>
      <c r="AQ81" s="866"/>
      <c r="AR81" s="866"/>
      <c r="AS81" s="866"/>
      <c r="AT81" s="866"/>
      <c r="AU81" s="866"/>
      <c r="AV81" s="866"/>
      <c r="AW81" s="866"/>
      <c r="AX81" s="866"/>
      <c r="AY81" s="866"/>
      <c r="AZ81" s="868"/>
      <c r="BA81" s="868"/>
      <c r="BB81" s="868"/>
      <c r="BC81" s="868"/>
      <c r="BD81" s="869"/>
      <c r="BE81" s="240"/>
      <c r="BF81" s="240"/>
      <c r="BG81" s="240"/>
      <c r="BH81" s="240"/>
      <c r="BI81" s="240"/>
      <c r="BJ81" s="240"/>
      <c r="BK81" s="240"/>
      <c r="BL81" s="240"/>
      <c r="BM81" s="240"/>
      <c r="BN81" s="240"/>
      <c r="BO81" s="240"/>
      <c r="BP81" s="240"/>
      <c r="BQ81" s="237">
        <v>75</v>
      </c>
      <c r="BR81" s="242"/>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29"/>
    </row>
    <row r="82" spans="1:131" ht="26.25" customHeight="1" x14ac:dyDescent="0.15">
      <c r="A82" s="237">
        <v>15</v>
      </c>
      <c r="B82" s="909" t="s">
        <v>604</v>
      </c>
      <c r="C82" s="910"/>
      <c r="D82" s="910"/>
      <c r="E82" s="910"/>
      <c r="F82" s="910"/>
      <c r="G82" s="910"/>
      <c r="H82" s="910"/>
      <c r="I82" s="910"/>
      <c r="J82" s="910"/>
      <c r="K82" s="910"/>
      <c r="L82" s="910"/>
      <c r="M82" s="910"/>
      <c r="N82" s="910"/>
      <c r="O82" s="910"/>
      <c r="P82" s="911"/>
      <c r="Q82" s="912">
        <v>49</v>
      </c>
      <c r="R82" s="866"/>
      <c r="S82" s="866"/>
      <c r="T82" s="866"/>
      <c r="U82" s="866"/>
      <c r="V82" s="866">
        <v>46</v>
      </c>
      <c r="W82" s="866"/>
      <c r="X82" s="866"/>
      <c r="Y82" s="866"/>
      <c r="Z82" s="866"/>
      <c r="AA82" s="866">
        <v>3</v>
      </c>
      <c r="AB82" s="866"/>
      <c r="AC82" s="866"/>
      <c r="AD82" s="866"/>
      <c r="AE82" s="866"/>
      <c r="AF82" s="866">
        <v>3</v>
      </c>
      <c r="AG82" s="866"/>
      <c r="AH82" s="866"/>
      <c r="AI82" s="866"/>
      <c r="AJ82" s="866"/>
      <c r="AK82" s="866">
        <v>0</v>
      </c>
      <c r="AL82" s="866"/>
      <c r="AM82" s="866"/>
      <c r="AN82" s="866"/>
      <c r="AO82" s="866"/>
      <c r="AP82" s="866"/>
      <c r="AQ82" s="866"/>
      <c r="AR82" s="866"/>
      <c r="AS82" s="866"/>
      <c r="AT82" s="866"/>
      <c r="AU82" s="866"/>
      <c r="AV82" s="866"/>
      <c r="AW82" s="866"/>
      <c r="AX82" s="866"/>
      <c r="AY82" s="866"/>
      <c r="AZ82" s="868"/>
      <c r="BA82" s="868"/>
      <c r="BB82" s="868"/>
      <c r="BC82" s="868"/>
      <c r="BD82" s="869"/>
      <c r="BE82" s="240"/>
      <c r="BF82" s="240"/>
      <c r="BG82" s="240"/>
      <c r="BH82" s="240"/>
      <c r="BI82" s="240"/>
      <c r="BJ82" s="240"/>
      <c r="BK82" s="240"/>
      <c r="BL82" s="240"/>
      <c r="BM82" s="240"/>
      <c r="BN82" s="240"/>
      <c r="BO82" s="240"/>
      <c r="BP82" s="240"/>
      <c r="BQ82" s="237">
        <v>76</v>
      </c>
      <c r="BR82" s="242"/>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29"/>
    </row>
    <row r="83" spans="1:131" ht="26.25" customHeight="1" x14ac:dyDescent="0.15">
      <c r="A83" s="237">
        <v>16</v>
      </c>
      <c r="B83" s="909" t="s">
        <v>605</v>
      </c>
      <c r="C83" s="910"/>
      <c r="D83" s="910"/>
      <c r="E83" s="910"/>
      <c r="F83" s="910"/>
      <c r="G83" s="910"/>
      <c r="H83" s="910"/>
      <c r="I83" s="910"/>
      <c r="J83" s="910"/>
      <c r="K83" s="910"/>
      <c r="L83" s="910"/>
      <c r="M83" s="910"/>
      <c r="N83" s="910"/>
      <c r="O83" s="910"/>
      <c r="P83" s="911"/>
      <c r="Q83" s="912">
        <v>31</v>
      </c>
      <c r="R83" s="866"/>
      <c r="S83" s="866"/>
      <c r="T83" s="866"/>
      <c r="U83" s="866"/>
      <c r="V83" s="866">
        <v>29</v>
      </c>
      <c r="W83" s="866"/>
      <c r="X83" s="866"/>
      <c r="Y83" s="866"/>
      <c r="Z83" s="866"/>
      <c r="AA83" s="866">
        <v>2</v>
      </c>
      <c r="AB83" s="866"/>
      <c r="AC83" s="866"/>
      <c r="AD83" s="866"/>
      <c r="AE83" s="866"/>
      <c r="AF83" s="866">
        <v>2</v>
      </c>
      <c r="AG83" s="866"/>
      <c r="AH83" s="866"/>
      <c r="AI83" s="866"/>
      <c r="AJ83" s="866"/>
      <c r="AK83" s="866">
        <v>0</v>
      </c>
      <c r="AL83" s="866"/>
      <c r="AM83" s="866"/>
      <c r="AN83" s="866"/>
      <c r="AO83" s="866"/>
      <c r="AP83" s="866"/>
      <c r="AQ83" s="866"/>
      <c r="AR83" s="866"/>
      <c r="AS83" s="866"/>
      <c r="AT83" s="866"/>
      <c r="AU83" s="866"/>
      <c r="AV83" s="866"/>
      <c r="AW83" s="866"/>
      <c r="AX83" s="866"/>
      <c r="AY83" s="866"/>
      <c r="AZ83" s="868"/>
      <c r="BA83" s="868"/>
      <c r="BB83" s="868"/>
      <c r="BC83" s="868"/>
      <c r="BD83" s="869"/>
      <c r="BE83" s="240"/>
      <c r="BF83" s="240"/>
      <c r="BG83" s="240"/>
      <c r="BH83" s="240"/>
      <c r="BI83" s="240"/>
      <c r="BJ83" s="240"/>
      <c r="BK83" s="240"/>
      <c r="BL83" s="240"/>
      <c r="BM83" s="240"/>
      <c r="BN83" s="240"/>
      <c r="BO83" s="240"/>
      <c r="BP83" s="240"/>
      <c r="BQ83" s="237">
        <v>77</v>
      </c>
      <c r="BR83" s="242"/>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29"/>
    </row>
    <row r="84" spans="1:131" ht="26.25" customHeight="1" x14ac:dyDescent="0.15">
      <c r="A84" s="237">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0"/>
      <c r="BF84" s="240"/>
      <c r="BG84" s="240"/>
      <c r="BH84" s="240"/>
      <c r="BI84" s="240"/>
      <c r="BJ84" s="240"/>
      <c r="BK84" s="240"/>
      <c r="BL84" s="240"/>
      <c r="BM84" s="240"/>
      <c r="BN84" s="240"/>
      <c r="BO84" s="240"/>
      <c r="BP84" s="240"/>
      <c r="BQ84" s="237">
        <v>78</v>
      </c>
      <c r="BR84" s="242"/>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29"/>
    </row>
    <row r="85" spans="1:131" ht="26.25" customHeight="1" x14ac:dyDescent="0.15">
      <c r="A85" s="237">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0"/>
      <c r="BF85" s="240"/>
      <c r="BG85" s="240"/>
      <c r="BH85" s="240"/>
      <c r="BI85" s="240"/>
      <c r="BJ85" s="240"/>
      <c r="BK85" s="240"/>
      <c r="BL85" s="240"/>
      <c r="BM85" s="240"/>
      <c r="BN85" s="240"/>
      <c r="BO85" s="240"/>
      <c r="BP85" s="240"/>
      <c r="BQ85" s="237">
        <v>79</v>
      </c>
      <c r="BR85" s="242"/>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29"/>
    </row>
    <row r="86" spans="1:131" ht="26.25" customHeight="1" x14ac:dyDescent="0.15">
      <c r="A86" s="237">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0"/>
      <c r="BF86" s="240"/>
      <c r="BG86" s="240"/>
      <c r="BH86" s="240"/>
      <c r="BI86" s="240"/>
      <c r="BJ86" s="240"/>
      <c r="BK86" s="240"/>
      <c r="BL86" s="240"/>
      <c r="BM86" s="240"/>
      <c r="BN86" s="240"/>
      <c r="BO86" s="240"/>
      <c r="BP86" s="240"/>
      <c r="BQ86" s="237">
        <v>80</v>
      </c>
      <c r="BR86" s="242"/>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29"/>
    </row>
    <row r="87" spans="1:131" ht="26.25" customHeight="1" x14ac:dyDescent="0.15">
      <c r="A87" s="243">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0"/>
      <c r="BF87" s="240"/>
      <c r="BG87" s="240"/>
      <c r="BH87" s="240"/>
      <c r="BI87" s="240"/>
      <c r="BJ87" s="240"/>
      <c r="BK87" s="240"/>
      <c r="BL87" s="240"/>
      <c r="BM87" s="240"/>
      <c r="BN87" s="240"/>
      <c r="BO87" s="240"/>
      <c r="BP87" s="240"/>
      <c r="BQ87" s="237">
        <v>81</v>
      </c>
      <c r="BR87" s="242"/>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29"/>
    </row>
    <row r="88" spans="1:131" ht="26.25" customHeight="1" thickBot="1" x14ac:dyDescent="0.2">
      <c r="A88" s="239" t="s">
        <v>394</v>
      </c>
      <c r="B88" s="825" t="s">
        <v>428</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15984</v>
      </c>
      <c r="AG88" s="880"/>
      <c r="AH88" s="880"/>
      <c r="AI88" s="880"/>
      <c r="AJ88" s="880"/>
      <c r="AK88" s="877"/>
      <c r="AL88" s="877"/>
      <c r="AM88" s="877"/>
      <c r="AN88" s="877"/>
      <c r="AO88" s="877"/>
      <c r="AP88" s="880">
        <v>2602</v>
      </c>
      <c r="AQ88" s="880"/>
      <c r="AR88" s="880"/>
      <c r="AS88" s="880"/>
      <c r="AT88" s="880"/>
      <c r="AU88" s="880">
        <v>100</v>
      </c>
      <c r="AV88" s="880"/>
      <c r="AW88" s="880"/>
      <c r="AX88" s="880"/>
      <c r="AY88" s="880"/>
      <c r="AZ88" s="885"/>
      <c r="BA88" s="885"/>
      <c r="BB88" s="885"/>
      <c r="BC88" s="885"/>
      <c r="BD88" s="886"/>
      <c r="BE88" s="240"/>
      <c r="BF88" s="240"/>
      <c r="BG88" s="240"/>
      <c r="BH88" s="240"/>
      <c r="BI88" s="240"/>
      <c r="BJ88" s="240"/>
      <c r="BK88" s="240"/>
      <c r="BL88" s="240"/>
      <c r="BM88" s="240"/>
      <c r="BN88" s="240"/>
      <c r="BO88" s="240"/>
      <c r="BP88" s="240"/>
      <c r="BQ88" s="237">
        <v>82</v>
      </c>
      <c r="BR88" s="242"/>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29"/>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29"/>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29"/>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29"/>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29"/>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29"/>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29"/>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29"/>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29"/>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29"/>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29"/>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29"/>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29"/>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29"/>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394</v>
      </c>
      <c r="BR102" s="825" t="s">
        <v>429</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29"/>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51" t="s">
        <v>430</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29"/>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52" t="s">
        <v>431</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29"/>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
      <c r="A107" s="248" t="s">
        <v>432</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433</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15">
      <c r="A108" s="953" t="s">
        <v>434</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435</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29" customFormat="1" ht="26.25" customHeight="1" x14ac:dyDescent="0.15">
      <c r="A109" s="948" t="s">
        <v>436</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437</v>
      </c>
      <c r="AB109" s="929"/>
      <c r="AC109" s="929"/>
      <c r="AD109" s="929"/>
      <c r="AE109" s="930"/>
      <c r="AF109" s="928" t="s">
        <v>438</v>
      </c>
      <c r="AG109" s="929"/>
      <c r="AH109" s="929"/>
      <c r="AI109" s="929"/>
      <c r="AJ109" s="930"/>
      <c r="AK109" s="928" t="s">
        <v>312</v>
      </c>
      <c r="AL109" s="929"/>
      <c r="AM109" s="929"/>
      <c r="AN109" s="929"/>
      <c r="AO109" s="930"/>
      <c r="AP109" s="928" t="s">
        <v>439</v>
      </c>
      <c r="AQ109" s="929"/>
      <c r="AR109" s="929"/>
      <c r="AS109" s="929"/>
      <c r="AT109" s="931"/>
      <c r="AU109" s="948" t="s">
        <v>436</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437</v>
      </c>
      <c r="BR109" s="929"/>
      <c r="BS109" s="929"/>
      <c r="BT109" s="929"/>
      <c r="BU109" s="930"/>
      <c r="BV109" s="928" t="s">
        <v>438</v>
      </c>
      <c r="BW109" s="929"/>
      <c r="BX109" s="929"/>
      <c r="BY109" s="929"/>
      <c r="BZ109" s="930"/>
      <c r="CA109" s="928" t="s">
        <v>312</v>
      </c>
      <c r="CB109" s="929"/>
      <c r="CC109" s="929"/>
      <c r="CD109" s="929"/>
      <c r="CE109" s="930"/>
      <c r="CF109" s="949" t="s">
        <v>439</v>
      </c>
      <c r="CG109" s="949"/>
      <c r="CH109" s="949"/>
      <c r="CI109" s="949"/>
      <c r="CJ109" s="949"/>
      <c r="CK109" s="928" t="s">
        <v>440</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437</v>
      </c>
      <c r="DH109" s="929"/>
      <c r="DI109" s="929"/>
      <c r="DJ109" s="929"/>
      <c r="DK109" s="930"/>
      <c r="DL109" s="928" t="s">
        <v>438</v>
      </c>
      <c r="DM109" s="929"/>
      <c r="DN109" s="929"/>
      <c r="DO109" s="929"/>
      <c r="DP109" s="930"/>
      <c r="DQ109" s="928" t="s">
        <v>312</v>
      </c>
      <c r="DR109" s="929"/>
      <c r="DS109" s="929"/>
      <c r="DT109" s="929"/>
      <c r="DU109" s="930"/>
      <c r="DV109" s="928" t="s">
        <v>439</v>
      </c>
      <c r="DW109" s="929"/>
      <c r="DX109" s="929"/>
      <c r="DY109" s="929"/>
      <c r="DZ109" s="931"/>
    </row>
    <row r="110" spans="1:131" s="229" customFormat="1" ht="26.25" customHeight="1" x14ac:dyDescent="0.15">
      <c r="A110" s="932" t="s">
        <v>441</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316095</v>
      </c>
      <c r="AB110" s="936"/>
      <c r="AC110" s="936"/>
      <c r="AD110" s="936"/>
      <c r="AE110" s="937"/>
      <c r="AF110" s="938">
        <v>295214</v>
      </c>
      <c r="AG110" s="936"/>
      <c r="AH110" s="936"/>
      <c r="AI110" s="936"/>
      <c r="AJ110" s="937"/>
      <c r="AK110" s="938">
        <v>328203</v>
      </c>
      <c r="AL110" s="936"/>
      <c r="AM110" s="936"/>
      <c r="AN110" s="936"/>
      <c r="AO110" s="937"/>
      <c r="AP110" s="939">
        <v>13.8</v>
      </c>
      <c r="AQ110" s="940"/>
      <c r="AR110" s="940"/>
      <c r="AS110" s="940"/>
      <c r="AT110" s="941"/>
      <c r="AU110" s="942" t="s">
        <v>75</v>
      </c>
      <c r="AV110" s="943"/>
      <c r="AW110" s="943"/>
      <c r="AX110" s="943"/>
      <c r="AY110" s="943"/>
      <c r="AZ110" s="965" t="s">
        <v>442</v>
      </c>
      <c r="BA110" s="933"/>
      <c r="BB110" s="933"/>
      <c r="BC110" s="933"/>
      <c r="BD110" s="933"/>
      <c r="BE110" s="933"/>
      <c r="BF110" s="933"/>
      <c r="BG110" s="933"/>
      <c r="BH110" s="933"/>
      <c r="BI110" s="933"/>
      <c r="BJ110" s="933"/>
      <c r="BK110" s="933"/>
      <c r="BL110" s="933"/>
      <c r="BM110" s="933"/>
      <c r="BN110" s="933"/>
      <c r="BO110" s="933"/>
      <c r="BP110" s="934"/>
      <c r="BQ110" s="966">
        <v>1921256</v>
      </c>
      <c r="BR110" s="967"/>
      <c r="BS110" s="967"/>
      <c r="BT110" s="967"/>
      <c r="BU110" s="967"/>
      <c r="BV110" s="967">
        <v>2237089</v>
      </c>
      <c r="BW110" s="967"/>
      <c r="BX110" s="967"/>
      <c r="BY110" s="967"/>
      <c r="BZ110" s="967"/>
      <c r="CA110" s="967">
        <v>2590745</v>
      </c>
      <c r="CB110" s="967"/>
      <c r="CC110" s="967"/>
      <c r="CD110" s="967"/>
      <c r="CE110" s="967"/>
      <c r="CF110" s="980">
        <v>108.9</v>
      </c>
      <c r="CG110" s="981"/>
      <c r="CH110" s="981"/>
      <c r="CI110" s="981"/>
      <c r="CJ110" s="981"/>
      <c r="CK110" s="982" t="s">
        <v>443</v>
      </c>
      <c r="CL110" s="983"/>
      <c r="CM110" s="965" t="s">
        <v>444</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445</v>
      </c>
      <c r="DH110" s="967"/>
      <c r="DI110" s="967"/>
      <c r="DJ110" s="967"/>
      <c r="DK110" s="967"/>
      <c r="DL110" s="967" t="s">
        <v>446</v>
      </c>
      <c r="DM110" s="967"/>
      <c r="DN110" s="967"/>
      <c r="DO110" s="967"/>
      <c r="DP110" s="967"/>
      <c r="DQ110" s="967" t="s">
        <v>419</v>
      </c>
      <c r="DR110" s="967"/>
      <c r="DS110" s="967"/>
      <c r="DT110" s="967"/>
      <c r="DU110" s="967"/>
      <c r="DV110" s="968" t="s">
        <v>396</v>
      </c>
      <c r="DW110" s="968"/>
      <c r="DX110" s="968"/>
      <c r="DY110" s="968"/>
      <c r="DZ110" s="969"/>
    </row>
    <row r="111" spans="1:131" s="229" customFormat="1" ht="26.25" customHeight="1" x14ac:dyDescent="0.15">
      <c r="A111" s="970" t="s">
        <v>447</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448</v>
      </c>
      <c r="AB111" s="974"/>
      <c r="AC111" s="974"/>
      <c r="AD111" s="974"/>
      <c r="AE111" s="975"/>
      <c r="AF111" s="976" t="s">
        <v>419</v>
      </c>
      <c r="AG111" s="974"/>
      <c r="AH111" s="974"/>
      <c r="AI111" s="974"/>
      <c r="AJ111" s="975"/>
      <c r="AK111" s="976" t="s">
        <v>419</v>
      </c>
      <c r="AL111" s="974"/>
      <c r="AM111" s="974"/>
      <c r="AN111" s="974"/>
      <c r="AO111" s="975"/>
      <c r="AP111" s="977" t="s">
        <v>445</v>
      </c>
      <c r="AQ111" s="978"/>
      <c r="AR111" s="978"/>
      <c r="AS111" s="978"/>
      <c r="AT111" s="979"/>
      <c r="AU111" s="944"/>
      <c r="AV111" s="945"/>
      <c r="AW111" s="945"/>
      <c r="AX111" s="945"/>
      <c r="AY111" s="945"/>
      <c r="AZ111" s="958" t="s">
        <v>449</v>
      </c>
      <c r="BA111" s="959"/>
      <c r="BB111" s="959"/>
      <c r="BC111" s="959"/>
      <c r="BD111" s="959"/>
      <c r="BE111" s="959"/>
      <c r="BF111" s="959"/>
      <c r="BG111" s="959"/>
      <c r="BH111" s="959"/>
      <c r="BI111" s="959"/>
      <c r="BJ111" s="959"/>
      <c r="BK111" s="959"/>
      <c r="BL111" s="959"/>
      <c r="BM111" s="959"/>
      <c r="BN111" s="959"/>
      <c r="BO111" s="959"/>
      <c r="BP111" s="960"/>
      <c r="BQ111" s="961" t="s">
        <v>450</v>
      </c>
      <c r="BR111" s="962"/>
      <c r="BS111" s="962"/>
      <c r="BT111" s="962"/>
      <c r="BU111" s="962"/>
      <c r="BV111" s="962" t="s">
        <v>451</v>
      </c>
      <c r="BW111" s="962"/>
      <c r="BX111" s="962"/>
      <c r="BY111" s="962"/>
      <c r="BZ111" s="962"/>
      <c r="CA111" s="962" t="s">
        <v>419</v>
      </c>
      <c r="CB111" s="962"/>
      <c r="CC111" s="962"/>
      <c r="CD111" s="962"/>
      <c r="CE111" s="962"/>
      <c r="CF111" s="956" t="s">
        <v>419</v>
      </c>
      <c r="CG111" s="957"/>
      <c r="CH111" s="957"/>
      <c r="CI111" s="957"/>
      <c r="CJ111" s="957"/>
      <c r="CK111" s="984"/>
      <c r="CL111" s="985"/>
      <c r="CM111" s="958" t="s">
        <v>452</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445</v>
      </c>
      <c r="DH111" s="962"/>
      <c r="DI111" s="962"/>
      <c r="DJ111" s="962"/>
      <c r="DK111" s="962"/>
      <c r="DL111" s="962" t="s">
        <v>445</v>
      </c>
      <c r="DM111" s="962"/>
      <c r="DN111" s="962"/>
      <c r="DO111" s="962"/>
      <c r="DP111" s="962"/>
      <c r="DQ111" s="962" t="s">
        <v>419</v>
      </c>
      <c r="DR111" s="962"/>
      <c r="DS111" s="962"/>
      <c r="DT111" s="962"/>
      <c r="DU111" s="962"/>
      <c r="DV111" s="963" t="s">
        <v>445</v>
      </c>
      <c r="DW111" s="963"/>
      <c r="DX111" s="963"/>
      <c r="DY111" s="963"/>
      <c r="DZ111" s="964"/>
    </row>
    <row r="112" spans="1:131" s="229" customFormat="1" ht="26.25" customHeight="1" x14ac:dyDescent="0.15">
      <c r="A112" s="988" t="s">
        <v>453</v>
      </c>
      <c r="B112" s="989"/>
      <c r="C112" s="959" t="s">
        <v>454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455</v>
      </c>
      <c r="AB112" s="995"/>
      <c r="AC112" s="995"/>
      <c r="AD112" s="995"/>
      <c r="AE112" s="996"/>
      <c r="AF112" s="997" t="s">
        <v>419</v>
      </c>
      <c r="AG112" s="995"/>
      <c r="AH112" s="995"/>
      <c r="AI112" s="995"/>
      <c r="AJ112" s="996"/>
      <c r="AK112" s="997" t="s">
        <v>448</v>
      </c>
      <c r="AL112" s="995"/>
      <c r="AM112" s="995"/>
      <c r="AN112" s="995"/>
      <c r="AO112" s="996"/>
      <c r="AP112" s="998" t="s">
        <v>450</v>
      </c>
      <c r="AQ112" s="999"/>
      <c r="AR112" s="999"/>
      <c r="AS112" s="999"/>
      <c r="AT112" s="1000"/>
      <c r="AU112" s="944"/>
      <c r="AV112" s="945"/>
      <c r="AW112" s="945"/>
      <c r="AX112" s="945"/>
      <c r="AY112" s="945"/>
      <c r="AZ112" s="958" t="s">
        <v>456</v>
      </c>
      <c r="BA112" s="959"/>
      <c r="BB112" s="959"/>
      <c r="BC112" s="959"/>
      <c r="BD112" s="959"/>
      <c r="BE112" s="959"/>
      <c r="BF112" s="959"/>
      <c r="BG112" s="959"/>
      <c r="BH112" s="959"/>
      <c r="BI112" s="959"/>
      <c r="BJ112" s="959"/>
      <c r="BK112" s="959"/>
      <c r="BL112" s="959"/>
      <c r="BM112" s="959"/>
      <c r="BN112" s="959"/>
      <c r="BO112" s="959"/>
      <c r="BP112" s="960"/>
      <c r="BQ112" s="961">
        <v>1323480</v>
      </c>
      <c r="BR112" s="962"/>
      <c r="BS112" s="962"/>
      <c r="BT112" s="962"/>
      <c r="BU112" s="962"/>
      <c r="BV112" s="962">
        <v>1207390</v>
      </c>
      <c r="BW112" s="962"/>
      <c r="BX112" s="962"/>
      <c r="BY112" s="962"/>
      <c r="BZ112" s="962"/>
      <c r="CA112" s="962">
        <v>1251908</v>
      </c>
      <c r="CB112" s="962"/>
      <c r="CC112" s="962"/>
      <c r="CD112" s="962"/>
      <c r="CE112" s="962"/>
      <c r="CF112" s="956">
        <v>52.6</v>
      </c>
      <c r="CG112" s="957"/>
      <c r="CH112" s="957"/>
      <c r="CI112" s="957"/>
      <c r="CJ112" s="957"/>
      <c r="CK112" s="984"/>
      <c r="CL112" s="985"/>
      <c r="CM112" s="958" t="s">
        <v>457</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419</v>
      </c>
      <c r="DH112" s="962"/>
      <c r="DI112" s="962"/>
      <c r="DJ112" s="962"/>
      <c r="DK112" s="962"/>
      <c r="DL112" s="962" t="s">
        <v>419</v>
      </c>
      <c r="DM112" s="962"/>
      <c r="DN112" s="962"/>
      <c r="DO112" s="962"/>
      <c r="DP112" s="962"/>
      <c r="DQ112" s="962" t="s">
        <v>451</v>
      </c>
      <c r="DR112" s="962"/>
      <c r="DS112" s="962"/>
      <c r="DT112" s="962"/>
      <c r="DU112" s="962"/>
      <c r="DV112" s="963" t="s">
        <v>455</v>
      </c>
      <c r="DW112" s="963"/>
      <c r="DX112" s="963"/>
      <c r="DY112" s="963"/>
      <c r="DZ112" s="964"/>
    </row>
    <row r="113" spans="1:130" s="229" customFormat="1" ht="26.25" customHeight="1" x14ac:dyDescent="0.15">
      <c r="A113" s="990"/>
      <c r="B113" s="991"/>
      <c r="C113" s="959" t="s">
        <v>458</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211525</v>
      </c>
      <c r="AB113" s="974"/>
      <c r="AC113" s="974"/>
      <c r="AD113" s="974"/>
      <c r="AE113" s="975"/>
      <c r="AF113" s="976">
        <v>211782</v>
      </c>
      <c r="AG113" s="974"/>
      <c r="AH113" s="974"/>
      <c r="AI113" s="974"/>
      <c r="AJ113" s="975"/>
      <c r="AK113" s="976">
        <v>205679</v>
      </c>
      <c r="AL113" s="974"/>
      <c r="AM113" s="974"/>
      <c r="AN113" s="974"/>
      <c r="AO113" s="975"/>
      <c r="AP113" s="977">
        <v>8.6</v>
      </c>
      <c r="AQ113" s="978"/>
      <c r="AR113" s="978"/>
      <c r="AS113" s="978"/>
      <c r="AT113" s="979"/>
      <c r="AU113" s="944"/>
      <c r="AV113" s="945"/>
      <c r="AW113" s="945"/>
      <c r="AX113" s="945"/>
      <c r="AY113" s="945"/>
      <c r="AZ113" s="958" t="s">
        <v>459</v>
      </c>
      <c r="BA113" s="959"/>
      <c r="BB113" s="959"/>
      <c r="BC113" s="959"/>
      <c r="BD113" s="959"/>
      <c r="BE113" s="959"/>
      <c r="BF113" s="959"/>
      <c r="BG113" s="959"/>
      <c r="BH113" s="959"/>
      <c r="BI113" s="959"/>
      <c r="BJ113" s="959"/>
      <c r="BK113" s="959"/>
      <c r="BL113" s="959"/>
      <c r="BM113" s="959"/>
      <c r="BN113" s="959"/>
      <c r="BO113" s="959"/>
      <c r="BP113" s="960"/>
      <c r="BQ113" s="961">
        <v>124833</v>
      </c>
      <c r="BR113" s="962"/>
      <c r="BS113" s="962"/>
      <c r="BT113" s="962"/>
      <c r="BU113" s="962"/>
      <c r="BV113" s="962">
        <v>111901</v>
      </c>
      <c r="BW113" s="962"/>
      <c r="BX113" s="962"/>
      <c r="BY113" s="962"/>
      <c r="BZ113" s="962"/>
      <c r="CA113" s="962">
        <v>100653</v>
      </c>
      <c r="CB113" s="962"/>
      <c r="CC113" s="962"/>
      <c r="CD113" s="962"/>
      <c r="CE113" s="962"/>
      <c r="CF113" s="956">
        <v>4.2</v>
      </c>
      <c r="CG113" s="957"/>
      <c r="CH113" s="957"/>
      <c r="CI113" s="957"/>
      <c r="CJ113" s="957"/>
      <c r="CK113" s="984"/>
      <c r="CL113" s="985"/>
      <c r="CM113" s="958" t="s">
        <v>460</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448</v>
      </c>
      <c r="DH113" s="995"/>
      <c r="DI113" s="995"/>
      <c r="DJ113" s="995"/>
      <c r="DK113" s="996"/>
      <c r="DL113" s="997" t="s">
        <v>448</v>
      </c>
      <c r="DM113" s="995"/>
      <c r="DN113" s="995"/>
      <c r="DO113" s="995"/>
      <c r="DP113" s="996"/>
      <c r="DQ113" s="997" t="s">
        <v>411</v>
      </c>
      <c r="DR113" s="995"/>
      <c r="DS113" s="995"/>
      <c r="DT113" s="995"/>
      <c r="DU113" s="996"/>
      <c r="DV113" s="998" t="s">
        <v>445</v>
      </c>
      <c r="DW113" s="999"/>
      <c r="DX113" s="999"/>
      <c r="DY113" s="999"/>
      <c r="DZ113" s="1000"/>
    </row>
    <row r="114" spans="1:130" s="229" customFormat="1" ht="26.25" customHeight="1" x14ac:dyDescent="0.15">
      <c r="A114" s="990"/>
      <c r="B114" s="991"/>
      <c r="C114" s="959" t="s">
        <v>461</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10154</v>
      </c>
      <c r="AB114" s="995"/>
      <c r="AC114" s="995"/>
      <c r="AD114" s="995"/>
      <c r="AE114" s="996"/>
      <c r="AF114" s="997">
        <v>12762</v>
      </c>
      <c r="AG114" s="995"/>
      <c r="AH114" s="995"/>
      <c r="AI114" s="995"/>
      <c r="AJ114" s="996"/>
      <c r="AK114" s="997">
        <v>12970</v>
      </c>
      <c r="AL114" s="995"/>
      <c r="AM114" s="995"/>
      <c r="AN114" s="995"/>
      <c r="AO114" s="996"/>
      <c r="AP114" s="998">
        <v>0.5</v>
      </c>
      <c r="AQ114" s="999"/>
      <c r="AR114" s="999"/>
      <c r="AS114" s="999"/>
      <c r="AT114" s="1000"/>
      <c r="AU114" s="944"/>
      <c r="AV114" s="945"/>
      <c r="AW114" s="945"/>
      <c r="AX114" s="945"/>
      <c r="AY114" s="945"/>
      <c r="AZ114" s="958" t="s">
        <v>462</v>
      </c>
      <c r="BA114" s="959"/>
      <c r="BB114" s="959"/>
      <c r="BC114" s="959"/>
      <c r="BD114" s="959"/>
      <c r="BE114" s="959"/>
      <c r="BF114" s="959"/>
      <c r="BG114" s="959"/>
      <c r="BH114" s="959"/>
      <c r="BI114" s="959"/>
      <c r="BJ114" s="959"/>
      <c r="BK114" s="959"/>
      <c r="BL114" s="959"/>
      <c r="BM114" s="959"/>
      <c r="BN114" s="959"/>
      <c r="BO114" s="959"/>
      <c r="BP114" s="960"/>
      <c r="BQ114" s="961">
        <v>540553</v>
      </c>
      <c r="BR114" s="962"/>
      <c r="BS114" s="962"/>
      <c r="BT114" s="962"/>
      <c r="BU114" s="962"/>
      <c r="BV114" s="962">
        <v>501502</v>
      </c>
      <c r="BW114" s="962"/>
      <c r="BX114" s="962"/>
      <c r="BY114" s="962"/>
      <c r="BZ114" s="962"/>
      <c r="CA114" s="962">
        <v>503720</v>
      </c>
      <c r="CB114" s="962"/>
      <c r="CC114" s="962"/>
      <c r="CD114" s="962"/>
      <c r="CE114" s="962"/>
      <c r="CF114" s="956">
        <v>21.2</v>
      </c>
      <c r="CG114" s="957"/>
      <c r="CH114" s="957"/>
      <c r="CI114" s="957"/>
      <c r="CJ114" s="957"/>
      <c r="CK114" s="984"/>
      <c r="CL114" s="985"/>
      <c r="CM114" s="958" t="s">
        <v>463</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445</v>
      </c>
      <c r="DH114" s="995"/>
      <c r="DI114" s="995"/>
      <c r="DJ114" s="995"/>
      <c r="DK114" s="996"/>
      <c r="DL114" s="997" t="s">
        <v>450</v>
      </c>
      <c r="DM114" s="995"/>
      <c r="DN114" s="995"/>
      <c r="DO114" s="995"/>
      <c r="DP114" s="996"/>
      <c r="DQ114" s="997" t="s">
        <v>445</v>
      </c>
      <c r="DR114" s="995"/>
      <c r="DS114" s="995"/>
      <c r="DT114" s="995"/>
      <c r="DU114" s="996"/>
      <c r="DV114" s="998" t="s">
        <v>396</v>
      </c>
      <c r="DW114" s="999"/>
      <c r="DX114" s="999"/>
      <c r="DY114" s="999"/>
      <c r="DZ114" s="1000"/>
    </row>
    <row r="115" spans="1:130" s="229" customFormat="1" ht="26.25" customHeight="1" x14ac:dyDescent="0.15">
      <c r="A115" s="990"/>
      <c r="B115" s="991"/>
      <c r="C115" s="959" t="s">
        <v>464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419</v>
      </c>
      <c r="AB115" s="974"/>
      <c r="AC115" s="974"/>
      <c r="AD115" s="974"/>
      <c r="AE115" s="975"/>
      <c r="AF115" s="976" t="s">
        <v>445</v>
      </c>
      <c r="AG115" s="974"/>
      <c r="AH115" s="974"/>
      <c r="AI115" s="974"/>
      <c r="AJ115" s="975"/>
      <c r="AK115" s="976" t="s">
        <v>448</v>
      </c>
      <c r="AL115" s="974"/>
      <c r="AM115" s="974"/>
      <c r="AN115" s="974"/>
      <c r="AO115" s="975"/>
      <c r="AP115" s="977" t="s">
        <v>448</v>
      </c>
      <c r="AQ115" s="978"/>
      <c r="AR115" s="978"/>
      <c r="AS115" s="978"/>
      <c r="AT115" s="979"/>
      <c r="AU115" s="944"/>
      <c r="AV115" s="945"/>
      <c r="AW115" s="945"/>
      <c r="AX115" s="945"/>
      <c r="AY115" s="945"/>
      <c r="AZ115" s="958" t="s">
        <v>465</v>
      </c>
      <c r="BA115" s="959"/>
      <c r="BB115" s="959"/>
      <c r="BC115" s="959"/>
      <c r="BD115" s="959"/>
      <c r="BE115" s="959"/>
      <c r="BF115" s="959"/>
      <c r="BG115" s="959"/>
      <c r="BH115" s="959"/>
      <c r="BI115" s="959"/>
      <c r="BJ115" s="959"/>
      <c r="BK115" s="959"/>
      <c r="BL115" s="959"/>
      <c r="BM115" s="959"/>
      <c r="BN115" s="959"/>
      <c r="BO115" s="959"/>
      <c r="BP115" s="960"/>
      <c r="BQ115" s="961" t="s">
        <v>448</v>
      </c>
      <c r="BR115" s="962"/>
      <c r="BS115" s="962"/>
      <c r="BT115" s="962"/>
      <c r="BU115" s="962"/>
      <c r="BV115" s="962" t="s">
        <v>445</v>
      </c>
      <c r="BW115" s="962"/>
      <c r="BX115" s="962"/>
      <c r="BY115" s="962"/>
      <c r="BZ115" s="962"/>
      <c r="CA115" s="962" t="s">
        <v>445</v>
      </c>
      <c r="CB115" s="962"/>
      <c r="CC115" s="962"/>
      <c r="CD115" s="962"/>
      <c r="CE115" s="962"/>
      <c r="CF115" s="956" t="s">
        <v>448</v>
      </c>
      <c r="CG115" s="957"/>
      <c r="CH115" s="957"/>
      <c r="CI115" s="957"/>
      <c r="CJ115" s="957"/>
      <c r="CK115" s="984"/>
      <c r="CL115" s="985"/>
      <c r="CM115" s="958" t="s">
        <v>466</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396</v>
      </c>
      <c r="DH115" s="995"/>
      <c r="DI115" s="995"/>
      <c r="DJ115" s="995"/>
      <c r="DK115" s="996"/>
      <c r="DL115" s="997" t="s">
        <v>419</v>
      </c>
      <c r="DM115" s="995"/>
      <c r="DN115" s="995"/>
      <c r="DO115" s="995"/>
      <c r="DP115" s="996"/>
      <c r="DQ115" s="997" t="s">
        <v>396</v>
      </c>
      <c r="DR115" s="995"/>
      <c r="DS115" s="995"/>
      <c r="DT115" s="995"/>
      <c r="DU115" s="996"/>
      <c r="DV115" s="998" t="s">
        <v>419</v>
      </c>
      <c r="DW115" s="999"/>
      <c r="DX115" s="999"/>
      <c r="DY115" s="999"/>
      <c r="DZ115" s="1000"/>
    </row>
    <row r="116" spans="1:130" s="229" customFormat="1" ht="26.25" customHeight="1" x14ac:dyDescent="0.15">
      <c r="A116" s="992"/>
      <c r="B116" s="993"/>
      <c r="C116" s="1001" t="s">
        <v>467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450</v>
      </c>
      <c r="AB116" s="995"/>
      <c r="AC116" s="995"/>
      <c r="AD116" s="995"/>
      <c r="AE116" s="996"/>
      <c r="AF116" s="997" t="s">
        <v>419</v>
      </c>
      <c r="AG116" s="995"/>
      <c r="AH116" s="995"/>
      <c r="AI116" s="995"/>
      <c r="AJ116" s="996"/>
      <c r="AK116" s="997" t="s">
        <v>448</v>
      </c>
      <c r="AL116" s="995"/>
      <c r="AM116" s="995"/>
      <c r="AN116" s="995"/>
      <c r="AO116" s="996"/>
      <c r="AP116" s="998" t="s">
        <v>468</v>
      </c>
      <c r="AQ116" s="999"/>
      <c r="AR116" s="999"/>
      <c r="AS116" s="999"/>
      <c r="AT116" s="1000"/>
      <c r="AU116" s="944"/>
      <c r="AV116" s="945"/>
      <c r="AW116" s="945"/>
      <c r="AX116" s="945"/>
      <c r="AY116" s="945"/>
      <c r="AZ116" s="1003" t="s">
        <v>469</v>
      </c>
      <c r="BA116" s="1004"/>
      <c r="BB116" s="1004"/>
      <c r="BC116" s="1004"/>
      <c r="BD116" s="1004"/>
      <c r="BE116" s="1004"/>
      <c r="BF116" s="1004"/>
      <c r="BG116" s="1004"/>
      <c r="BH116" s="1004"/>
      <c r="BI116" s="1004"/>
      <c r="BJ116" s="1004"/>
      <c r="BK116" s="1004"/>
      <c r="BL116" s="1004"/>
      <c r="BM116" s="1004"/>
      <c r="BN116" s="1004"/>
      <c r="BO116" s="1004"/>
      <c r="BP116" s="1005"/>
      <c r="BQ116" s="961" t="s">
        <v>419</v>
      </c>
      <c r="BR116" s="962"/>
      <c r="BS116" s="962"/>
      <c r="BT116" s="962"/>
      <c r="BU116" s="962"/>
      <c r="BV116" s="962" t="s">
        <v>419</v>
      </c>
      <c r="BW116" s="962"/>
      <c r="BX116" s="962"/>
      <c r="BY116" s="962"/>
      <c r="BZ116" s="962"/>
      <c r="CA116" s="962" t="s">
        <v>419</v>
      </c>
      <c r="CB116" s="962"/>
      <c r="CC116" s="962"/>
      <c r="CD116" s="962"/>
      <c r="CE116" s="962"/>
      <c r="CF116" s="956" t="s">
        <v>455</v>
      </c>
      <c r="CG116" s="957"/>
      <c r="CH116" s="957"/>
      <c r="CI116" s="957"/>
      <c r="CJ116" s="957"/>
      <c r="CK116" s="984"/>
      <c r="CL116" s="985"/>
      <c r="CM116" s="958" t="s">
        <v>470</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450</v>
      </c>
      <c r="DH116" s="995"/>
      <c r="DI116" s="995"/>
      <c r="DJ116" s="995"/>
      <c r="DK116" s="996"/>
      <c r="DL116" s="997" t="s">
        <v>419</v>
      </c>
      <c r="DM116" s="995"/>
      <c r="DN116" s="995"/>
      <c r="DO116" s="995"/>
      <c r="DP116" s="996"/>
      <c r="DQ116" s="997" t="s">
        <v>419</v>
      </c>
      <c r="DR116" s="995"/>
      <c r="DS116" s="995"/>
      <c r="DT116" s="995"/>
      <c r="DU116" s="996"/>
      <c r="DV116" s="998" t="s">
        <v>445</v>
      </c>
      <c r="DW116" s="999"/>
      <c r="DX116" s="999"/>
      <c r="DY116" s="999"/>
      <c r="DZ116" s="1000"/>
    </row>
    <row r="117" spans="1:130" s="229"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471</v>
      </c>
      <c r="Z117" s="930"/>
      <c r="AA117" s="1014">
        <v>537774</v>
      </c>
      <c r="AB117" s="1015"/>
      <c r="AC117" s="1015"/>
      <c r="AD117" s="1015"/>
      <c r="AE117" s="1016"/>
      <c r="AF117" s="1017">
        <v>519758</v>
      </c>
      <c r="AG117" s="1015"/>
      <c r="AH117" s="1015"/>
      <c r="AI117" s="1015"/>
      <c r="AJ117" s="1016"/>
      <c r="AK117" s="1017">
        <v>546852</v>
      </c>
      <c r="AL117" s="1015"/>
      <c r="AM117" s="1015"/>
      <c r="AN117" s="1015"/>
      <c r="AO117" s="1016"/>
      <c r="AP117" s="1018"/>
      <c r="AQ117" s="1019"/>
      <c r="AR117" s="1019"/>
      <c r="AS117" s="1019"/>
      <c r="AT117" s="1020"/>
      <c r="AU117" s="944"/>
      <c r="AV117" s="945"/>
      <c r="AW117" s="945"/>
      <c r="AX117" s="945"/>
      <c r="AY117" s="945"/>
      <c r="AZ117" s="1010" t="s">
        <v>472</v>
      </c>
      <c r="BA117" s="1011"/>
      <c r="BB117" s="1011"/>
      <c r="BC117" s="1011"/>
      <c r="BD117" s="1011"/>
      <c r="BE117" s="1011"/>
      <c r="BF117" s="1011"/>
      <c r="BG117" s="1011"/>
      <c r="BH117" s="1011"/>
      <c r="BI117" s="1011"/>
      <c r="BJ117" s="1011"/>
      <c r="BK117" s="1011"/>
      <c r="BL117" s="1011"/>
      <c r="BM117" s="1011"/>
      <c r="BN117" s="1011"/>
      <c r="BO117" s="1011"/>
      <c r="BP117" s="1012"/>
      <c r="BQ117" s="961" t="s">
        <v>468</v>
      </c>
      <c r="BR117" s="962"/>
      <c r="BS117" s="962"/>
      <c r="BT117" s="962"/>
      <c r="BU117" s="962"/>
      <c r="BV117" s="962" t="s">
        <v>396</v>
      </c>
      <c r="BW117" s="962"/>
      <c r="BX117" s="962"/>
      <c r="BY117" s="962"/>
      <c r="BZ117" s="962"/>
      <c r="CA117" s="962" t="s">
        <v>396</v>
      </c>
      <c r="CB117" s="962"/>
      <c r="CC117" s="962"/>
      <c r="CD117" s="962"/>
      <c r="CE117" s="962"/>
      <c r="CF117" s="956" t="s">
        <v>451</v>
      </c>
      <c r="CG117" s="957"/>
      <c r="CH117" s="957"/>
      <c r="CI117" s="957"/>
      <c r="CJ117" s="957"/>
      <c r="CK117" s="984"/>
      <c r="CL117" s="985"/>
      <c r="CM117" s="958" t="s">
        <v>473</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445</v>
      </c>
      <c r="DH117" s="995"/>
      <c r="DI117" s="995"/>
      <c r="DJ117" s="995"/>
      <c r="DK117" s="996"/>
      <c r="DL117" s="997" t="s">
        <v>451</v>
      </c>
      <c r="DM117" s="995"/>
      <c r="DN117" s="995"/>
      <c r="DO117" s="995"/>
      <c r="DP117" s="996"/>
      <c r="DQ117" s="997" t="s">
        <v>455</v>
      </c>
      <c r="DR117" s="995"/>
      <c r="DS117" s="995"/>
      <c r="DT117" s="995"/>
      <c r="DU117" s="996"/>
      <c r="DV117" s="998" t="s">
        <v>445</v>
      </c>
      <c r="DW117" s="999"/>
      <c r="DX117" s="999"/>
      <c r="DY117" s="999"/>
      <c r="DZ117" s="1000"/>
    </row>
    <row r="118" spans="1:130" s="229" customFormat="1" ht="26.25" customHeight="1" x14ac:dyDescent="0.15">
      <c r="A118" s="948" t="s">
        <v>440</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437</v>
      </c>
      <c r="AB118" s="929"/>
      <c r="AC118" s="929"/>
      <c r="AD118" s="929"/>
      <c r="AE118" s="930"/>
      <c r="AF118" s="928" t="s">
        <v>438</v>
      </c>
      <c r="AG118" s="929"/>
      <c r="AH118" s="929"/>
      <c r="AI118" s="929"/>
      <c r="AJ118" s="930"/>
      <c r="AK118" s="928" t="s">
        <v>312</v>
      </c>
      <c r="AL118" s="929"/>
      <c r="AM118" s="929"/>
      <c r="AN118" s="929"/>
      <c r="AO118" s="930"/>
      <c r="AP118" s="1006" t="s">
        <v>439</v>
      </c>
      <c r="AQ118" s="1007"/>
      <c r="AR118" s="1007"/>
      <c r="AS118" s="1007"/>
      <c r="AT118" s="1008"/>
      <c r="AU118" s="944"/>
      <c r="AV118" s="945"/>
      <c r="AW118" s="945"/>
      <c r="AX118" s="945"/>
      <c r="AY118" s="945"/>
      <c r="AZ118" s="1009" t="s">
        <v>474</v>
      </c>
      <c r="BA118" s="1001"/>
      <c r="BB118" s="1001"/>
      <c r="BC118" s="1001"/>
      <c r="BD118" s="1001"/>
      <c r="BE118" s="1001"/>
      <c r="BF118" s="1001"/>
      <c r="BG118" s="1001"/>
      <c r="BH118" s="1001"/>
      <c r="BI118" s="1001"/>
      <c r="BJ118" s="1001"/>
      <c r="BK118" s="1001"/>
      <c r="BL118" s="1001"/>
      <c r="BM118" s="1001"/>
      <c r="BN118" s="1001"/>
      <c r="BO118" s="1001"/>
      <c r="BP118" s="1002"/>
      <c r="BQ118" s="1035" t="s">
        <v>445</v>
      </c>
      <c r="BR118" s="1036"/>
      <c r="BS118" s="1036"/>
      <c r="BT118" s="1036"/>
      <c r="BU118" s="1036"/>
      <c r="BV118" s="1036" t="s">
        <v>445</v>
      </c>
      <c r="BW118" s="1036"/>
      <c r="BX118" s="1036"/>
      <c r="BY118" s="1036"/>
      <c r="BZ118" s="1036"/>
      <c r="CA118" s="1036" t="s">
        <v>445</v>
      </c>
      <c r="CB118" s="1036"/>
      <c r="CC118" s="1036"/>
      <c r="CD118" s="1036"/>
      <c r="CE118" s="1036"/>
      <c r="CF118" s="956" t="s">
        <v>450</v>
      </c>
      <c r="CG118" s="957"/>
      <c r="CH118" s="957"/>
      <c r="CI118" s="957"/>
      <c r="CJ118" s="957"/>
      <c r="CK118" s="984"/>
      <c r="CL118" s="985"/>
      <c r="CM118" s="958" t="s">
        <v>475</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396</v>
      </c>
      <c r="DH118" s="995"/>
      <c r="DI118" s="995"/>
      <c r="DJ118" s="995"/>
      <c r="DK118" s="996"/>
      <c r="DL118" s="997" t="s">
        <v>455</v>
      </c>
      <c r="DM118" s="995"/>
      <c r="DN118" s="995"/>
      <c r="DO118" s="995"/>
      <c r="DP118" s="996"/>
      <c r="DQ118" s="997" t="s">
        <v>445</v>
      </c>
      <c r="DR118" s="995"/>
      <c r="DS118" s="995"/>
      <c r="DT118" s="995"/>
      <c r="DU118" s="996"/>
      <c r="DV118" s="998" t="s">
        <v>450</v>
      </c>
      <c r="DW118" s="999"/>
      <c r="DX118" s="999"/>
      <c r="DY118" s="999"/>
      <c r="DZ118" s="1000"/>
    </row>
    <row r="119" spans="1:130" s="229" customFormat="1" ht="26.25" customHeight="1" x14ac:dyDescent="0.15">
      <c r="A119" s="1092" t="s">
        <v>443</v>
      </c>
      <c r="B119" s="983"/>
      <c r="C119" s="965" t="s">
        <v>444</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445</v>
      </c>
      <c r="AB119" s="936"/>
      <c r="AC119" s="936"/>
      <c r="AD119" s="936"/>
      <c r="AE119" s="937"/>
      <c r="AF119" s="938" t="s">
        <v>445</v>
      </c>
      <c r="AG119" s="936"/>
      <c r="AH119" s="936"/>
      <c r="AI119" s="936"/>
      <c r="AJ119" s="937"/>
      <c r="AK119" s="938" t="s">
        <v>411</v>
      </c>
      <c r="AL119" s="936"/>
      <c r="AM119" s="936"/>
      <c r="AN119" s="936"/>
      <c r="AO119" s="937"/>
      <c r="AP119" s="939" t="s">
        <v>445</v>
      </c>
      <c r="AQ119" s="940"/>
      <c r="AR119" s="940"/>
      <c r="AS119" s="940"/>
      <c r="AT119" s="941"/>
      <c r="AU119" s="946"/>
      <c r="AV119" s="947"/>
      <c r="AW119" s="947"/>
      <c r="AX119" s="947"/>
      <c r="AY119" s="947"/>
      <c r="AZ119" s="250" t="s">
        <v>190</v>
      </c>
      <c r="BA119" s="250"/>
      <c r="BB119" s="250"/>
      <c r="BC119" s="250"/>
      <c r="BD119" s="250"/>
      <c r="BE119" s="250"/>
      <c r="BF119" s="250"/>
      <c r="BG119" s="250"/>
      <c r="BH119" s="250"/>
      <c r="BI119" s="250"/>
      <c r="BJ119" s="250"/>
      <c r="BK119" s="250"/>
      <c r="BL119" s="250"/>
      <c r="BM119" s="250"/>
      <c r="BN119" s="250"/>
      <c r="BO119" s="1013" t="s">
        <v>476</v>
      </c>
      <c r="BP119" s="1041"/>
      <c r="BQ119" s="1035">
        <v>3910122</v>
      </c>
      <c r="BR119" s="1036"/>
      <c r="BS119" s="1036"/>
      <c r="BT119" s="1036"/>
      <c r="BU119" s="1036"/>
      <c r="BV119" s="1036">
        <v>4057882</v>
      </c>
      <c r="BW119" s="1036"/>
      <c r="BX119" s="1036"/>
      <c r="BY119" s="1036"/>
      <c r="BZ119" s="1036"/>
      <c r="CA119" s="1036">
        <v>4447026</v>
      </c>
      <c r="CB119" s="1036"/>
      <c r="CC119" s="1036"/>
      <c r="CD119" s="1036"/>
      <c r="CE119" s="1036"/>
      <c r="CF119" s="1037"/>
      <c r="CG119" s="1038"/>
      <c r="CH119" s="1038"/>
      <c r="CI119" s="1038"/>
      <c r="CJ119" s="1039"/>
      <c r="CK119" s="986"/>
      <c r="CL119" s="987"/>
      <c r="CM119" s="1009" t="s">
        <v>477</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468</v>
      </c>
      <c r="DH119" s="1022"/>
      <c r="DI119" s="1022"/>
      <c r="DJ119" s="1022"/>
      <c r="DK119" s="1023"/>
      <c r="DL119" s="1021" t="s">
        <v>468</v>
      </c>
      <c r="DM119" s="1022"/>
      <c r="DN119" s="1022"/>
      <c r="DO119" s="1022"/>
      <c r="DP119" s="1023"/>
      <c r="DQ119" s="1021" t="s">
        <v>445</v>
      </c>
      <c r="DR119" s="1022"/>
      <c r="DS119" s="1022"/>
      <c r="DT119" s="1022"/>
      <c r="DU119" s="1023"/>
      <c r="DV119" s="1024" t="s">
        <v>411</v>
      </c>
      <c r="DW119" s="1025"/>
      <c r="DX119" s="1025"/>
      <c r="DY119" s="1025"/>
      <c r="DZ119" s="1026"/>
    </row>
    <row r="120" spans="1:130" s="229" customFormat="1" ht="26.25" customHeight="1" x14ac:dyDescent="0.15">
      <c r="A120" s="1093"/>
      <c r="B120" s="985"/>
      <c r="C120" s="958" t="s">
        <v>452</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468</v>
      </c>
      <c r="AB120" s="995"/>
      <c r="AC120" s="995"/>
      <c r="AD120" s="995"/>
      <c r="AE120" s="996"/>
      <c r="AF120" s="997" t="s">
        <v>450</v>
      </c>
      <c r="AG120" s="995"/>
      <c r="AH120" s="995"/>
      <c r="AI120" s="995"/>
      <c r="AJ120" s="996"/>
      <c r="AK120" s="997" t="s">
        <v>445</v>
      </c>
      <c r="AL120" s="995"/>
      <c r="AM120" s="995"/>
      <c r="AN120" s="995"/>
      <c r="AO120" s="996"/>
      <c r="AP120" s="998" t="s">
        <v>445</v>
      </c>
      <c r="AQ120" s="999"/>
      <c r="AR120" s="999"/>
      <c r="AS120" s="999"/>
      <c r="AT120" s="1000"/>
      <c r="AU120" s="1027" t="s">
        <v>478</v>
      </c>
      <c r="AV120" s="1028"/>
      <c r="AW120" s="1028"/>
      <c r="AX120" s="1028"/>
      <c r="AY120" s="1029"/>
      <c r="AZ120" s="965" t="s">
        <v>479</v>
      </c>
      <c r="BA120" s="933"/>
      <c r="BB120" s="933"/>
      <c r="BC120" s="933"/>
      <c r="BD120" s="933"/>
      <c r="BE120" s="933"/>
      <c r="BF120" s="933"/>
      <c r="BG120" s="933"/>
      <c r="BH120" s="933"/>
      <c r="BI120" s="933"/>
      <c r="BJ120" s="933"/>
      <c r="BK120" s="933"/>
      <c r="BL120" s="933"/>
      <c r="BM120" s="933"/>
      <c r="BN120" s="933"/>
      <c r="BO120" s="933"/>
      <c r="BP120" s="934"/>
      <c r="BQ120" s="966">
        <v>4497381</v>
      </c>
      <c r="BR120" s="967"/>
      <c r="BS120" s="967"/>
      <c r="BT120" s="967"/>
      <c r="BU120" s="967"/>
      <c r="BV120" s="967">
        <v>5032784</v>
      </c>
      <c r="BW120" s="967"/>
      <c r="BX120" s="967"/>
      <c r="BY120" s="967"/>
      <c r="BZ120" s="967"/>
      <c r="CA120" s="967">
        <v>4912277</v>
      </c>
      <c r="CB120" s="967"/>
      <c r="CC120" s="967"/>
      <c r="CD120" s="967"/>
      <c r="CE120" s="967"/>
      <c r="CF120" s="980">
        <v>206.4</v>
      </c>
      <c r="CG120" s="981"/>
      <c r="CH120" s="981"/>
      <c r="CI120" s="981"/>
      <c r="CJ120" s="981"/>
      <c r="CK120" s="1042" t="s">
        <v>480</v>
      </c>
      <c r="CL120" s="1043"/>
      <c r="CM120" s="1043"/>
      <c r="CN120" s="1043"/>
      <c r="CO120" s="1044"/>
      <c r="CP120" s="1050" t="s">
        <v>481</v>
      </c>
      <c r="CQ120" s="1051"/>
      <c r="CR120" s="1051"/>
      <c r="CS120" s="1051"/>
      <c r="CT120" s="1051"/>
      <c r="CU120" s="1051"/>
      <c r="CV120" s="1051"/>
      <c r="CW120" s="1051"/>
      <c r="CX120" s="1051"/>
      <c r="CY120" s="1051"/>
      <c r="CZ120" s="1051"/>
      <c r="DA120" s="1051"/>
      <c r="DB120" s="1051"/>
      <c r="DC120" s="1051"/>
      <c r="DD120" s="1051"/>
      <c r="DE120" s="1051"/>
      <c r="DF120" s="1052"/>
      <c r="DG120" s="966">
        <v>812842</v>
      </c>
      <c r="DH120" s="967"/>
      <c r="DI120" s="967"/>
      <c r="DJ120" s="967"/>
      <c r="DK120" s="967"/>
      <c r="DL120" s="967">
        <v>732356</v>
      </c>
      <c r="DM120" s="967"/>
      <c r="DN120" s="967"/>
      <c r="DO120" s="967"/>
      <c r="DP120" s="967"/>
      <c r="DQ120" s="967">
        <v>777706</v>
      </c>
      <c r="DR120" s="967"/>
      <c r="DS120" s="967"/>
      <c r="DT120" s="967"/>
      <c r="DU120" s="967"/>
      <c r="DV120" s="968">
        <v>32.700000000000003</v>
      </c>
      <c r="DW120" s="968"/>
      <c r="DX120" s="968"/>
      <c r="DY120" s="968"/>
      <c r="DZ120" s="969"/>
    </row>
    <row r="121" spans="1:130" s="229" customFormat="1" ht="26.25" customHeight="1" x14ac:dyDescent="0.15">
      <c r="A121" s="1093"/>
      <c r="B121" s="985"/>
      <c r="C121" s="1010" t="s">
        <v>482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445</v>
      </c>
      <c r="AB121" s="995"/>
      <c r="AC121" s="995"/>
      <c r="AD121" s="995"/>
      <c r="AE121" s="996"/>
      <c r="AF121" s="997" t="s">
        <v>468</v>
      </c>
      <c r="AG121" s="995"/>
      <c r="AH121" s="995"/>
      <c r="AI121" s="995"/>
      <c r="AJ121" s="996"/>
      <c r="AK121" s="997" t="s">
        <v>445</v>
      </c>
      <c r="AL121" s="995"/>
      <c r="AM121" s="995"/>
      <c r="AN121" s="995"/>
      <c r="AO121" s="996"/>
      <c r="AP121" s="998" t="s">
        <v>468</v>
      </c>
      <c r="AQ121" s="999"/>
      <c r="AR121" s="999"/>
      <c r="AS121" s="999"/>
      <c r="AT121" s="1000"/>
      <c r="AU121" s="1030"/>
      <c r="AV121" s="1031"/>
      <c r="AW121" s="1031"/>
      <c r="AX121" s="1031"/>
      <c r="AY121" s="1032"/>
      <c r="AZ121" s="958" t="s">
        <v>483</v>
      </c>
      <c r="BA121" s="959"/>
      <c r="BB121" s="959"/>
      <c r="BC121" s="959"/>
      <c r="BD121" s="959"/>
      <c r="BE121" s="959"/>
      <c r="BF121" s="959"/>
      <c r="BG121" s="959"/>
      <c r="BH121" s="959"/>
      <c r="BI121" s="959"/>
      <c r="BJ121" s="959"/>
      <c r="BK121" s="959"/>
      <c r="BL121" s="959"/>
      <c r="BM121" s="959"/>
      <c r="BN121" s="959"/>
      <c r="BO121" s="959"/>
      <c r="BP121" s="960"/>
      <c r="BQ121" s="961" t="s">
        <v>450</v>
      </c>
      <c r="BR121" s="962"/>
      <c r="BS121" s="962"/>
      <c r="BT121" s="962"/>
      <c r="BU121" s="962"/>
      <c r="BV121" s="962" t="s">
        <v>445</v>
      </c>
      <c r="BW121" s="962"/>
      <c r="BX121" s="962"/>
      <c r="BY121" s="962"/>
      <c r="BZ121" s="962"/>
      <c r="CA121" s="962" t="s">
        <v>468</v>
      </c>
      <c r="CB121" s="962"/>
      <c r="CC121" s="962"/>
      <c r="CD121" s="962"/>
      <c r="CE121" s="962"/>
      <c r="CF121" s="956" t="s">
        <v>468</v>
      </c>
      <c r="CG121" s="957"/>
      <c r="CH121" s="957"/>
      <c r="CI121" s="957"/>
      <c r="CJ121" s="957"/>
      <c r="CK121" s="1045"/>
      <c r="CL121" s="1046"/>
      <c r="CM121" s="1046"/>
      <c r="CN121" s="1046"/>
      <c r="CO121" s="1047"/>
      <c r="CP121" s="1055" t="s">
        <v>484</v>
      </c>
      <c r="CQ121" s="1056"/>
      <c r="CR121" s="1056"/>
      <c r="CS121" s="1056"/>
      <c r="CT121" s="1056"/>
      <c r="CU121" s="1056"/>
      <c r="CV121" s="1056"/>
      <c r="CW121" s="1056"/>
      <c r="CX121" s="1056"/>
      <c r="CY121" s="1056"/>
      <c r="CZ121" s="1056"/>
      <c r="DA121" s="1056"/>
      <c r="DB121" s="1056"/>
      <c r="DC121" s="1056"/>
      <c r="DD121" s="1056"/>
      <c r="DE121" s="1056"/>
      <c r="DF121" s="1057"/>
      <c r="DG121" s="961">
        <v>341295</v>
      </c>
      <c r="DH121" s="962"/>
      <c r="DI121" s="962"/>
      <c r="DJ121" s="962"/>
      <c r="DK121" s="962"/>
      <c r="DL121" s="962">
        <v>343218</v>
      </c>
      <c r="DM121" s="962"/>
      <c r="DN121" s="962"/>
      <c r="DO121" s="962"/>
      <c r="DP121" s="962"/>
      <c r="DQ121" s="962">
        <v>376888</v>
      </c>
      <c r="DR121" s="962"/>
      <c r="DS121" s="962"/>
      <c r="DT121" s="962"/>
      <c r="DU121" s="962"/>
      <c r="DV121" s="963">
        <v>15.8</v>
      </c>
      <c r="DW121" s="963"/>
      <c r="DX121" s="963"/>
      <c r="DY121" s="963"/>
      <c r="DZ121" s="964"/>
    </row>
    <row r="122" spans="1:130" s="229" customFormat="1" ht="26.25" customHeight="1" x14ac:dyDescent="0.15">
      <c r="A122" s="1093"/>
      <c r="B122" s="985"/>
      <c r="C122" s="958" t="s">
        <v>463</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445</v>
      </c>
      <c r="AB122" s="995"/>
      <c r="AC122" s="995"/>
      <c r="AD122" s="995"/>
      <c r="AE122" s="996"/>
      <c r="AF122" s="997" t="s">
        <v>451</v>
      </c>
      <c r="AG122" s="995"/>
      <c r="AH122" s="995"/>
      <c r="AI122" s="995"/>
      <c r="AJ122" s="996"/>
      <c r="AK122" s="997" t="s">
        <v>455</v>
      </c>
      <c r="AL122" s="995"/>
      <c r="AM122" s="995"/>
      <c r="AN122" s="995"/>
      <c r="AO122" s="996"/>
      <c r="AP122" s="998" t="s">
        <v>445</v>
      </c>
      <c r="AQ122" s="999"/>
      <c r="AR122" s="999"/>
      <c r="AS122" s="999"/>
      <c r="AT122" s="1000"/>
      <c r="AU122" s="1030"/>
      <c r="AV122" s="1031"/>
      <c r="AW122" s="1031"/>
      <c r="AX122" s="1031"/>
      <c r="AY122" s="1032"/>
      <c r="AZ122" s="1009" t="s">
        <v>485</v>
      </c>
      <c r="BA122" s="1001"/>
      <c r="BB122" s="1001"/>
      <c r="BC122" s="1001"/>
      <c r="BD122" s="1001"/>
      <c r="BE122" s="1001"/>
      <c r="BF122" s="1001"/>
      <c r="BG122" s="1001"/>
      <c r="BH122" s="1001"/>
      <c r="BI122" s="1001"/>
      <c r="BJ122" s="1001"/>
      <c r="BK122" s="1001"/>
      <c r="BL122" s="1001"/>
      <c r="BM122" s="1001"/>
      <c r="BN122" s="1001"/>
      <c r="BO122" s="1001"/>
      <c r="BP122" s="1002"/>
      <c r="BQ122" s="1035">
        <v>3003871</v>
      </c>
      <c r="BR122" s="1036"/>
      <c r="BS122" s="1036"/>
      <c r="BT122" s="1036"/>
      <c r="BU122" s="1036"/>
      <c r="BV122" s="1036">
        <v>3043137</v>
      </c>
      <c r="BW122" s="1036"/>
      <c r="BX122" s="1036"/>
      <c r="BY122" s="1036"/>
      <c r="BZ122" s="1036"/>
      <c r="CA122" s="1036">
        <v>3122726</v>
      </c>
      <c r="CB122" s="1036"/>
      <c r="CC122" s="1036"/>
      <c r="CD122" s="1036"/>
      <c r="CE122" s="1036"/>
      <c r="CF122" s="1053">
        <v>131.19999999999999</v>
      </c>
      <c r="CG122" s="1054"/>
      <c r="CH122" s="1054"/>
      <c r="CI122" s="1054"/>
      <c r="CJ122" s="1054"/>
      <c r="CK122" s="1045"/>
      <c r="CL122" s="1046"/>
      <c r="CM122" s="1046"/>
      <c r="CN122" s="1046"/>
      <c r="CO122" s="1047"/>
      <c r="CP122" s="1055" t="s">
        <v>486</v>
      </c>
      <c r="CQ122" s="1056"/>
      <c r="CR122" s="1056"/>
      <c r="CS122" s="1056"/>
      <c r="CT122" s="1056"/>
      <c r="CU122" s="1056"/>
      <c r="CV122" s="1056"/>
      <c r="CW122" s="1056"/>
      <c r="CX122" s="1056"/>
      <c r="CY122" s="1056"/>
      <c r="CZ122" s="1056"/>
      <c r="DA122" s="1056"/>
      <c r="DB122" s="1056"/>
      <c r="DC122" s="1056"/>
      <c r="DD122" s="1056"/>
      <c r="DE122" s="1056"/>
      <c r="DF122" s="1057"/>
      <c r="DG122" s="961">
        <v>169343</v>
      </c>
      <c r="DH122" s="962"/>
      <c r="DI122" s="962"/>
      <c r="DJ122" s="962"/>
      <c r="DK122" s="962"/>
      <c r="DL122" s="962">
        <v>131816</v>
      </c>
      <c r="DM122" s="962"/>
      <c r="DN122" s="962"/>
      <c r="DO122" s="962"/>
      <c r="DP122" s="962"/>
      <c r="DQ122" s="962">
        <v>97314</v>
      </c>
      <c r="DR122" s="962"/>
      <c r="DS122" s="962"/>
      <c r="DT122" s="962"/>
      <c r="DU122" s="962"/>
      <c r="DV122" s="963">
        <v>4.0999999999999996</v>
      </c>
      <c r="DW122" s="963"/>
      <c r="DX122" s="963"/>
      <c r="DY122" s="963"/>
      <c r="DZ122" s="964"/>
    </row>
    <row r="123" spans="1:130" s="229" customFormat="1" ht="26.25" customHeight="1" x14ac:dyDescent="0.15">
      <c r="A123" s="1093"/>
      <c r="B123" s="985"/>
      <c r="C123" s="958" t="s">
        <v>470</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445</v>
      </c>
      <c r="AB123" s="995"/>
      <c r="AC123" s="995"/>
      <c r="AD123" s="995"/>
      <c r="AE123" s="996"/>
      <c r="AF123" s="997" t="s">
        <v>468</v>
      </c>
      <c r="AG123" s="995"/>
      <c r="AH123" s="995"/>
      <c r="AI123" s="995"/>
      <c r="AJ123" s="996"/>
      <c r="AK123" s="997" t="s">
        <v>468</v>
      </c>
      <c r="AL123" s="995"/>
      <c r="AM123" s="995"/>
      <c r="AN123" s="995"/>
      <c r="AO123" s="996"/>
      <c r="AP123" s="998" t="s">
        <v>445</v>
      </c>
      <c r="AQ123" s="999"/>
      <c r="AR123" s="999"/>
      <c r="AS123" s="999"/>
      <c r="AT123" s="1000"/>
      <c r="AU123" s="1033"/>
      <c r="AV123" s="1034"/>
      <c r="AW123" s="1034"/>
      <c r="AX123" s="1034"/>
      <c r="AY123" s="1034"/>
      <c r="AZ123" s="250" t="s">
        <v>190</v>
      </c>
      <c r="BA123" s="250"/>
      <c r="BB123" s="250"/>
      <c r="BC123" s="250"/>
      <c r="BD123" s="250"/>
      <c r="BE123" s="250"/>
      <c r="BF123" s="250"/>
      <c r="BG123" s="250"/>
      <c r="BH123" s="250"/>
      <c r="BI123" s="250"/>
      <c r="BJ123" s="250"/>
      <c r="BK123" s="250"/>
      <c r="BL123" s="250"/>
      <c r="BM123" s="250"/>
      <c r="BN123" s="250"/>
      <c r="BO123" s="1013" t="s">
        <v>487</v>
      </c>
      <c r="BP123" s="1041"/>
      <c r="BQ123" s="1099">
        <v>7501252</v>
      </c>
      <c r="BR123" s="1100"/>
      <c r="BS123" s="1100"/>
      <c r="BT123" s="1100"/>
      <c r="BU123" s="1100"/>
      <c r="BV123" s="1100">
        <v>8075921</v>
      </c>
      <c r="BW123" s="1100"/>
      <c r="BX123" s="1100"/>
      <c r="BY123" s="1100"/>
      <c r="BZ123" s="1100"/>
      <c r="CA123" s="1100">
        <v>8035003</v>
      </c>
      <c r="CB123" s="1100"/>
      <c r="CC123" s="1100"/>
      <c r="CD123" s="1100"/>
      <c r="CE123" s="1100"/>
      <c r="CF123" s="1037"/>
      <c r="CG123" s="1038"/>
      <c r="CH123" s="1038"/>
      <c r="CI123" s="1038"/>
      <c r="CJ123" s="1039"/>
      <c r="CK123" s="1045"/>
      <c r="CL123" s="1046"/>
      <c r="CM123" s="1046"/>
      <c r="CN123" s="1046"/>
      <c r="CO123" s="1047"/>
      <c r="CP123" s="1055" t="s">
        <v>488</v>
      </c>
      <c r="CQ123" s="1056"/>
      <c r="CR123" s="1056"/>
      <c r="CS123" s="1056"/>
      <c r="CT123" s="1056"/>
      <c r="CU123" s="1056"/>
      <c r="CV123" s="1056"/>
      <c r="CW123" s="1056"/>
      <c r="CX123" s="1056"/>
      <c r="CY123" s="1056"/>
      <c r="CZ123" s="1056"/>
      <c r="DA123" s="1056"/>
      <c r="DB123" s="1056"/>
      <c r="DC123" s="1056"/>
      <c r="DD123" s="1056"/>
      <c r="DE123" s="1056"/>
      <c r="DF123" s="1057"/>
      <c r="DG123" s="994" t="s">
        <v>411</v>
      </c>
      <c r="DH123" s="995"/>
      <c r="DI123" s="995"/>
      <c r="DJ123" s="995"/>
      <c r="DK123" s="996"/>
      <c r="DL123" s="997" t="s">
        <v>450</v>
      </c>
      <c r="DM123" s="995"/>
      <c r="DN123" s="995"/>
      <c r="DO123" s="995"/>
      <c r="DP123" s="996"/>
      <c r="DQ123" s="997" t="s">
        <v>411</v>
      </c>
      <c r="DR123" s="995"/>
      <c r="DS123" s="995"/>
      <c r="DT123" s="995"/>
      <c r="DU123" s="996"/>
      <c r="DV123" s="998" t="s">
        <v>468</v>
      </c>
      <c r="DW123" s="999"/>
      <c r="DX123" s="999"/>
      <c r="DY123" s="999"/>
      <c r="DZ123" s="1000"/>
    </row>
    <row r="124" spans="1:130" s="229" customFormat="1" ht="26.25" customHeight="1" thickBot="1" x14ac:dyDescent="0.2">
      <c r="A124" s="1093"/>
      <c r="B124" s="985"/>
      <c r="C124" s="958" t="s">
        <v>473</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450</v>
      </c>
      <c r="AB124" s="995"/>
      <c r="AC124" s="995"/>
      <c r="AD124" s="995"/>
      <c r="AE124" s="996"/>
      <c r="AF124" s="997" t="s">
        <v>468</v>
      </c>
      <c r="AG124" s="995"/>
      <c r="AH124" s="995"/>
      <c r="AI124" s="995"/>
      <c r="AJ124" s="996"/>
      <c r="AK124" s="997" t="s">
        <v>468</v>
      </c>
      <c r="AL124" s="995"/>
      <c r="AM124" s="995"/>
      <c r="AN124" s="995"/>
      <c r="AO124" s="996"/>
      <c r="AP124" s="998" t="s">
        <v>411</v>
      </c>
      <c r="AQ124" s="999"/>
      <c r="AR124" s="999"/>
      <c r="AS124" s="999"/>
      <c r="AT124" s="1000"/>
      <c r="AU124" s="1095" t="s">
        <v>489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445</v>
      </c>
      <c r="BR124" s="1063"/>
      <c r="BS124" s="1063"/>
      <c r="BT124" s="1063"/>
      <c r="BU124" s="1063"/>
      <c r="BV124" s="1063" t="s">
        <v>445</v>
      </c>
      <c r="BW124" s="1063"/>
      <c r="BX124" s="1063"/>
      <c r="BY124" s="1063"/>
      <c r="BZ124" s="1063"/>
      <c r="CA124" s="1063" t="s">
        <v>450</v>
      </c>
      <c r="CB124" s="1063"/>
      <c r="CC124" s="1063"/>
      <c r="CD124" s="1063"/>
      <c r="CE124" s="1063"/>
      <c r="CF124" s="1064"/>
      <c r="CG124" s="1065"/>
      <c r="CH124" s="1065"/>
      <c r="CI124" s="1065"/>
      <c r="CJ124" s="1066"/>
      <c r="CK124" s="1048"/>
      <c r="CL124" s="1048"/>
      <c r="CM124" s="1048"/>
      <c r="CN124" s="1048"/>
      <c r="CO124" s="1049"/>
      <c r="CP124" s="1055" t="s">
        <v>490</v>
      </c>
      <c r="CQ124" s="1056"/>
      <c r="CR124" s="1056"/>
      <c r="CS124" s="1056"/>
      <c r="CT124" s="1056"/>
      <c r="CU124" s="1056"/>
      <c r="CV124" s="1056"/>
      <c r="CW124" s="1056"/>
      <c r="CX124" s="1056"/>
      <c r="CY124" s="1056"/>
      <c r="CZ124" s="1056"/>
      <c r="DA124" s="1056"/>
      <c r="DB124" s="1056"/>
      <c r="DC124" s="1056"/>
      <c r="DD124" s="1056"/>
      <c r="DE124" s="1056"/>
      <c r="DF124" s="1057"/>
      <c r="DG124" s="1040" t="s">
        <v>396</v>
      </c>
      <c r="DH124" s="1022"/>
      <c r="DI124" s="1022"/>
      <c r="DJ124" s="1022"/>
      <c r="DK124" s="1023"/>
      <c r="DL124" s="1021" t="s">
        <v>450</v>
      </c>
      <c r="DM124" s="1022"/>
      <c r="DN124" s="1022"/>
      <c r="DO124" s="1022"/>
      <c r="DP124" s="1023"/>
      <c r="DQ124" s="1021" t="s">
        <v>396</v>
      </c>
      <c r="DR124" s="1022"/>
      <c r="DS124" s="1022"/>
      <c r="DT124" s="1022"/>
      <c r="DU124" s="1023"/>
      <c r="DV124" s="1024" t="s">
        <v>445</v>
      </c>
      <c r="DW124" s="1025"/>
      <c r="DX124" s="1025"/>
      <c r="DY124" s="1025"/>
      <c r="DZ124" s="1026"/>
    </row>
    <row r="125" spans="1:130" s="229" customFormat="1" ht="26.25" customHeight="1" x14ac:dyDescent="0.15">
      <c r="A125" s="1093"/>
      <c r="B125" s="985"/>
      <c r="C125" s="958" t="s">
        <v>475</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396</v>
      </c>
      <c r="AB125" s="995"/>
      <c r="AC125" s="995"/>
      <c r="AD125" s="995"/>
      <c r="AE125" s="996"/>
      <c r="AF125" s="997" t="s">
        <v>411</v>
      </c>
      <c r="AG125" s="995"/>
      <c r="AH125" s="995"/>
      <c r="AI125" s="995"/>
      <c r="AJ125" s="996"/>
      <c r="AK125" s="997" t="s">
        <v>445</v>
      </c>
      <c r="AL125" s="995"/>
      <c r="AM125" s="995"/>
      <c r="AN125" s="995"/>
      <c r="AO125" s="996"/>
      <c r="AP125" s="998" t="s">
        <v>450</v>
      </c>
      <c r="AQ125" s="999"/>
      <c r="AR125" s="999"/>
      <c r="AS125" s="999"/>
      <c r="AT125" s="1000"/>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58" t="s">
        <v>491</v>
      </c>
      <c r="CL125" s="1043"/>
      <c r="CM125" s="1043"/>
      <c r="CN125" s="1043"/>
      <c r="CO125" s="1044"/>
      <c r="CP125" s="965" t="s">
        <v>492</v>
      </c>
      <c r="CQ125" s="933"/>
      <c r="CR125" s="933"/>
      <c r="CS125" s="933"/>
      <c r="CT125" s="933"/>
      <c r="CU125" s="933"/>
      <c r="CV125" s="933"/>
      <c r="CW125" s="933"/>
      <c r="CX125" s="933"/>
      <c r="CY125" s="933"/>
      <c r="CZ125" s="933"/>
      <c r="DA125" s="933"/>
      <c r="DB125" s="933"/>
      <c r="DC125" s="933"/>
      <c r="DD125" s="933"/>
      <c r="DE125" s="933"/>
      <c r="DF125" s="934"/>
      <c r="DG125" s="966" t="s">
        <v>411</v>
      </c>
      <c r="DH125" s="967"/>
      <c r="DI125" s="967"/>
      <c r="DJ125" s="967"/>
      <c r="DK125" s="967"/>
      <c r="DL125" s="967" t="s">
        <v>450</v>
      </c>
      <c r="DM125" s="967"/>
      <c r="DN125" s="967"/>
      <c r="DO125" s="967"/>
      <c r="DP125" s="967"/>
      <c r="DQ125" s="967" t="s">
        <v>396</v>
      </c>
      <c r="DR125" s="967"/>
      <c r="DS125" s="967"/>
      <c r="DT125" s="967"/>
      <c r="DU125" s="967"/>
      <c r="DV125" s="968" t="s">
        <v>411</v>
      </c>
      <c r="DW125" s="968"/>
      <c r="DX125" s="968"/>
      <c r="DY125" s="968"/>
      <c r="DZ125" s="969"/>
    </row>
    <row r="126" spans="1:130" s="229" customFormat="1" ht="26.25" customHeight="1" thickBot="1" x14ac:dyDescent="0.2">
      <c r="A126" s="1093"/>
      <c r="B126" s="985"/>
      <c r="C126" s="958" t="s">
        <v>477</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445</v>
      </c>
      <c r="AB126" s="995"/>
      <c r="AC126" s="995"/>
      <c r="AD126" s="995"/>
      <c r="AE126" s="996"/>
      <c r="AF126" s="997" t="s">
        <v>445</v>
      </c>
      <c r="AG126" s="995"/>
      <c r="AH126" s="995"/>
      <c r="AI126" s="995"/>
      <c r="AJ126" s="996"/>
      <c r="AK126" s="997" t="s">
        <v>445</v>
      </c>
      <c r="AL126" s="995"/>
      <c r="AM126" s="995"/>
      <c r="AN126" s="995"/>
      <c r="AO126" s="996"/>
      <c r="AP126" s="998" t="s">
        <v>450</v>
      </c>
      <c r="AQ126" s="999"/>
      <c r="AR126" s="999"/>
      <c r="AS126" s="999"/>
      <c r="AT126" s="1000"/>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59"/>
      <c r="CL126" s="1046"/>
      <c r="CM126" s="1046"/>
      <c r="CN126" s="1046"/>
      <c r="CO126" s="1047"/>
      <c r="CP126" s="958" t="s">
        <v>493</v>
      </c>
      <c r="CQ126" s="959"/>
      <c r="CR126" s="959"/>
      <c r="CS126" s="959"/>
      <c r="CT126" s="959"/>
      <c r="CU126" s="959"/>
      <c r="CV126" s="959"/>
      <c r="CW126" s="959"/>
      <c r="CX126" s="959"/>
      <c r="CY126" s="959"/>
      <c r="CZ126" s="959"/>
      <c r="DA126" s="959"/>
      <c r="DB126" s="959"/>
      <c r="DC126" s="959"/>
      <c r="DD126" s="959"/>
      <c r="DE126" s="959"/>
      <c r="DF126" s="960"/>
      <c r="DG126" s="961" t="s">
        <v>411</v>
      </c>
      <c r="DH126" s="962"/>
      <c r="DI126" s="962"/>
      <c r="DJ126" s="962"/>
      <c r="DK126" s="962"/>
      <c r="DL126" s="962" t="s">
        <v>411</v>
      </c>
      <c r="DM126" s="962"/>
      <c r="DN126" s="962"/>
      <c r="DO126" s="962"/>
      <c r="DP126" s="962"/>
      <c r="DQ126" s="962" t="s">
        <v>450</v>
      </c>
      <c r="DR126" s="962"/>
      <c r="DS126" s="962"/>
      <c r="DT126" s="962"/>
      <c r="DU126" s="962"/>
      <c r="DV126" s="963" t="s">
        <v>411</v>
      </c>
      <c r="DW126" s="963"/>
      <c r="DX126" s="963"/>
      <c r="DY126" s="963"/>
      <c r="DZ126" s="964"/>
    </row>
    <row r="127" spans="1:130" s="229" customFormat="1" ht="26.25" customHeight="1" x14ac:dyDescent="0.15">
      <c r="A127" s="1094"/>
      <c r="B127" s="987"/>
      <c r="C127" s="1009" t="s">
        <v>494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450</v>
      </c>
      <c r="AB127" s="995"/>
      <c r="AC127" s="995"/>
      <c r="AD127" s="995"/>
      <c r="AE127" s="996"/>
      <c r="AF127" s="997" t="s">
        <v>450</v>
      </c>
      <c r="AG127" s="995"/>
      <c r="AH127" s="995"/>
      <c r="AI127" s="995"/>
      <c r="AJ127" s="996"/>
      <c r="AK127" s="997" t="s">
        <v>411</v>
      </c>
      <c r="AL127" s="995"/>
      <c r="AM127" s="995"/>
      <c r="AN127" s="995"/>
      <c r="AO127" s="996"/>
      <c r="AP127" s="998" t="s">
        <v>445</v>
      </c>
      <c r="AQ127" s="999"/>
      <c r="AR127" s="999"/>
      <c r="AS127" s="999"/>
      <c r="AT127" s="1000"/>
      <c r="AU127" s="231"/>
      <c r="AV127" s="231"/>
      <c r="AW127" s="231"/>
      <c r="AX127" s="1067" t="s">
        <v>495</v>
      </c>
      <c r="AY127" s="1068"/>
      <c r="AZ127" s="1068"/>
      <c r="BA127" s="1068"/>
      <c r="BB127" s="1068"/>
      <c r="BC127" s="1068"/>
      <c r="BD127" s="1068"/>
      <c r="BE127" s="1069"/>
      <c r="BF127" s="1070" t="s">
        <v>496</v>
      </c>
      <c r="BG127" s="1068"/>
      <c r="BH127" s="1068"/>
      <c r="BI127" s="1068"/>
      <c r="BJ127" s="1068"/>
      <c r="BK127" s="1068"/>
      <c r="BL127" s="1069"/>
      <c r="BM127" s="1070" t="s">
        <v>497</v>
      </c>
      <c r="BN127" s="1068"/>
      <c r="BO127" s="1068"/>
      <c r="BP127" s="1068"/>
      <c r="BQ127" s="1068"/>
      <c r="BR127" s="1068"/>
      <c r="BS127" s="1069"/>
      <c r="BT127" s="1070" t="s">
        <v>498</v>
      </c>
      <c r="BU127" s="1068"/>
      <c r="BV127" s="1068"/>
      <c r="BW127" s="1068"/>
      <c r="BX127" s="1068"/>
      <c r="BY127" s="1068"/>
      <c r="BZ127" s="1091"/>
      <c r="CA127" s="231"/>
      <c r="CB127" s="231"/>
      <c r="CC127" s="231"/>
      <c r="CD127" s="254"/>
      <c r="CE127" s="254"/>
      <c r="CF127" s="254"/>
      <c r="CG127" s="231"/>
      <c r="CH127" s="231"/>
      <c r="CI127" s="231"/>
      <c r="CJ127" s="253"/>
      <c r="CK127" s="1059"/>
      <c r="CL127" s="1046"/>
      <c r="CM127" s="1046"/>
      <c r="CN127" s="1046"/>
      <c r="CO127" s="1047"/>
      <c r="CP127" s="958" t="s">
        <v>499</v>
      </c>
      <c r="CQ127" s="959"/>
      <c r="CR127" s="959"/>
      <c r="CS127" s="959"/>
      <c r="CT127" s="959"/>
      <c r="CU127" s="959"/>
      <c r="CV127" s="959"/>
      <c r="CW127" s="959"/>
      <c r="CX127" s="959"/>
      <c r="CY127" s="959"/>
      <c r="CZ127" s="959"/>
      <c r="DA127" s="959"/>
      <c r="DB127" s="959"/>
      <c r="DC127" s="959"/>
      <c r="DD127" s="959"/>
      <c r="DE127" s="959"/>
      <c r="DF127" s="960"/>
      <c r="DG127" s="961" t="s">
        <v>450</v>
      </c>
      <c r="DH127" s="962"/>
      <c r="DI127" s="962"/>
      <c r="DJ127" s="962"/>
      <c r="DK127" s="962"/>
      <c r="DL127" s="962" t="s">
        <v>450</v>
      </c>
      <c r="DM127" s="962"/>
      <c r="DN127" s="962"/>
      <c r="DO127" s="962"/>
      <c r="DP127" s="962"/>
      <c r="DQ127" s="962" t="s">
        <v>411</v>
      </c>
      <c r="DR127" s="962"/>
      <c r="DS127" s="962"/>
      <c r="DT127" s="962"/>
      <c r="DU127" s="962"/>
      <c r="DV127" s="963" t="s">
        <v>445</v>
      </c>
      <c r="DW127" s="963"/>
      <c r="DX127" s="963"/>
      <c r="DY127" s="963"/>
      <c r="DZ127" s="964"/>
    </row>
    <row r="128" spans="1:130" s="229" customFormat="1" ht="26.25" customHeight="1" thickBot="1" x14ac:dyDescent="0.2">
      <c r="A128" s="1077" t="s">
        <v>500</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501</v>
      </c>
      <c r="X128" s="1079"/>
      <c r="Y128" s="1079"/>
      <c r="Z128" s="1080"/>
      <c r="AA128" s="1081" t="s">
        <v>445</v>
      </c>
      <c r="AB128" s="1082"/>
      <c r="AC128" s="1082"/>
      <c r="AD128" s="1082"/>
      <c r="AE128" s="1083"/>
      <c r="AF128" s="1084" t="s">
        <v>450</v>
      </c>
      <c r="AG128" s="1082"/>
      <c r="AH128" s="1082"/>
      <c r="AI128" s="1082"/>
      <c r="AJ128" s="1083"/>
      <c r="AK128" s="1084" t="s">
        <v>450</v>
      </c>
      <c r="AL128" s="1082"/>
      <c r="AM128" s="1082"/>
      <c r="AN128" s="1082"/>
      <c r="AO128" s="1083"/>
      <c r="AP128" s="1085"/>
      <c r="AQ128" s="1086"/>
      <c r="AR128" s="1086"/>
      <c r="AS128" s="1086"/>
      <c r="AT128" s="1087"/>
      <c r="AU128" s="231"/>
      <c r="AV128" s="231"/>
      <c r="AW128" s="231"/>
      <c r="AX128" s="932" t="s">
        <v>502</v>
      </c>
      <c r="AY128" s="933"/>
      <c r="AZ128" s="933"/>
      <c r="BA128" s="933"/>
      <c r="BB128" s="933"/>
      <c r="BC128" s="933"/>
      <c r="BD128" s="933"/>
      <c r="BE128" s="934"/>
      <c r="BF128" s="1088" t="s">
        <v>411</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4"/>
      <c r="CB128" s="254"/>
      <c r="CC128" s="254"/>
      <c r="CD128" s="254"/>
      <c r="CE128" s="254"/>
      <c r="CF128" s="254"/>
      <c r="CG128" s="231"/>
      <c r="CH128" s="231"/>
      <c r="CI128" s="231"/>
      <c r="CJ128" s="253"/>
      <c r="CK128" s="1060"/>
      <c r="CL128" s="1061"/>
      <c r="CM128" s="1061"/>
      <c r="CN128" s="1061"/>
      <c r="CO128" s="1062"/>
      <c r="CP128" s="1071" t="s">
        <v>503</v>
      </c>
      <c r="CQ128" s="762"/>
      <c r="CR128" s="762"/>
      <c r="CS128" s="762"/>
      <c r="CT128" s="762"/>
      <c r="CU128" s="762"/>
      <c r="CV128" s="762"/>
      <c r="CW128" s="762"/>
      <c r="CX128" s="762"/>
      <c r="CY128" s="762"/>
      <c r="CZ128" s="762"/>
      <c r="DA128" s="762"/>
      <c r="DB128" s="762"/>
      <c r="DC128" s="762"/>
      <c r="DD128" s="762"/>
      <c r="DE128" s="762"/>
      <c r="DF128" s="1072"/>
      <c r="DG128" s="1073" t="s">
        <v>446</v>
      </c>
      <c r="DH128" s="1074"/>
      <c r="DI128" s="1074"/>
      <c r="DJ128" s="1074"/>
      <c r="DK128" s="1074"/>
      <c r="DL128" s="1074" t="s">
        <v>455</v>
      </c>
      <c r="DM128" s="1074"/>
      <c r="DN128" s="1074"/>
      <c r="DO128" s="1074"/>
      <c r="DP128" s="1074"/>
      <c r="DQ128" s="1074" t="s">
        <v>445</v>
      </c>
      <c r="DR128" s="1074"/>
      <c r="DS128" s="1074"/>
      <c r="DT128" s="1074"/>
      <c r="DU128" s="1074"/>
      <c r="DV128" s="1075" t="s">
        <v>445</v>
      </c>
      <c r="DW128" s="1075"/>
      <c r="DX128" s="1075"/>
      <c r="DY128" s="1075"/>
      <c r="DZ128" s="1076"/>
    </row>
    <row r="129" spans="1:131" s="229"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504</v>
      </c>
      <c r="X129" s="1107"/>
      <c r="Y129" s="1107"/>
      <c r="Z129" s="1108"/>
      <c r="AA129" s="994">
        <v>2604245</v>
      </c>
      <c r="AB129" s="995"/>
      <c r="AC129" s="995"/>
      <c r="AD129" s="995"/>
      <c r="AE129" s="996"/>
      <c r="AF129" s="997">
        <v>2788918</v>
      </c>
      <c r="AG129" s="995"/>
      <c r="AH129" s="995"/>
      <c r="AI129" s="995"/>
      <c r="AJ129" s="996"/>
      <c r="AK129" s="997">
        <v>2707726</v>
      </c>
      <c r="AL129" s="995"/>
      <c r="AM129" s="995"/>
      <c r="AN129" s="995"/>
      <c r="AO129" s="996"/>
      <c r="AP129" s="1109"/>
      <c r="AQ129" s="1110"/>
      <c r="AR129" s="1110"/>
      <c r="AS129" s="1110"/>
      <c r="AT129" s="1111"/>
      <c r="AU129" s="232"/>
      <c r="AV129" s="232"/>
      <c r="AW129" s="232"/>
      <c r="AX129" s="1101" t="s">
        <v>505</v>
      </c>
      <c r="AY129" s="959"/>
      <c r="AZ129" s="959"/>
      <c r="BA129" s="959"/>
      <c r="BB129" s="959"/>
      <c r="BC129" s="959"/>
      <c r="BD129" s="959"/>
      <c r="BE129" s="960"/>
      <c r="BF129" s="1102" t="s">
        <v>506</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15">
      <c r="A130" s="970" t="s">
        <v>507</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508</v>
      </c>
      <c r="X130" s="1107"/>
      <c r="Y130" s="1107"/>
      <c r="Z130" s="1108"/>
      <c r="AA130" s="994">
        <v>370979</v>
      </c>
      <c r="AB130" s="995"/>
      <c r="AC130" s="995"/>
      <c r="AD130" s="995"/>
      <c r="AE130" s="996"/>
      <c r="AF130" s="997">
        <v>347049</v>
      </c>
      <c r="AG130" s="995"/>
      <c r="AH130" s="995"/>
      <c r="AI130" s="995"/>
      <c r="AJ130" s="996"/>
      <c r="AK130" s="997">
        <v>327767</v>
      </c>
      <c r="AL130" s="995"/>
      <c r="AM130" s="995"/>
      <c r="AN130" s="995"/>
      <c r="AO130" s="996"/>
      <c r="AP130" s="1109"/>
      <c r="AQ130" s="1110"/>
      <c r="AR130" s="1110"/>
      <c r="AS130" s="1110"/>
      <c r="AT130" s="1111"/>
      <c r="AU130" s="232"/>
      <c r="AV130" s="232"/>
      <c r="AW130" s="232"/>
      <c r="AX130" s="1101" t="s">
        <v>509</v>
      </c>
      <c r="AY130" s="959"/>
      <c r="AZ130" s="959"/>
      <c r="BA130" s="959"/>
      <c r="BB130" s="959"/>
      <c r="BC130" s="959"/>
      <c r="BD130" s="959"/>
      <c r="BE130" s="960"/>
      <c r="BF130" s="1137">
        <v>7.9</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510</v>
      </c>
      <c r="X131" s="1144"/>
      <c r="Y131" s="1144"/>
      <c r="Z131" s="1145"/>
      <c r="AA131" s="1040">
        <v>2233266</v>
      </c>
      <c r="AB131" s="1022"/>
      <c r="AC131" s="1022"/>
      <c r="AD131" s="1022"/>
      <c r="AE131" s="1023"/>
      <c r="AF131" s="1021">
        <v>2441869</v>
      </c>
      <c r="AG131" s="1022"/>
      <c r="AH131" s="1022"/>
      <c r="AI131" s="1022"/>
      <c r="AJ131" s="1023"/>
      <c r="AK131" s="1021">
        <v>2379959</v>
      </c>
      <c r="AL131" s="1022"/>
      <c r="AM131" s="1022"/>
      <c r="AN131" s="1022"/>
      <c r="AO131" s="1023"/>
      <c r="AP131" s="1146"/>
      <c r="AQ131" s="1147"/>
      <c r="AR131" s="1147"/>
      <c r="AS131" s="1147"/>
      <c r="AT131" s="1148"/>
      <c r="AU131" s="232"/>
      <c r="AV131" s="232"/>
      <c r="AW131" s="232"/>
      <c r="AX131" s="1119" t="s">
        <v>511</v>
      </c>
      <c r="AY131" s="762"/>
      <c r="AZ131" s="762"/>
      <c r="BA131" s="762"/>
      <c r="BB131" s="762"/>
      <c r="BC131" s="762"/>
      <c r="BD131" s="762"/>
      <c r="BE131" s="1072"/>
      <c r="BF131" s="1120" t="s">
        <v>450</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15">
      <c r="A132" s="1126" t="s">
        <v>512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513</v>
      </c>
      <c r="W132" s="1130"/>
      <c r="X132" s="1130"/>
      <c r="Y132" s="1130"/>
      <c r="Z132" s="1131"/>
      <c r="AA132" s="1132">
        <v>7.4686580100000004</v>
      </c>
      <c r="AB132" s="1133"/>
      <c r="AC132" s="1133"/>
      <c r="AD132" s="1133"/>
      <c r="AE132" s="1134"/>
      <c r="AF132" s="1135">
        <v>7.0728200409999999</v>
      </c>
      <c r="AG132" s="1133"/>
      <c r="AH132" s="1133"/>
      <c r="AI132" s="1133"/>
      <c r="AJ132" s="1134"/>
      <c r="AK132" s="1135">
        <v>9.205410681</v>
      </c>
      <c r="AL132" s="1133"/>
      <c r="AM132" s="1133"/>
      <c r="AN132" s="1133"/>
      <c r="AO132" s="1134"/>
      <c r="AP132" s="1037"/>
      <c r="AQ132" s="1038"/>
      <c r="AR132" s="1038"/>
      <c r="AS132" s="1038"/>
      <c r="AT132" s="1136"/>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514</v>
      </c>
      <c r="W133" s="1113"/>
      <c r="X133" s="1113"/>
      <c r="Y133" s="1113"/>
      <c r="Z133" s="1114"/>
      <c r="AA133" s="1115">
        <v>7.2</v>
      </c>
      <c r="AB133" s="1116"/>
      <c r="AC133" s="1116"/>
      <c r="AD133" s="1116"/>
      <c r="AE133" s="1117"/>
      <c r="AF133" s="1115">
        <v>7.2</v>
      </c>
      <c r="AG133" s="1116"/>
      <c r="AH133" s="1116"/>
      <c r="AI133" s="1116"/>
      <c r="AJ133" s="1117"/>
      <c r="AK133" s="1115">
        <v>7.9</v>
      </c>
      <c r="AL133" s="1116"/>
      <c r="AM133" s="1116"/>
      <c r="AN133" s="1116"/>
      <c r="AO133" s="1117"/>
      <c r="AP133" s="1064"/>
      <c r="AQ133" s="1065"/>
      <c r="AR133" s="1065"/>
      <c r="AS133" s="1065"/>
      <c r="AT133" s="1118"/>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j2y+lQgj+VWa++5WScctlIWZA+zWMV3O477chgMWOtd/jVZQrRfKlq2BVSCag+rZ+ib5ZKGPN54tLISA0fZQBw==" saltValue="e8jnsu4kCny8wpfN/U1ZB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40" zoomScaleNormal="85" zoomScaleSheetLayoutView="40" workbookViewId="0">
      <selection activeCell="DL76" sqref="DL76"/>
    </sheetView>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515</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YwBiO7Xxd+9M2ZluyNLDSD/uvrd3OgAd7uRh/vW0KzpSO2/veZs+VcKWvzTQy1HLmC1RnJL7Kll+mf3Akylo/Q==" saltValue="fIDb0drAh+RVDBPuHvacy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8hT0deWGgVYyJ26V/zLXA8m5tZFhm7py/HjEuyxZPT1KW8EB3CVYJW8ytmbQ5QrvJeU3w4DE9eNEPeuDz2kVg==" saltValue="GWCd9gn7M3bYnsRj+Yf2t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40" zoomScaleSheetLayoutView="40" workbookViewId="0"/>
  </sheetViews>
  <sheetFormatPr defaultColWidth="0" defaultRowHeight="13.5" customHeight="1" zeroHeight="1" x14ac:dyDescent="0.15"/>
  <cols>
    <col min="1" max="36" width="2.5" style="260" customWidth="1"/>
    <col min="37" max="44" width="17" style="260" customWidth="1"/>
    <col min="45" max="45" width="6.125" style="267" customWidth="1"/>
    <col min="46" max="46" width="3" style="265" customWidth="1"/>
    <col min="47" max="47" width="19.125" style="260" hidden="1" customWidth="1"/>
    <col min="48" max="52" width="12.625" style="260" hidden="1" customWidth="1"/>
    <col min="53" max="16384" width="8.625" style="260" hidden="1"/>
  </cols>
  <sheetData>
    <row r="1" spans="1:46" x14ac:dyDescent="0.15">
      <c r="AS1" s="261"/>
      <c r="AT1" s="261"/>
    </row>
    <row r="2" spans="1:46" x14ac:dyDescent="0.15">
      <c r="AS2" s="261"/>
      <c r="AT2" s="261"/>
    </row>
    <row r="3" spans="1:46" x14ac:dyDescent="0.15">
      <c r="AS3" s="261"/>
      <c r="AT3" s="261"/>
    </row>
    <row r="4" spans="1:46" x14ac:dyDescent="0.15">
      <c r="AS4" s="261"/>
      <c r="AT4" s="261"/>
    </row>
    <row r="5" spans="1:46" ht="17.25" x14ac:dyDescent="0.15">
      <c r="A5" s="262" t="s">
        <v>516</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x14ac:dyDescent="0.15">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517</v>
      </c>
      <c r="AL6" s="266"/>
      <c r="AM6" s="266"/>
      <c r="AN6" s="266"/>
      <c r="AO6" s="261"/>
      <c r="AP6" s="261"/>
      <c r="AQ6" s="261"/>
      <c r="AR6" s="261"/>
    </row>
    <row r="7" spans="1:46" ht="13.5" customHeight="1" x14ac:dyDescent="0.15">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50" t="s">
        <v>518</v>
      </c>
      <c r="AP7" s="271"/>
      <c r="AQ7" s="272" t="s">
        <v>519</v>
      </c>
      <c r="AR7" s="273"/>
    </row>
    <row r="8" spans="1:46" x14ac:dyDescent="0.15">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51"/>
      <c r="AP8" s="277" t="s">
        <v>520</v>
      </c>
      <c r="AQ8" s="278" t="s">
        <v>521</v>
      </c>
      <c r="AR8" s="279" t="s">
        <v>522</v>
      </c>
    </row>
    <row r="9" spans="1:46" x14ac:dyDescent="0.15">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52" t="s">
        <v>523</v>
      </c>
      <c r="AL9" s="1153"/>
      <c r="AM9" s="1153"/>
      <c r="AN9" s="1154"/>
      <c r="AO9" s="280">
        <v>740013</v>
      </c>
      <c r="AP9" s="280">
        <v>122519</v>
      </c>
      <c r="AQ9" s="281">
        <v>138583</v>
      </c>
      <c r="AR9" s="282">
        <v>-11.6</v>
      </c>
    </row>
    <row r="10" spans="1:46" ht="13.5" customHeight="1" x14ac:dyDescent="0.15">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52" t="s">
        <v>524</v>
      </c>
      <c r="AL10" s="1153"/>
      <c r="AM10" s="1153"/>
      <c r="AN10" s="1154"/>
      <c r="AO10" s="283">
        <v>95738</v>
      </c>
      <c r="AP10" s="283">
        <v>15851</v>
      </c>
      <c r="AQ10" s="284">
        <v>15847</v>
      </c>
      <c r="AR10" s="285">
        <v>0</v>
      </c>
    </row>
    <row r="11" spans="1:46" ht="13.5" customHeight="1" x14ac:dyDescent="0.15">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52" t="s">
        <v>525</v>
      </c>
      <c r="AL11" s="1153"/>
      <c r="AM11" s="1153"/>
      <c r="AN11" s="1154"/>
      <c r="AO11" s="283" t="s">
        <v>526</v>
      </c>
      <c r="AP11" s="283" t="s">
        <v>526</v>
      </c>
      <c r="AQ11" s="284">
        <v>2224</v>
      </c>
      <c r="AR11" s="285" t="s">
        <v>526</v>
      </c>
    </row>
    <row r="12" spans="1:46" ht="13.5" customHeight="1" x14ac:dyDescent="0.15">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52" t="s">
        <v>527</v>
      </c>
      <c r="AL12" s="1153"/>
      <c r="AM12" s="1153"/>
      <c r="AN12" s="1154"/>
      <c r="AO12" s="283" t="s">
        <v>526</v>
      </c>
      <c r="AP12" s="283" t="s">
        <v>526</v>
      </c>
      <c r="AQ12" s="284" t="s">
        <v>526</v>
      </c>
      <c r="AR12" s="285" t="s">
        <v>526</v>
      </c>
    </row>
    <row r="13" spans="1:46" ht="13.5" customHeight="1" x14ac:dyDescent="0.15">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52" t="s">
        <v>528</v>
      </c>
      <c r="AL13" s="1153"/>
      <c r="AM13" s="1153"/>
      <c r="AN13" s="1154"/>
      <c r="AO13" s="283" t="s">
        <v>526</v>
      </c>
      <c r="AP13" s="283" t="s">
        <v>526</v>
      </c>
      <c r="AQ13" s="284">
        <v>5571</v>
      </c>
      <c r="AR13" s="285" t="s">
        <v>526</v>
      </c>
    </row>
    <row r="14" spans="1:46" ht="13.5" customHeight="1" x14ac:dyDescent="0.15">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52" t="s">
        <v>529</v>
      </c>
      <c r="AL14" s="1153"/>
      <c r="AM14" s="1153"/>
      <c r="AN14" s="1154"/>
      <c r="AO14" s="283" t="s">
        <v>526</v>
      </c>
      <c r="AP14" s="283" t="s">
        <v>526</v>
      </c>
      <c r="AQ14" s="284">
        <v>2766</v>
      </c>
      <c r="AR14" s="285" t="s">
        <v>526</v>
      </c>
    </row>
    <row r="15" spans="1:46" ht="13.5" customHeight="1" x14ac:dyDescent="0.15">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55" t="s">
        <v>530</v>
      </c>
      <c r="AL15" s="1156"/>
      <c r="AM15" s="1156"/>
      <c r="AN15" s="1157"/>
      <c r="AO15" s="283">
        <v>-44566</v>
      </c>
      <c r="AP15" s="283">
        <v>-7378</v>
      </c>
      <c r="AQ15" s="284">
        <v>-9361</v>
      </c>
      <c r="AR15" s="285">
        <v>-21.2</v>
      </c>
    </row>
    <row r="16" spans="1:46" x14ac:dyDescent="0.15">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55" t="s">
        <v>190</v>
      </c>
      <c r="AL16" s="1156"/>
      <c r="AM16" s="1156"/>
      <c r="AN16" s="1157"/>
      <c r="AO16" s="283">
        <v>791185</v>
      </c>
      <c r="AP16" s="283">
        <v>130991</v>
      </c>
      <c r="AQ16" s="284">
        <v>155632</v>
      </c>
      <c r="AR16" s="285">
        <v>-15.8</v>
      </c>
    </row>
    <row r="17" spans="1:46" x14ac:dyDescent="0.15">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x14ac:dyDescent="0.15">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x14ac:dyDescent="0.15">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531</v>
      </c>
      <c r="AL19" s="261"/>
      <c r="AM19" s="261"/>
      <c r="AN19" s="261"/>
      <c r="AO19" s="261"/>
      <c r="AP19" s="261"/>
      <c r="AQ19" s="261"/>
      <c r="AR19" s="261"/>
    </row>
    <row r="20" spans="1:46" x14ac:dyDescent="0.15">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532</v>
      </c>
      <c r="AP20" s="292" t="s">
        <v>533</v>
      </c>
      <c r="AQ20" s="293" t="s">
        <v>534</v>
      </c>
      <c r="AR20" s="294"/>
    </row>
    <row r="21" spans="1:46" s="300" customFormat="1" x14ac:dyDescent="0.15">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58" t="s">
        <v>535</v>
      </c>
      <c r="AL21" s="1159"/>
      <c r="AM21" s="1159"/>
      <c r="AN21" s="1160"/>
      <c r="AO21" s="296">
        <v>10.6</v>
      </c>
      <c r="AP21" s="297">
        <v>13.83</v>
      </c>
      <c r="AQ21" s="298">
        <v>-3.23</v>
      </c>
      <c r="AR21" s="266"/>
      <c r="AS21" s="299"/>
      <c r="AT21" s="295"/>
    </row>
    <row r="22" spans="1:46" s="300" customFormat="1" x14ac:dyDescent="0.15">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58" t="s">
        <v>536</v>
      </c>
      <c r="AL22" s="1159"/>
      <c r="AM22" s="1159"/>
      <c r="AN22" s="1160"/>
      <c r="AO22" s="301">
        <v>93.8</v>
      </c>
      <c r="AP22" s="302">
        <v>96.2</v>
      </c>
      <c r="AQ22" s="303">
        <v>-2.4</v>
      </c>
      <c r="AR22" s="287"/>
      <c r="AS22" s="299"/>
      <c r="AT22" s="295"/>
    </row>
    <row r="23" spans="1:46" s="300" customFormat="1" x14ac:dyDescent="0.15">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x14ac:dyDescent="0.15">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x14ac:dyDescent="0.15">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x14ac:dyDescent="0.15">
      <c r="A26" s="1149" t="s">
        <v>537</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6"/>
    </row>
    <row r="27" spans="1:46" x14ac:dyDescent="0.15">
      <c r="A27" s="308"/>
      <c r="AO27" s="261"/>
      <c r="AP27" s="261"/>
      <c r="AQ27" s="261"/>
      <c r="AR27" s="261"/>
      <c r="AS27" s="261"/>
      <c r="AT27" s="261"/>
    </row>
    <row r="28" spans="1:46" ht="17.25" x14ac:dyDescent="0.15">
      <c r="A28" s="262" t="s">
        <v>538</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x14ac:dyDescent="0.15">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539</v>
      </c>
      <c r="AL29" s="266"/>
      <c r="AM29" s="266"/>
      <c r="AN29" s="266"/>
      <c r="AO29" s="261"/>
      <c r="AP29" s="261"/>
      <c r="AQ29" s="261"/>
      <c r="AR29" s="261"/>
      <c r="AS29" s="310"/>
    </row>
    <row r="30" spans="1:46" ht="13.5" customHeight="1" x14ac:dyDescent="0.15">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50" t="s">
        <v>518</v>
      </c>
      <c r="AP30" s="271"/>
      <c r="AQ30" s="272" t="s">
        <v>519</v>
      </c>
      <c r="AR30" s="273"/>
    </row>
    <row r="31" spans="1:46" x14ac:dyDescent="0.15">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51"/>
      <c r="AP31" s="277" t="s">
        <v>520</v>
      </c>
      <c r="AQ31" s="278" t="s">
        <v>521</v>
      </c>
      <c r="AR31" s="279" t="s">
        <v>522</v>
      </c>
    </row>
    <row r="32" spans="1:46" ht="27" customHeight="1" x14ac:dyDescent="0.15">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66" t="s">
        <v>540</v>
      </c>
      <c r="AL32" s="1167"/>
      <c r="AM32" s="1167"/>
      <c r="AN32" s="1168"/>
      <c r="AO32" s="311">
        <v>328203</v>
      </c>
      <c r="AP32" s="311">
        <v>54338</v>
      </c>
      <c r="AQ32" s="312">
        <v>82029</v>
      </c>
      <c r="AR32" s="313">
        <v>-33.799999999999997</v>
      </c>
    </row>
    <row r="33" spans="1:46" ht="13.5" customHeight="1" x14ac:dyDescent="0.15">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66" t="s">
        <v>541</v>
      </c>
      <c r="AL33" s="1167"/>
      <c r="AM33" s="1167"/>
      <c r="AN33" s="1168"/>
      <c r="AO33" s="311" t="s">
        <v>526</v>
      </c>
      <c r="AP33" s="311" t="s">
        <v>526</v>
      </c>
      <c r="AQ33" s="312" t="s">
        <v>526</v>
      </c>
      <c r="AR33" s="313" t="s">
        <v>526</v>
      </c>
    </row>
    <row r="34" spans="1:46" ht="27" customHeight="1" x14ac:dyDescent="0.15">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66" t="s">
        <v>542</v>
      </c>
      <c r="AL34" s="1167"/>
      <c r="AM34" s="1167"/>
      <c r="AN34" s="1168"/>
      <c r="AO34" s="311" t="s">
        <v>526</v>
      </c>
      <c r="AP34" s="311" t="s">
        <v>526</v>
      </c>
      <c r="AQ34" s="312" t="s">
        <v>526</v>
      </c>
      <c r="AR34" s="313" t="s">
        <v>526</v>
      </c>
    </row>
    <row r="35" spans="1:46" ht="27" customHeight="1" x14ac:dyDescent="0.15">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66" t="s">
        <v>543</v>
      </c>
      <c r="AL35" s="1167"/>
      <c r="AM35" s="1167"/>
      <c r="AN35" s="1168"/>
      <c r="AO35" s="311">
        <v>205679</v>
      </c>
      <c r="AP35" s="311">
        <v>34053</v>
      </c>
      <c r="AQ35" s="312">
        <v>28200</v>
      </c>
      <c r="AR35" s="313">
        <v>20.8</v>
      </c>
    </row>
    <row r="36" spans="1:46" ht="27" customHeight="1" x14ac:dyDescent="0.15">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66" t="s">
        <v>544</v>
      </c>
      <c r="AL36" s="1167"/>
      <c r="AM36" s="1167"/>
      <c r="AN36" s="1168"/>
      <c r="AO36" s="311">
        <v>12970</v>
      </c>
      <c r="AP36" s="311">
        <v>2147</v>
      </c>
      <c r="AQ36" s="312">
        <v>4770</v>
      </c>
      <c r="AR36" s="313">
        <v>-55</v>
      </c>
    </row>
    <row r="37" spans="1:46" ht="13.5" customHeight="1" x14ac:dyDescent="0.15">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66" t="s">
        <v>545</v>
      </c>
      <c r="AL37" s="1167"/>
      <c r="AM37" s="1167"/>
      <c r="AN37" s="1168"/>
      <c r="AO37" s="311" t="s">
        <v>526</v>
      </c>
      <c r="AP37" s="311" t="s">
        <v>526</v>
      </c>
      <c r="AQ37" s="312">
        <v>525</v>
      </c>
      <c r="AR37" s="313" t="s">
        <v>526</v>
      </c>
    </row>
    <row r="38" spans="1:46" ht="27" customHeight="1" x14ac:dyDescent="0.15">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69" t="s">
        <v>546</v>
      </c>
      <c r="AL38" s="1170"/>
      <c r="AM38" s="1170"/>
      <c r="AN38" s="1171"/>
      <c r="AO38" s="314" t="s">
        <v>526</v>
      </c>
      <c r="AP38" s="314" t="s">
        <v>526</v>
      </c>
      <c r="AQ38" s="315">
        <v>4</v>
      </c>
      <c r="AR38" s="303" t="s">
        <v>526</v>
      </c>
      <c r="AS38" s="310"/>
    </row>
    <row r="39" spans="1:46" x14ac:dyDescent="0.15">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69" t="s">
        <v>547</v>
      </c>
      <c r="AL39" s="1170"/>
      <c r="AM39" s="1170"/>
      <c r="AN39" s="1171"/>
      <c r="AO39" s="311" t="s">
        <v>526</v>
      </c>
      <c r="AP39" s="311" t="s">
        <v>526</v>
      </c>
      <c r="AQ39" s="312">
        <v>-1861</v>
      </c>
      <c r="AR39" s="313" t="s">
        <v>526</v>
      </c>
      <c r="AS39" s="310"/>
    </row>
    <row r="40" spans="1:46" ht="27" customHeight="1" x14ac:dyDescent="0.15">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66" t="s">
        <v>548</v>
      </c>
      <c r="AL40" s="1167"/>
      <c r="AM40" s="1167"/>
      <c r="AN40" s="1168"/>
      <c r="AO40" s="311">
        <v>-327767</v>
      </c>
      <c r="AP40" s="311">
        <v>-54266</v>
      </c>
      <c r="AQ40" s="312">
        <v>-76879</v>
      </c>
      <c r="AR40" s="313">
        <v>-29.4</v>
      </c>
      <c r="AS40" s="310"/>
    </row>
    <row r="41" spans="1:46" x14ac:dyDescent="0.15">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72" t="s">
        <v>304</v>
      </c>
      <c r="AL41" s="1173"/>
      <c r="AM41" s="1173"/>
      <c r="AN41" s="1174"/>
      <c r="AO41" s="311">
        <v>219085</v>
      </c>
      <c r="AP41" s="311">
        <v>36272</v>
      </c>
      <c r="AQ41" s="312">
        <v>36788</v>
      </c>
      <c r="AR41" s="313">
        <v>-1.4</v>
      </c>
      <c r="AS41" s="310"/>
    </row>
    <row r="42" spans="1:46" x14ac:dyDescent="0.15">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t="s">
        <v>549</v>
      </c>
      <c r="AL42" s="261"/>
      <c r="AM42" s="261"/>
      <c r="AN42" s="261"/>
      <c r="AO42" s="261"/>
      <c r="AP42" s="261"/>
      <c r="AQ42" s="287"/>
      <c r="AR42" s="287"/>
      <c r="AS42" s="310"/>
    </row>
    <row r="43" spans="1:46" x14ac:dyDescent="0.15">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x14ac:dyDescent="0.15">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x14ac:dyDescent="0.15">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x14ac:dyDescent="0.15">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15">
      <c r="A47" s="320" t="s">
        <v>550</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x14ac:dyDescent="0.15">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551</v>
      </c>
      <c r="AL48" s="321"/>
      <c r="AM48" s="321"/>
      <c r="AN48" s="321"/>
      <c r="AO48" s="321"/>
      <c r="AP48" s="321"/>
      <c r="AQ48" s="322"/>
      <c r="AR48" s="321"/>
    </row>
    <row r="49" spans="1:44" ht="13.5" customHeight="1" x14ac:dyDescent="0.15">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61" t="s">
        <v>518</v>
      </c>
      <c r="AN49" s="1163" t="s">
        <v>552</v>
      </c>
      <c r="AO49" s="1164"/>
      <c r="AP49" s="1164"/>
      <c r="AQ49" s="1164"/>
      <c r="AR49" s="1165"/>
    </row>
    <row r="50" spans="1:44" x14ac:dyDescent="0.15">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62"/>
      <c r="AN50" s="327" t="s">
        <v>553</v>
      </c>
      <c r="AO50" s="328" t="s">
        <v>554</v>
      </c>
      <c r="AP50" s="329" t="s">
        <v>555</v>
      </c>
      <c r="AQ50" s="330" t="s">
        <v>556</v>
      </c>
      <c r="AR50" s="331" t="s">
        <v>557</v>
      </c>
    </row>
    <row r="51" spans="1:44" x14ac:dyDescent="0.15">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558</v>
      </c>
      <c r="AL51" s="324"/>
      <c r="AM51" s="332">
        <v>595647</v>
      </c>
      <c r="AN51" s="333">
        <v>93172</v>
      </c>
      <c r="AO51" s="334">
        <v>-15.1</v>
      </c>
      <c r="AP51" s="335">
        <v>114790</v>
      </c>
      <c r="AQ51" s="336">
        <v>-6.6</v>
      </c>
      <c r="AR51" s="337">
        <v>-8.5</v>
      </c>
    </row>
    <row r="52" spans="1:44" x14ac:dyDescent="0.15">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559</v>
      </c>
      <c r="AM52" s="340">
        <v>363358</v>
      </c>
      <c r="AN52" s="341">
        <v>56837</v>
      </c>
      <c r="AO52" s="342">
        <v>22.3</v>
      </c>
      <c r="AP52" s="343">
        <v>55601</v>
      </c>
      <c r="AQ52" s="344">
        <v>-15.5</v>
      </c>
      <c r="AR52" s="345">
        <v>37.799999999999997</v>
      </c>
    </row>
    <row r="53" spans="1:44" x14ac:dyDescent="0.15">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560</v>
      </c>
      <c r="AL53" s="324"/>
      <c r="AM53" s="332">
        <v>569885</v>
      </c>
      <c r="AN53" s="333">
        <v>89873</v>
      </c>
      <c r="AO53" s="334">
        <v>-3.5</v>
      </c>
      <c r="AP53" s="335">
        <v>126262</v>
      </c>
      <c r="AQ53" s="336">
        <v>10</v>
      </c>
      <c r="AR53" s="337">
        <v>-13.5</v>
      </c>
    </row>
    <row r="54" spans="1:44" x14ac:dyDescent="0.15">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559</v>
      </c>
      <c r="AM54" s="340">
        <v>487606</v>
      </c>
      <c r="AN54" s="341">
        <v>76897</v>
      </c>
      <c r="AO54" s="342">
        <v>35.299999999999997</v>
      </c>
      <c r="AP54" s="343">
        <v>56769</v>
      </c>
      <c r="AQ54" s="344">
        <v>2.1</v>
      </c>
      <c r="AR54" s="345">
        <v>33.200000000000003</v>
      </c>
    </row>
    <row r="55" spans="1:44" x14ac:dyDescent="0.15">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561</v>
      </c>
      <c r="AL55" s="324"/>
      <c r="AM55" s="332">
        <v>892261</v>
      </c>
      <c r="AN55" s="333">
        <v>142830</v>
      </c>
      <c r="AO55" s="334">
        <v>58.9</v>
      </c>
      <c r="AP55" s="335">
        <v>126525</v>
      </c>
      <c r="AQ55" s="336">
        <v>0.2</v>
      </c>
      <c r="AR55" s="337">
        <v>58.7</v>
      </c>
    </row>
    <row r="56" spans="1:44" x14ac:dyDescent="0.15">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559</v>
      </c>
      <c r="AM56" s="340">
        <v>704289</v>
      </c>
      <c r="AN56" s="341">
        <v>112740</v>
      </c>
      <c r="AO56" s="342">
        <v>46.6</v>
      </c>
      <c r="AP56" s="343">
        <v>67052</v>
      </c>
      <c r="AQ56" s="344">
        <v>18.100000000000001</v>
      </c>
      <c r="AR56" s="345">
        <v>28.5</v>
      </c>
    </row>
    <row r="57" spans="1:44" x14ac:dyDescent="0.15">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562</v>
      </c>
      <c r="AL57" s="324"/>
      <c r="AM57" s="332">
        <v>1002234</v>
      </c>
      <c r="AN57" s="333">
        <v>164112</v>
      </c>
      <c r="AO57" s="334">
        <v>14.9</v>
      </c>
      <c r="AP57" s="335">
        <v>122054</v>
      </c>
      <c r="AQ57" s="336">
        <v>-3.5</v>
      </c>
      <c r="AR57" s="337">
        <v>18.399999999999999</v>
      </c>
    </row>
    <row r="58" spans="1:44" x14ac:dyDescent="0.15">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559</v>
      </c>
      <c r="AM58" s="340">
        <v>924943</v>
      </c>
      <c r="AN58" s="341">
        <v>151456</v>
      </c>
      <c r="AO58" s="342">
        <v>34.299999999999997</v>
      </c>
      <c r="AP58" s="343">
        <v>68298</v>
      </c>
      <c r="AQ58" s="344">
        <v>1.9</v>
      </c>
      <c r="AR58" s="345">
        <v>32.4</v>
      </c>
    </row>
    <row r="59" spans="1:44" x14ac:dyDescent="0.15">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563</v>
      </c>
      <c r="AL59" s="324"/>
      <c r="AM59" s="332">
        <v>1474822</v>
      </c>
      <c r="AN59" s="333">
        <v>244176</v>
      </c>
      <c r="AO59" s="334">
        <v>48.8</v>
      </c>
      <c r="AP59" s="335">
        <v>111644</v>
      </c>
      <c r="AQ59" s="336">
        <v>-8.5</v>
      </c>
      <c r="AR59" s="337">
        <v>57.3</v>
      </c>
    </row>
    <row r="60" spans="1:44" x14ac:dyDescent="0.15">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559</v>
      </c>
      <c r="AM60" s="340">
        <v>1314880</v>
      </c>
      <c r="AN60" s="341">
        <v>217695</v>
      </c>
      <c r="AO60" s="342">
        <v>43.7</v>
      </c>
      <c r="AP60" s="343">
        <v>66606</v>
      </c>
      <c r="AQ60" s="344">
        <v>-2.5</v>
      </c>
      <c r="AR60" s="345">
        <v>46.2</v>
      </c>
    </row>
    <row r="61" spans="1:44" x14ac:dyDescent="0.15">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564</v>
      </c>
      <c r="AL61" s="346"/>
      <c r="AM61" s="347">
        <v>906970</v>
      </c>
      <c r="AN61" s="348">
        <v>146833</v>
      </c>
      <c r="AO61" s="349">
        <v>20.8</v>
      </c>
      <c r="AP61" s="350">
        <v>120255</v>
      </c>
      <c r="AQ61" s="351">
        <v>-1.7</v>
      </c>
      <c r="AR61" s="337">
        <v>22.5</v>
      </c>
    </row>
    <row r="62" spans="1:44" x14ac:dyDescent="0.15">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559</v>
      </c>
      <c r="AM62" s="340">
        <v>759015</v>
      </c>
      <c r="AN62" s="341">
        <v>123125</v>
      </c>
      <c r="AO62" s="342">
        <v>36.4</v>
      </c>
      <c r="AP62" s="343">
        <v>62865</v>
      </c>
      <c r="AQ62" s="344">
        <v>0.8</v>
      </c>
      <c r="AR62" s="345">
        <v>35.6</v>
      </c>
    </row>
    <row r="63" spans="1:44" x14ac:dyDescent="0.15">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x14ac:dyDescent="0.15">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x14ac:dyDescent="0.15">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x14ac:dyDescent="0.15">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15">
      <c r="AK67" s="261"/>
      <c r="AL67" s="261"/>
      <c r="AM67" s="261"/>
      <c r="AN67" s="261"/>
      <c r="AO67" s="261"/>
      <c r="AP67" s="261"/>
      <c r="AQ67" s="261"/>
      <c r="AR67" s="261"/>
      <c r="AS67" s="261"/>
      <c r="AT67" s="261"/>
    </row>
    <row r="68" spans="1:46" ht="13.5" hidden="1" customHeight="1" x14ac:dyDescent="0.15">
      <c r="AK68" s="261"/>
      <c r="AL68" s="261"/>
      <c r="AM68" s="261"/>
      <c r="AN68" s="261"/>
      <c r="AO68" s="261"/>
      <c r="AP68" s="261"/>
      <c r="AQ68" s="261"/>
      <c r="AR68" s="261"/>
    </row>
    <row r="69" spans="1:46" ht="13.5" hidden="1" customHeight="1" x14ac:dyDescent="0.15">
      <c r="AK69" s="261"/>
      <c r="AL69" s="261"/>
      <c r="AM69" s="261"/>
      <c r="AN69" s="261"/>
      <c r="AO69" s="261"/>
      <c r="AP69" s="261"/>
      <c r="AQ69" s="261"/>
      <c r="AR69" s="261"/>
    </row>
    <row r="70" spans="1:46" hidden="1" x14ac:dyDescent="0.15">
      <c r="AK70" s="261"/>
      <c r="AL70" s="261"/>
      <c r="AM70" s="261"/>
      <c r="AN70" s="261"/>
      <c r="AO70" s="261"/>
      <c r="AP70" s="261"/>
      <c r="AQ70" s="261"/>
      <c r="AR70" s="261"/>
    </row>
    <row r="71" spans="1:46" hidden="1" x14ac:dyDescent="0.15">
      <c r="AK71" s="261"/>
      <c r="AL71" s="261"/>
      <c r="AM71" s="261"/>
      <c r="AN71" s="261"/>
      <c r="AO71" s="261"/>
      <c r="AP71" s="261"/>
      <c r="AQ71" s="261"/>
      <c r="AR71" s="261"/>
    </row>
    <row r="72" spans="1:46" hidden="1" x14ac:dyDescent="0.15">
      <c r="AK72" s="261"/>
      <c r="AL72" s="261"/>
      <c r="AM72" s="261"/>
      <c r="AN72" s="261"/>
      <c r="AO72" s="261"/>
      <c r="AP72" s="261"/>
      <c r="AQ72" s="261"/>
      <c r="AR72" s="261"/>
    </row>
    <row r="73" spans="1:46" hidden="1" x14ac:dyDescent="0.15">
      <c r="AK73" s="261"/>
      <c r="AL73" s="261"/>
      <c r="AM73" s="261"/>
      <c r="AN73" s="261"/>
      <c r="AO73" s="261"/>
      <c r="AP73" s="261"/>
      <c r="AQ73" s="261"/>
      <c r="AR73" s="261"/>
    </row>
  </sheetData>
  <sheetProtection algorithmName="SHA-512" hashValue="ZLoLcdgoYGP7RP0FWeN08tVUHQJFqOzt50q8Cj1W2oDYoJNwY5DiYj5j/d55QQkJ29w67bWM0ZyAg+7nW6MVBA==" saltValue="EUu4cNrWFe6jLGEE10NgX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25" zoomScale="40" zoomScaleNormal="40" zoomScaleSheetLayoutView="55" workbookViewId="0">
      <selection activeCell="AF103" sqref="AF103"/>
    </sheetView>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566</v>
      </c>
    </row>
    <row r="121" spans="125:125" ht="13.5" hidden="1" customHeight="1" x14ac:dyDescent="0.15">
      <c r="DU121" s="258"/>
    </row>
  </sheetData>
  <sheetProtection algorithmName="SHA-512" hashValue="pV2fEqg1gw1sbvsbxuEyZ8/ap6S8B2jJU0d2xF5dOCw1gZixMu7MvbPrZde4QFe+DqFa+ZQsWLXg8H/w/f8Wqw==" saltValue="fjiqV1atKHZFIUIVhmOG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1" zoomScale="40" zoomScaleNormal="40" zoomScaleSheetLayoutView="55" workbookViewId="0"/>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567</v>
      </c>
    </row>
  </sheetData>
  <sheetProtection algorithmName="SHA-512" hashValue="VisHCptVfuPfanY2z6DM++i7TrdlLJn49vY2mgJFadLrdm5plXwjqZUhciY91NfBm+cUgUjx00HY4yqUIfSZmQ==" saltValue="s4ky8SfMXJi4tliilHmRI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40" zoomScaleNormal="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75" t="s">
        <v>3</v>
      </c>
      <c r="D47" s="1175"/>
      <c r="E47" s="1176"/>
      <c r="F47" s="11">
        <v>25.53</v>
      </c>
      <c r="G47" s="12">
        <v>25.6</v>
      </c>
      <c r="H47" s="12">
        <v>23.78</v>
      </c>
      <c r="I47" s="12">
        <v>22.23</v>
      </c>
      <c r="J47" s="13">
        <v>22.95</v>
      </c>
    </row>
    <row r="48" spans="2:10" ht="57.75" customHeight="1" x14ac:dyDescent="0.15">
      <c r="B48" s="14"/>
      <c r="C48" s="1177" t="s">
        <v>4</v>
      </c>
      <c r="D48" s="1177"/>
      <c r="E48" s="1178"/>
      <c r="F48" s="15">
        <v>6.39</v>
      </c>
      <c r="G48" s="16">
        <v>14</v>
      </c>
      <c r="H48" s="16">
        <v>8.43</v>
      </c>
      <c r="I48" s="16">
        <v>8.19</v>
      </c>
      <c r="J48" s="17">
        <v>17.41</v>
      </c>
    </row>
    <row r="49" spans="2:10" ht="57.75" customHeight="1" thickBot="1" x14ac:dyDescent="0.2">
      <c r="B49" s="18"/>
      <c r="C49" s="1179" t="s">
        <v>5</v>
      </c>
      <c r="D49" s="1179"/>
      <c r="E49" s="1180"/>
      <c r="F49" s="19">
        <v>0.99</v>
      </c>
      <c r="G49" s="20">
        <v>7.64</v>
      </c>
      <c r="H49" s="20" t="s">
        <v>573</v>
      </c>
      <c r="I49" s="20">
        <v>0.34</v>
      </c>
      <c r="J49" s="21">
        <v>9.02</v>
      </c>
    </row>
    <row r="50" spans="2:10" x14ac:dyDescent="0.15"/>
  </sheetData>
  <sheetProtection algorithmName="SHA-512" hashValue="4BY61HLh/7ZqzK+Vc7i+rIQa/AIn1Fg4rkr8AeEJGksoAbfFrFyQwP7Zh1EbTycIDKR0gVJq2LGL0q5Xua+SNw==" saltValue="GhlK0trXU4tQN9LNTFNv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87" t="s">
        <v>574</v>
      </c>
      <c r="D34" s="1187"/>
      <c r="E34" s="1188"/>
      <c r="F34" s="32">
        <v>6.39</v>
      </c>
      <c r="G34" s="33">
        <v>13.99</v>
      </c>
      <c r="H34" s="33">
        <v>8.43</v>
      </c>
      <c r="I34" s="33">
        <v>8.19</v>
      </c>
      <c r="J34" s="34">
        <v>17.399999999999999</v>
      </c>
      <c r="K34" s="22"/>
      <c r="L34" s="22"/>
      <c r="M34" s="22"/>
      <c r="N34" s="22"/>
      <c r="O34" s="22"/>
      <c r="P34" s="22"/>
    </row>
    <row r="35" spans="1:16" ht="39" customHeight="1" x14ac:dyDescent="0.15">
      <c r="A35" s="22"/>
      <c r="B35" s="35"/>
      <c r="C35" s="1181" t="s">
        <v>575</v>
      </c>
      <c r="D35" s="1182"/>
      <c r="E35" s="1183"/>
      <c r="F35" s="36">
        <v>10.39</v>
      </c>
      <c r="G35" s="37">
        <v>11.96</v>
      </c>
      <c r="H35" s="37">
        <v>13.32</v>
      </c>
      <c r="I35" s="37">
        <v>13.64</v>
      </c>
      <c r="J35" s="38">
        <v>14.34</v>
      </c>
      <c r="K35" s="22"/>
      <c r="L35" s="22"/>
      <c r="M35" s="22"/>
      <c r="N35" s="22"/>
      <c r="O35" s="22"/>
      <c r="P35" s="22"/>
    </row>
    <row r="36" spans="1:16" ht="39" customHeight="1" x14ac:dyDescent="0.15">
      <c r="A36" s="22"/>
      <c r="B36" s="35"/>
      <c r="C36" s="1181" t="s">
        <v>576</v>
      </c>
      <c r="D36" s="1182"/>
      <c r="E36" s="1183"/>
      <c r="F36" s="36" t="s">
        <v>526</v>
      </c>
      <c r="G36" s="37">
        <v>1.54</v>
      </c>
      <c r="H36" s="37">
        <v>2.4500000000000002</v>
      </c>
      <c r="I36" s="37">
        <v>0.36</v>
      </c>
      <c r="J36" s="38">
        <v>2.2599999999999998</v>
      </c>
      <c r="K36" s="22"/>
      <c r="L36" s="22"/>
      <c r="M36" s="22"/>
      <c r="N36" s="22"/>
      <c r="O36" s="22"/>
      <c r="P36" s="22"/>
    </row>
    <row r="37" spans="1:16" ht="39" customHeight="1" x14ac:dyDescent="0.15">
      <c r="A37" s="22"/>
      <c r="B37" s="35"/>
      <c r="C37" s="1181" t="s">
        <v>577</v>
      </c>
      <c r="D37" s="1182"/>
      <c r="E37" s="1183"/>
      <c r="F37" s="36" t="s">
        <v>526</v>
      </c>
      <c r="G37" s="37">
        <v>0</v>
      </c>
      <c r="H37" s="37">
        <v>0.41</v>
      </c>
      <c r="I37" s="37">
        <v>2.74</v>
      </c>
      <c r="J37" s="38">
        <v>1.41</v>
      </c>
      <c r="K37" s="22"/>
      <c r="L37" s="22"/>
      <c r="M37" s="22"/>
      <c r="N37" s="22"/>
      <c r="O37" s="22"/>
      <c r="P37" s="22"/>
    </row>
    <row r="38" spans="1:16" ht="39" customHeight="1" x14ac:dyDescent="0.15">
      <c r="A38" s="22"/>
      <c r="B38" s="35"/>
      <c r="C38" s="1181" t="s">
        <v>578</v>
      </c>
      <c r="D38" s="1182"/>
      <c r="E38" s="1183"/>
      <c r="F38" s="36">
        <v>0.69</v>
      </c>
      <c r="G38" s="37">
        <v>1.05</v>
      </c>
      <c r="H38" s="37">
        <v>0.62</v>
      </c>
      <c r="I38" s="37">
        <v>0.46</v>
      </c>
      <c r="J38" s="38">
        <v>0.54</v>
      </c>
      <c r="K38" s="22"/>
      <c r="L38" s="22"/>
      <c r="M38" s="22"/>
      <c r="N38" s="22"/>
      <c r="O38" s="22"/>
      <c r="P38" s="22"/>
    </row>
    <row r="39" spans="1:16" ht="39" customHeight="1" x14ac:dyDescent="0.15">
      <c r="A39" s="22"/>
      <c r="B39" s="35"/>
      <c r="C39" s="1181" t="s">
        <v>579</v>
      </c>
      <c r="D39" s="1182"/>
      <c r="E39" s="1183"/>
      <c r="F39" s="36">
        <v>0.7</v>
      </c>
      <c r="G39" s="37">
        <v>0.44</v>
      </c>
      <c r="H39" s="37">
        <v>0.53</v>
      </c>
      <c r="I39" s="37">
        <v>0.53</v>
      </c>
      <c r="J39" s="38">
        <v>0.54</v>
      </c>
      <c r="K39" s="22"/>
      <c r="L39" s="22"/>
      <c r="M39" s="22"/>
      <c r="N39" s="22"/>
      <c r="O39" s="22"/>
      <c r="P39" s="22"/>
    </row>
    <row r="40" spans="1:16" ht="39" customHeight="1" x14ac:dyDescent="0.15">
      <c r="A40" s="22"/>
      <c r="B40" s="35"/>
      <c r="C40" s="1181" t="s">
        <v>580</v>
      </c>
      <c r="D40" s="1182"/>
      <c r="E40" s="1183"/>
      <c r="F40" s="36">
        <v>0</v>
      </c>
      <c r="G40" s="37">
        <v>0</v>
      </c>
      <c r="H40" s="37">
        <v>0</v>
      </c>
      <c r="I40" s="37">
        <v>0</v>
      </c>
      <c r="J40" s="38">
        <v>0</v>
      </c>
      <c r="K40" s="22"/>
      <c r="L40" s="22"/>
      <c r="M40" s="22"/>
      <c r="N40" s="22"/>
      <c r="O40" s="22"/>
      <c r="P40" s="22"/>
    </row>
    <row r="41" spans="1:16" ht="39" customHeight="1" x14ac:dyDescent="0.15">
      <c r="A41" s="22"/>
      <c r="B41" s="35"/>
      <c r="C41" s="1181" t="s">
        <v>581</v>
      </c>
      <c r="D41" s="1182"/>
      <c r="E41" s="1183"/>
      <c r="F41" s="36">
        <v>0</v>
      </c>
      <c r="G41" s="37">
        <v>0</v>
      </c>
      <c r="H41" s="37">
        <v>0</v>
      </c>
      <c r="I41" s="37">
        <v>0</v>
      </c>
      <c r="J41" s="38">
        <v>0</v>
      </c>
      <c r="K41" s="22"/>
      <c r="L41" s="22"/>
      <c r="M41" s="22"/>
      <c r="N41" s="22"/>
      <c r="O41" s="22"/>
      <c r="P41" s="22"/>
    </row>
    <row r="42" spans="1:16" ht="39" customHeight="1" x14ac:dyDescent="0.15">
      <c r="A42" s="22"/>
      <c r="B42" s="39"/>
      <c r="C42" s="1181" t="s">
        <v>582</v>
      </c>
      <c r="D42" s="1182"/>
      <c r="E42" s="1183"/>
      <c r="F42" s="36" t="s">
        <v>526</v>
      </c>
      <c r="G42" s="37" t="s">
        <v>526</v>
      </c>
      <c r="H42" s="37" t="s">
        <v>526</v>
      </c>
      <c r="I42" s="37" t="s">
        <v>526</v>
      </c>
      <c r="J42" s="38" t="s">
        <v>526</v>
      </c>
      <c r="K42" s="22"/>
      <c r="L42" s="22"/>
      <c r="M42" s="22"/>
      <c r="N42" s="22"/>
      <c r="O42" s="22"/>
      <c r="P42" s="22"/>
    </row>
    <row r="43" spans="1:16" ht="39" customHeight="1" thickBot="1" x14ac:dyDescent="0.2">
      <c r="A43" s="22"/>
      <c r="B43" s="40"/>
      <c r="C43" s="1184" t="s">
        <v>583</v>
      </c>
      <c r="D43" s="1185"/>
      <c r="E43" s="1186"/>
      <c r="F43" s="41">
        <v>3.47</v>
      </c>
      <c r="G43" s="42" t="s">
        <v>526</v>
      </c>
      <c r="H43" s="42" t="s">
        <v>526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Rdcrk6mq0+zaiB9DaA/C63dnwIhnLu8oL4s4Lq2u+V1P0rOV9AABnc5/Q2xY68X1F5j/fnwtwOQcw0ZJWdn/A==" saltValue="xzNvPau54V77QBdz3lw8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40" zoomScaleNormal="40" zoomScaleSheetLayoutView="55" workbookViewId="0">
      <selection activeCell="O61" sqref="O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295</v>
      </c>
      <c r="L45" s="60">
        <v>300</v>
      </c>
      <c r="M45" s="60">
        <v>316</v>
      </c>
      <c r="N45" s="60">
        <v>295</v>
      </c>
      <c r="O45" s="61">
        <v>328</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526</v>
      </c>
      <c r="L46" s="64" t="s">
        <v>526</v>
      </c>
      <c r="M46" s="64" t="s">
        <v>526</v>
      </c>
      <c r="N46" s="64" t="s">
        <v>526</v>
      </c>
      <c r="O46" s="65" t="s">
        <v>526</v>
      </c>
      <c r="P46" s="48"/>
      <c r="Q46" s="48"/>
      <c r="R46" s="48"/>
      <c r="S46" s="48"/>
      <c r="T46" s="48"/>
      <c r="U46" s="48"/>
    </row>
    <row r="47" spans="1:21" ht="30.75" customHeight="1" x14ac:dyDescent="0.15">
      <c r="A47" s="48"/>
      <c r="B47" s="1191"/>
      <c r="C47" s="1192"/>
      <c r="D47" s="62"/>
      <c r="E47" s="1197" t="s">
        <v>14</v>
      </c>
      <c r="F47" s="1197"/>
      <c r="G47" s="1197"/>
      <c r="H47" s="1197"/>
      <c r="I47" s="1197"/>
      <c r="J47" s="1198"/>
      <c r="K47" s="63">
        <v>205</v>
      </c>
      <c r="L47" s="64" t="s">
        <v>526</v>
      </c>
      <c r="M47" s="64" t="s">
        <v>526</v>
      </c>
      <c r="N47" s="64" t="s">
        <v>526</v>
      </c>
      <c r="O47" s="65" t="s">
        <v>526</v>
      </c>
      <c r="P47" s="48"/>
      <c r="Q47" s="48"/>
      <c r="R47" s="48"/>
      <c r="S47" s="48"/>
      <c r="T47" s="48"/>
      <c r="U47" s="48"/>
    </row>
    <row r="48" spans="1:21" ht="30.75" customHeight="1" x14ac:dyDescent="0.15">
      <c r="A48" s="48"/>
      <c r="B48" s="1191"/>
      <c r="C48" s="1192"/>
      <c r="D48" s="62"/>
      <c r="E48" s="1197" t="s">
        <v>15</v>
      </c>
      <c r="F48" s="1197"/>
      <c r="G48" s="1197"/>
      <c r="H48" s="1197"/>
      <c r="I48" s="1197"/>
      <c r="J48" s="1198"/>
      <c r="K48" s="63">
        <v>2</v>
      </c>
      <c r="L48" s="64">
        <v>210</v>
      </c>
      <c r="M48" s="64">
        <v>212</v>
      </c>
      <c r="N48" s="64">
        <v>212</v>
      </c>
      <c r="O48" s="65">
        <v>206</v>
      </c>
      <c r="P48" s="48"/>
      <c r="Q48" s="48"/>
      <c r="R48" s="48"/>
      <c r="S48" s="48"/>
      <c r="T48" s="48"/>
      <c r="U48" s="48"/>
    </row>
    <row r="49" spans="1:21" ht="30.75" customHeight="1" x14ac:dyDescent="0.15">
      <c r="A49" s="48"/>
      <c r="B49" s="1191"/>
      <c r="C49" s="1192"/>
      <c r="D49" s="62"/>
      <c r="E49" s="1197" t="s">
        <v>16</v>
      </c>
      <c r="F49" s="1197"/>
      <c r="G49" s="1197"/>
      <c r="H49" s="1197"/>
      <c r="I49" s="1197"/>
      <c r="J49" s="1198"/>
      <c r="K49" s="63" t="s">
        <v>526</v>
      </c>
      <c r="L49" s="64">
        <v>3</v>
      </c>
      <c r="M49" s="64">
        <v>10</v>
      </c>
      <c r="N49" s="64">
        <v>13</v>
      </c>
      <c r="O49" s="65">
        <v>13</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526</v>
      </c>
      <c r="L50" s="64" t="s">
        <v>526</v>
      </c>
      <c r="M50" s="64" t="s">
        <v>526</v>
      </c>
      <c r="N50" s="64" t="s">
        <v>526</v>
      </c>
      <c r="O50" s="65" t="s">
        <v>526</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526</v>
      </c>
      <c r="L51" s="64" t="s">
        <v>526</v>
      </c>
      <c r="M51" s="64" t="s">
        <v>526</v>
      </c>
      <c r="N51" s="64" t="s">
        <v>526</v>
      </c>
      <c r="O51" s="65" t="s">
        <v>526</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358</v>
      </c>
      <c r="L52" s="64">
        <v>363</v>
      </c>
      <c r="M52" s="64">
        <v>371</v>
      </c>
      <c r="N52" s="64">
        <v>348</v>
      </c>
      <c r="O52" s="65">
        <v>328</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144</v>
      </c>
      <c r="L53" s="69">
        <v>150</v>
      </c>
      <c r="M53" s="69">
        <v>167</v>
      </c>
      <c r="N53" s="69">
        <v>172</v>
      </c>
      <c r="O53" s="70">
        <v>219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205" t="s">
        <v>26</v>
      </c>
      <c r="C58" s="1206"/>
      <c r="D58" s="1211" t="s">
        <v>27</v>
      </c>
      <c r="E58" s="1212"/>
      <c r="F58" s="1212"/>
      <c r="G58" s="1212"/>
      <c r="H58" s="1212"/>
      <c r="I58" s="1212"/>
      <c r="J58" s="1213"/>
      <c r="K58" s="83" t="s">
        <v>610</v>
      </c>
      <c r="L58" s="84" t="s">
        <v>610</v>
      </c>
      <c r="M58" s="84" t="s">
        <v>610</v>
      </c>
      <c r="N58" s="84" t="s">
        <v>610</v>
      </c>
      <c r="O58" s="85" t="s">
        <v>610</v>
      </c>
    </row>
    <row r="59" spans="1:21" ht="31.5" customHeight="1" x14ac:dyDescent="0.15">
      <c r="B59" s="1207"/>
      <c r="C59" s="1208"/>
      <c r="D59" s="1214" t="s">
        <v>28</v>
      </c>
      <c r="E59" s="1215"/>
      <c r="F59" s="1215"/>
      <c r="G59" s="1215"/>
      <c r="H59" s="1215"/>
      <c r="I59" s="1215"/>
      <c r="J59" s="1216"/>
      <c r="K59" s="86" t="s">
        <v>610</v>
      </c>
      <c r="L59" s="87" t="s">
        <v>610</v>
      </c>
      <c r="M59" s="87" t="s">
        <v>610</v>
      </c>
      <c r="N59" s="87" t="s">
        <v>610</v>
      </c>
      <c r="O59" s="88" t="s">
        <v>610</v>
      </c>
    </row>
    <row r="60" spans="1:21" ht="31.5" customHeight="1" thickBot="1" x14ac:dyDescent="0.2">
      <c r="B60" s="1209"/>
      <c r="C60" s="1210"/>
      <c r="D60" s="1217" t="s">
        <v>29</v>
      </c>
      <c r="E60" s="1218"/>
      <c r="F60" s="1218"/>
      <c r="G60" s="1218"/>
      <c r="H60" s="1218"/>
      <c r="I60" s="1218"/>
      <c r="J60" s="1219"/>
      <c r="K60" s="89" t="s">
        <v>610</v>
      </c>
      <c r="L60" s="90" t="s">
        <v>610</v>
      </c>
      <c r="M60" s="90" t="s">
        <v>610</v>
      </c>
      <c r="N60" s="90" t="s">
        <v>610</v>
      </c>
      <c r="O60" s="91" t="s">
        <v>610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N9pNzg1wt3JBi0Ystgr2OWLSGk0NgAbwEOrAHxHNtOrHgIYQfJ/ATCpcQQ7DSvasbPNsvJMK8XyyfiEZ52PcA==" saltValue="Tj/hLEmzFj4d8pgRNJkWU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40" zoomScaleNormal="4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568</v>
      </c>
      <c r="J40" s="103" t="s">
        <v>569</v>
      </c>
      <c r="K40" s="103" t="s">
        <v>570</v>
      </c>
      <c r="L40" s="103" t="s">
        <v>571</v>
      </c>
      <c r="M40" s="104" t="s">
        <v>572</v>
      </c>
    </row>
    <row r="41" spans="2:13" ht="27.75" customHeight="1" x14ac:dyDescent="0.15">
      <c r="B41" s="1220" t="s">
        <v>32</v>
      </c>
      <c r="C41" s="1221"/>
      <c r="D41" s="105"/>
      <c r="E41" s="1226" t="s">
        <v>33</v>
      </c>
      <c r="F41" s="1226"/>
      <c r="G41" s="1226"/>
      <c r="H41" s="1227"/>
      <c r="I41" s="354">
        <v>2249</v>
      </c>
      <c r="J41" s="355">
        <v>2135</v>
      </c>
      <c r="K41" s="355">
        <v>1921</v>
      </c>
      <c r="L41" s="355">
        <v>2237</v>
      </c>
      <c r="M41" s="356">
        <v>2591</v>
      </c>
    </row>
    <row r="42" spans="2:13" ht="27.75" customHeight="1" x14ac:dyDescent="0.15">
      <c r="B42" s="1222"/>
      <c r="C42" s="1223"/>
      <c r="D42" s="106"/>
      <c r="E42" s="1228" t="s">
        <v>34</v>
      </c>
      <c r="F42" s="1228"/>
      <c r="G42" s="1228"/>
      <c r="H42" s="1229"/>
      <c r="I42" s="357" t="s">
        <v>526</v>
      </c>
      <c r="J42" s="358" t="s">
        <v>526</v>
      </c>
      <c r="K42" s="358" t="s">
        <v>526</v>
      </c>
      <c r="L42" s="358" t="s">
        <v>526</v>
      </c>
      <c r="M42" s="359" t="s">
        <v>526</v>
      </c>
    </row>
    <row r="43" spans="2:13" ht="27.75" customHeight="1" x14ac:dyDescent="0.15">
      <c r="B43" s="1222"/>
      <c r="C43" s="1223"/>
      <c r="D43" s="106"/>
      <c r="E43" s="1228" t="s">
        <v>35</v>
      </c>
      <c r="F43" s="1228"/>
      <c r="G43" s="1228"/>
      <c r="H43" s="1229"/>
      <c r="I43" s="357">
        <v>1522</v>
      </c>
      <c r="J43" s="358">
        <v>1407</v>
      </c>
      <c r="K43" s="358">
        <v>1323</v>
      </c>
      <c r="L43" s="358">
        <v>1207</v>
      </c>
      <c r="M43" s="359">
        <v>1252</v>
      </c>
    </row>
    <row r="44" spans="2:13" ht="27.75" customHeight="1" x14ac:dyDescent="0.15">
      <c r="B44" s="1222"/>
      <c r="C44" s="1223"/>
      <c r="D44" s="106"/>
      <c r="E44" s="1228" t="s">
        <v>36</v>
      </c>
      <c r="F44" s="1228"/>
      <c r="G44" s="1228"/>
      <c r="H44" s="1229"/>
      <c r="I44" s="357">
        <v>138</v>
      </c>
      <c r="J44" s="358">
        <v>136</v>
      </c>
      <c r="K44" s="358">
        <v>125</v>
      </c>
      <c r="L44" s="358">
        <v>112</v>
      </c>
      <c r="M44" s="359">
        <v>101</v>
      </c>
    </row>
    <row r="45" spans="2:13" ht="27.75" customHeight="1" x14ac:dyDescent="0.15">
      <c r="B45" s="1222"/>
      <c r="C45" s="1223"/>
      <c r="D45" s="106"/>
      <c r="E45" s="1228" t="s">
        <v>37</v>
      </c>
      <c r="F45" s="1228"/>
      <c r="G45" s="1228"/>
      <c r="H45" s="1229"/>
      <c r="I45" s="357">
        <v>539</v>
      </c>
      <c r="J45" s="358">
        <v>537</v>
      </c>
      <c r="K45" s="358">
        <v>541</v>
      </c>
      <c r="L45" s="358">
        <v>502</v>
      </c>
      <c r="M45" s="359">
        <v>504</v>
      </c>
    </row>
    <row r="46" spans="2:13" ht="27.75" customHeight="1" x14ac:dyDescent="0.15">
      <c r="B46" s="1222"/>
      <c r="C46" s="1223"/>
      <c r="D46" s="107"/>
      <c r="E46" s="1228" t="s">
        <v>38</v>
      </c>
      <c r="F46" s="1228"/>
      <c r="G46" s="1228"/>
      <c r="H46" s="1229"/>
      <c r="I46" s="357" t="s">
        <v>526</v>
      </c>
      <c r="J46" s="358" t="s">
        <v>526</v>
      </c>
      <c r="K46" s="358" t="s">
        <v>526</v>
      </c>
      <c r="L46" s="358" t="s">
        <v>526</v>
      </c>
      <c r="M46" s="359" t="s">
        <v>526</v>
      </c>
    </row>
    <row r="47" spans="2:13" ht="27.75" customHeight="1" x14ac:dyDescent="0.15">
      <c r="B47" s="1222"/>
      <c r="C47" s="1223"/>
      <c r="D47" s="108"/>
      <c r="E47" s="1230" t="s">
        <v>39</v>
      </c>
      <c r="F47" s="1231"/>
      <c r="G47" s="1231"/>
      <c r="H47" s="1232"/>
      <c r="I47" s="357" t="s">
        <v>526</v>
      </c>
      <c r="J47" s="358" t="s">
        <v>526</v>
      </c>
      <c r="K47" s="358" t="s">
        <v>526</v>
      </c>
      <c r="L47" s="358" t="s">
        <v>526</v>
      </c>
      <c r="M47" s="359" t="s">
        <v>526</v>
      </c>
    </row>
    <row r="48" spans="2:13" ht="27.75" customHeight="1" x14ac:dyDescent="0.15">
      <c r="B48" s="1222"/>
      <c r="C48" s="1223"/>
      <c r="D48" s="106"/>
      <c r="E48" s="1228" t="s">
        <v>40</v>
      </c>
      <c r="F48" s="1228"/>
      <c r="G48" s="1228"/>
      <c r="H48" s="1229"/>
      <c r="I48" s="357" t="s">
        <v>526</v>
      </c>
      <c r="J48" s="358" t="s">
        <v>526</v>
      </c>
      <c r="K48" s="358" t="s">
        <v>526</v>
      </c>
      <c r="L48" s="358" t="s">
        <v>526</v>
      </c>
      <c r="M48" s="359" t="s">
        <v>526</v>
      </c>
    </row>
    <row r="49" spans="2:13" ht="27.75" customHeight="1" x14ac:dyDescent="0.15">
      <c r="B49" s="1224"/>
      <c r="C49" s="1225"/>
      <c r="D49" s="106"/>
      <c r="E49" s="1228" t="s">
        <v>41</v>
      </c>
      <c r="F49" s="1228"/>
      <c r="G49" s="1228"/>
      <c r="H49" s="1229"/>
      <c r="I49" s="357" t="s">
        <v>526</v>
      </c>
      <c r="J49" s="358" t="s">
        <v>526</v>
      </c>
      <c r="K49" s="358" t="s">
        <v>526</v>
      </c>
      <c r="L49" s="358" t="s">
        <v>526</v>
      </c>
      <c r="M49" s="359" t="s">
        <v>526</v>
      </c>
    </row>
    <row r="50" spans="2:13" ht="27.75" customHeight="1" x14ac:dyDescent="0.15">
      <c r="B50" s="1233" t="s">
        <v>42</v>
      </c>
      <c r="C50" s="1234"/>
      <c r="D50" s="109"/>
      <c r="E50" s="1228" t="s">
        <v>43</v>
      </c>
      <c r="F50" s="1228"/>
      <c r="G50" s="1228"/>
      <c r="H50" s="1229"/>
      <c r="I50" s="357">
        <v>4105</v>
      </c>
      <c r="J50" s="358">
        <v>4148</v>
      </c>
      <c r="K50" s="358">
        <v>4497</v>
      </c>
      <c r="L50" s="358">
        <v>5033</v>
      </c>
      <c r="M50" s="359">
        <v>4912</v>
      </c>
    </row>
    <row r="51" spans="2:13" ht="27.75" customHeight="1" x14ac:dyDescent="0.15">
      <c r="B51" s="1222"/>
      <c r="C51" s="1223"/>
      <c r="D51" s="106"/>
      <c r="E51" s="1228" t="s">
        <v>44</v>
      </c>
      <c r="F51" s="1228"/>
      <c r="G51" s="1228"/>
      <c r="H51" s="1229"/>
      <c r="I51" s="357" t="s">
        <v>526</v>
      </c>
      <c r="J51" s="358" t="s">
        <v>526</v>
      </c>
      <c r="K51" s="358" t="s">
        <v>526</v>
      </c>
      <c r="L51" s="358" t="s">
        <v>526</v>
      </c>
      <c r="M51" s="359" t="s">
        <v>526</v>
      </c>
    </row>
    <row r="52" spans="2:13" ht="27.75" customHeight="1" x14ac:dyDescent="0.15">
      <c r="B52" s="1224"/>
      <c r="C52" s="1225"/>
      <c r="D52" s="106"/>
      <c r="E52" s="1228" t="s">
        <v>45</v>
      </c>
      <c r="F52" s="1228"/>
      <c r="G52" s="1228"/>
      <c r="H52" s="1229"/>
      <c r="I52" s="357">
        <v>3276</v>
      </c>
      <c r="J52" s="358">
        <v>3107</v>
      </c>
      <c r="K52" s="358">
        <v>3004</v>
      </c>
      <c r="L52" s="358">
        <v>3043</v>
      </c>
      <c r="M52" s="359">
        <v>3123</v>
      </c>
    </row>
    <row r="53" spans="2:13" ht="27.75" customHeight="1" thickBot="1" x14ac:dyDescent="0.2">
      <c r="B53" s="1235" t="s">
        <v>46</v>
      </c>
      <c r="C53" s="1236"/>
      <c r="D53" s="110"/>
      <c r="E53" s="1237" t="s">
        <v>47</v>
      </c>
      <c r="F53" s="1237"/>
      <c r="G53" s="1237"/>
      <c r="H53" s="1238"/>
      <c r="I53" s="360">
        <v>-2933</v>
      </c>
      <c r="J53" s="361">
        <v>-3041</v>
      </c>
      <c r="K53" s="361">
        <v>-3591</v>
      </c>
      <c r="L53" s="361">
        <v>-4018</v>
      </c>
      <c r="M53" s="362">
        <v>-3588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a+UJEvZ/R9h+8kPASLOpd0tGP92mNWUqklirVWG6Tf2ptJAT0RJW6bWrcgWHZMpsoraB6kM6GUtZYqPGzKKO7Q==" saltValue="BDeDlpOtxWUuHAMciCrS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H58" sqref="H58"/>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570</v>
      </c>
      <c r="G54" s="119" t="s">
        <v>571</v>
      </c>
      <c r="H54" s="120" t="s">
        <v>572</v>
      </c>
    </row>
    <row r="55" spans="2:8" ht="52.5" customHeight="1" x14ac:dyDescent="0.15">
      <c r="B55" s="121"/>
      <c r="C55" s="1244" t="s">
        <v>50</v>
      </c>
      <c r="D55" s="1244"/>
      <c r="E55" s="1245"/>
      <c r="F55" s="122">
        <v>619</v>
      </c>
      <c r="G55" s="122">
        <v>620</v>
      </c>
      <c r="H55" s="123">
        <v>621</v>
      </c>
    </row>
    <row r="56" spans="2:8" ht="52.5" customHeight="1" x14ac:dyDescent="0.15">
      <c r="B56" s="124"/>
      <c r="C56" s="1246" t="s">
        <v>51</v>
      </c>
      <c r="D56" s="1246"/>
      <c r="E56" s="1247"/>
      <c r="F56" s="125">
        <v>600</v>
      </c>
      <c r="G56" s="125">
        <v>801</v>
      </c>
      <c r="H56" s="126">
        <v>802</v>
      </c>
    </row>
    <row r="57" spans="2:8" ht="53.25" customHeight="1" x14ac:dyDescent="0.15">
      <c r="B57" s="124"/>
      <c r="C57" s="1248" t="s">
        <v>52</v>
      </c>
      <c r="D57" s="1248"/>
      <c r="E57" s="1249"/>
      <c r="F57" s="127">
        <v>3095</v>
      </c>
      <c r="G57" s="127">
        <v>3400</v>
      </c>
      <c r="H57" s="128">
        <v>3276</v>
      </c>
    </row>
    <row r="58" spans="2:8" ht="45.75" customHeight="1" x14ac:dyDescent="0.15">
      <c r="B58" s="129"/>
      <c r="C58" s="1250" t="s">
        <v>606</v>
      </c>
      <c r="D58" s="1251"/>
      <c r="E58" s="1252"/>
      <c r="F58" s="363">
        <v>1782</v>
      </c>
      <c r="G58" s="363">
        <v>1784</v>
      </c>
      <c r="H58" s="130">
        <v>1788</v>
      </c>
    </row>
    <row r="59" spans="2:8" ht="45.75" customHeight="1" x14ac:dyDescent="0.15">
      <c r="B59" s="129"/>
      <c r="C59" s="1250" t="s">
        <v>607</v>
      </c>
      <c r="D59" s="1251"/>
      <c r="E59" s="1252"/>
      <c r="F59" s="363">
        <v>967</v>
      </c>
      <c r="G59" s="363">
        <v>1268</v>
      </c>
      <c r="H59" s="130">
        <v>1136</v>
      </c>
    </row>
    <row r="60" spans="2:8" ht="45.75" customHeight="1" x14ac:dyDescent="0.15">
      <c r="B60" s="129"/>
      <c r="C60" s="1250" t="s">
        <v>609</v>
      </c>
      <c r="D60" s="1251"/>
      <c r="E60" s="1252"/>
      <c r="F60" s="363">
        <v>338</v>
      </c>
      <c r="G60" s="363">
        <v>341</v>
      </c>
      <c r="H60" s="130">
        <v>346</v>
      </c>
    </row>
    <row r="61" spans="2:8" ht="45.75" customHeight="1" x14ac:dyDescent="0.15">
      <c r="B61" s="129"/>
      <c r="C61" s="1250" t="s">
        <v>608</v>
      </c>
      <c r="D61" s="1251"/>
      <c r="E61" s="1252"/>
      <c r="F61" s="363">
        <v>8</v>
      </c>
      <c r="G61" s="363">
        <v>7</v>
      </c>
      <c r="H61" s="130">
        <v>6</v>
      </c>
    </row>
    <row r="62" spans="2:8" ht="45.75" customHeight="1" thickBot="1" x14ac:dyDescent="0.2">
      <c r="B62" s="131"/>
      <c r="C62" s="1239"/>
      <c r="D62" s="1240"/>
      <c r="E62" s="1241"/>
      <c r="F62" s="132"/>
      <c r="G62" s="132"/>
      <c r="H62" s="133"/>
    </row>
    <row r="63" spans="2:8" ht="52.5" customHeight="1" thickBot="1" x14ac:dyDescent="0.2">
      <c r="B63" s="134"/>
      <c r="C63" s="1242" t="s">
        <v>53</v>
      </c>
      <c r="D63" s="1242"/>
      <c r="E63" s="1243"/>
      <c r="F63" s="135">
        <v>4315</v>
      </c>
      <c r="G63" s="135">
        <v>4822</v>
      </c>
      <c r="H63" s="136">
        <v>4700</v>
      </c>
    </row>
    <row r="64" spans="2:8" x14ac:dyDescent="0.15"/>
  </sheetData>
  <sheetProtection algorithmName="SHA-512" hashValue="az7HpxMdVf+D636ea8WNX9rOr2CpDZwFDYi3wyw6d3TXiel0lH9Szyt9OH7CpLGTg4HZOHfdeOUg+xppMhmXSw==" saltValue="OJJnxeOsvukRPjKU6G8h0g==" spinCount="100000" sheet="1" objects="1" scenarios="1"/>
  <mergeCells count="9">
    <mergeCell ref="C62:E62"/>
    <mergeCell ref="C63:E63"/>
    <mergeCell ref="C55:E55"/>
    <mergeCell ref="C56:E56"/>
    <mergeCell ref="C57:E57"/>
    <mergeCell ref="C61:E61"/>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68FE6-46D9-4F62-8883-339276EF8D9B}">
  <sheetPr>
    <pageSetUpPr fitToPage="1"/>
  </sheetPr>
  <dimension ref="A1:DE85"/>
  <sheetViews>
    <sheetView showGridLines="0" zoomScale="55" zoomScaleNormal="55" zoomScaleSheetLayoutView="55" workbookViewId="0">
      <selection activeCell="AN65" sqref="AN65:DC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8"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8"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8"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8"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8"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8"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8"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8"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8"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8"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8"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8"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8"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8"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8"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611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613</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614</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568</v>
      </c>
      <c r="BQ50" s="1258"/>
      <c r="BR50" s="1258"/>
      <c r="BS50" s="1258"/>
      <c r="BT50" s="1258"/>
      <c r="BU50" s="1258"/>
      <c r="BV50" s="1258"/>
      <c r="BW50" s="1258"/>
      <c r="BX50" s="1258" t="s">
        <v>569</v>
      </c>
      <c r="BY50" s="1258"/>
      <c r="BZ50" s="1258"/>
      <c r="CA50" s="1258"/>
      <c r="CB50" s="1258"/>
      <c r="CC50" s="1258"/>
      <c r="CD50" s="1258"/>
      <c r="CE50" s="1258"/>
      <c r="CF50" s="1258" t="s">
        <v>570</v>
      </c>
      <c r="CG50" s="1258"/>
      <c r="CH50" s="1258"/>
      <c r="CI50" s="1258"/>
      <c r="CJ50" s="1258"/>
      <c r="CK50" s="1258"/>
      <c r="CL50" s="1258"/>
      <c r="CM50" s="1258"/>
      <c r="CN50" s="1258" t="s">
        <v>571</v>
      </c>
      <c r="CO50" s="1258"/>
      <c r="CP50" s="1258"/>
      <c r="CQ50" s="1258"/>
      <c r="CR50" s="1258"/>
      <c r="CS50" s="1258"/>
      <c r="CT50" s="1258"/>
      <c r="CU50" s="1258"/>
      <c r="CV50" s="1258" t="s">
        <v>572</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615</v>
      </c>
      <c r="AO51" s="1256"/>
      <c r="AP51" s="1256"/>
      <c r="AQ51" s="1256"/>
      <c r="AR51" s="1256"/>
      <c r="AS51" s="1256"/>
      <c r="AT51" s="1256"/>
      <c r="AU51" s="1256"/>
      <c r="AV51" s="1256"/>
      <c r="AW51" s="1256"/>
      <c r="AX51" s="1256"/>
      <c r="AY51" s="1256"/>
      <c r="AZ51" s="1256"/>
      <c r="BA51" s="1256"/>
      <c r="BB51" s="1256" t="s">
        <v>616</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617</v>
      </c>
      <c r="BC53" s="1256"/>
      <c r="BD53" s="1256"/>
      <c r="BE53" s="1256"/>
      <c r="BF53" s="1256"/>
      <c r="BG53" s="1256"/>
      <c r="BH53" s="1256"/>
      <c r="BI53" s="1256"/>
      <c r="BJ53" s="1256"/>
      <c r="BK53" s="1256"/>
      <c r="BL53" s="1256"/>
      <c r="BM53" s="1256"/>
      <c r="BN53" s="1256"/>
      <c r="BO53" s="1256"/>
      <c r="BP53" s="1253">
        <v>68.2</v>
      </c>
      <c r="BQ53" s="1253"/>
      <c r="BR53" s="1253"/>
      <c r="BS53" s="1253"/>
      <c r="BT53" s="1253"/>
      <c r="BU53" s="1253"/>
      <c r="BV53" s="1253"/>
      <c r="BW53" s="1253"/>
      <c r="BX53" s="1253">
        <v>69.099999999999994</v>
      </c>
      <c r="BY53" s="1253"/>
      <c r="BZ53" s="1253"/>
      <c r="CA53" s="1253"/>
      <c r="CB53" s="1253"/>
      <c r="CC53" s="1253"/>
      <c r="CD53" s="1253"/>
      <c r="CE53" s="1253"/>
      <c r="CF53" s="1253">
        <v>67.900000000000006</v>
      </c>
      <c r="CG53" s="1253"/>
      <c r="CH53" s="1253"/>
      <c r="CI53" s="1253"/>
      <c r="CJ53" s="1253"/>
      <c r="CK53" s="1253"/>
      <c r="CL53" s="1253"/>
      <c r="CM53" s="1253"/>
      <c r="CN53" s="1253">
        <v>68.900000000000006</v>
      </c>
      <c r="CO53" s="1253"/>
      <c r="CP53" s="1253"/>
      <c r="CQ53" s="1253"/>
      <c r="CR53" s="1253"/>
      <c r="CS53" s="1253"/>
      <c r="CT53" s="1253"/>
      <c r="CU53" s="1253"/>
      <c r="CV53" s="1253">
        <v>63.8</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618</v>
      </c>
      <c r="AO55" s="1258"/>
      <c r="AP55" s="1258"/>
      <c r="AQ55" s="1258"/>
      <c r="AR55" s="1258"/>
      <c r="AS55" s="1258"/>
      <c r="AT55" s="1258"/>
      <c r="AU55" s="1258"/>
      <c r="AV55" s="1258"/>
      <c r="AW55" s="1258"/>
      <c r="AX55" s="1258"/>
      <c r="AY55" s="1258"/>
      <c r="AZ55" s="1258"/>
      <c r="BA55" s="1258"/>
      <c r="BB55" s="1256" t="s">
        <v>616</v>
      </c>
      <c r="BC55" s="1256"/>
      <c r="BD55" s="1256"/>
      <c r="BE55" s="1256"/>
      <c r="BF55" s="1256"/>
      <c r="BG55" s="1256"/>
      <c r="BH55" s="1256"/>
      <c r="BI55" s="1256"/>
      <c r="BJ55" s="1256"/>
      <c r="BK55" s="1256"/>
      <c r="BL55" s="1256"/>
      <c r="BM55" s="1256"/>
      <c r="BN55" s="1256"/>
      <c r="BO55" s="1256"/>
      <c r="BP55" s="1253">
        <v>0</v>
      </c>
      <c r="BQ55" s="1253"/>
      <c r="BR55" s="1253"/>
      <c r="BS55" s="1253"/>
      <c r="BT55" s="1253"/>
      <c r="BU55" s="1253"/>
      <c r="BV55" s="1253"/>
      <c r="BW55" s="1253"/>
      <c r="BX55" s="1253">
        <v>0</v>
      </c>
      <c r="BY55" s="1253"/>
      <c r="BZ55" s="1253"/>
      <c r="CA55" s="1253"/>
      <c r="CB55" s="1253"/>
      <c r="CC55" s="1253"/>
      <c r="CD55" s="1253"/>
      <c r="CE55" s="1253"/>
      <c r="CF55" s="1253">
        <v>0</v>
      </c>
      <c r="CG55" s="1253"/>
      <c r="CH55" s="1253"/>
      <c r="CI55" s="1253"/>
      <c r="CJ55" s="1253"/>
      <c r="CK55" s="1253"/>
      <c r="CL55" s="1253"/>
      <c r="CM55" s="1253"/>
      <c r="CN55" s="1253">
        <v>0</v>
      </c>
      <c r="CO55" s="1253"/>
      <c r="CP55" s="1253"/>
      <c r="CQ55" s="1253"/>
      <c r="CR55" s="1253"/>
      <c r="CS55" s="1253"/>
      <c r="CT55" s="1253"/>
      <c r="CU55" s="1253"/>
      <c r="CV55" s="1253">
        <v>0</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617</v>
      </c>
      <c r="BC57" s="1256"/>
      <c r="BD57" s="1256"/>
      <c r="BE57" s="1256"/>
      <c r="BF57" s="1256"/>
      <c r="BG57" s="1256"/>
      <c r="BH57" s="1256"/>
      <c r="BI57" s="1256"/>
      <c r="BJ57" s="1256"/>
      <c r="BK57" s="1256"/>
      <c r="BL57" s="1256"/>
      <c r="BM57" s="1256"/>
      <c r="BN57" s="1256"/>
      <c r="BO57" s="1256"/>
      <c r="BP57" s="1253">
        <v>61.2</v>
      </c>
      <c r="BQ57" s="1253"/>
      <c r="BR57" s="1253"/>
      <c r="BS57" s="1253"/>
      <c r="BT57" s="1253"/>
      <c r="BU57" s="1253"/>
      <c r="BV57" s="1253"/>
      <c r="BW57" s="1253"/>
      <c r="BX57" s="1253">
        <v>62.8</v>
      </c>
      <c r="BY57" s="1253"/>
      <c r="BZ57" s="1253"/>
      <c r="CA57" s="1253"/>
      <c r="CB57" s="1253"/>
      <c r="CC57" s="1253"/>
      <c r="CD57" s="1253"/>
      <c r="CE57" s="1253"/>
      <c r="CF57" s="1253">
        <v>64</v>
      </c>
      <c r="CG57" s="1253"/>
      <c r="CH57" s="1253"/>
      <c r="CI57" s="1253"/>
      <c r="CJ57" s="1253"/>
      <c r="CK57" s="1253"/>
      <c r="CL57" s="1253"/>
      <c r="CM57" s="1253"/>
      <c r="CN57" s="1253">
        <v>66.2</v>
      </c>
      <c r="CO57" s="1253"/>
      <c r="CP57" s="1253"/>
      <c r="CQ57" s="1253"/>
      <c r="CR57" s="1253"/>
      <c r="CS57" s="1253"/>
      <c r="CT57" s="1253"/>
      <c r="CU57" s="1253"/>
      <c r="CV57" s="1253">
        <v>67.099999999999994</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619</v>
      </c>
    </row>
    <row r="64" spans="1:109" x14ac:dyDescent="0.15">
      <c r="B64" s="372"/>
      <c r="G64" s="379"/>
      <c r="I64" s="392"/>
      <c r="J64" s="392"/>
      <c r="K64" s="392"/>
      <c r="L64" s="392"/>
      <c r="M64" s="392"/>
      <c r="N64" s="393"/>
      <c r="AM64" s="379"/>
      <c r="AN64" s="379" t="s">
        <v>612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620</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614</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568</v>
      </c>
      <c r="BQ72" s="1258"/>
      <c r="BR72" s="1258"/>
      <c r="BS72" s="1258"/>
      <c r="BT72" s="1258"/>
      <c r="BU72" s="1258"/>
      <c r="BV72" s="1258"/>
      <c r="BW72" s="1258"/>
      <c r="BX72" s="1258" t="s">
        <v>569</v>
      </c>
      <c r="BY72" s="1258"/>
      <c r="BZ72" s="1258"/>
      <c r="CA72" s="1258"/>
      <c r="CB72" s="1258"/>
      <c r="CC72" s="1258"/>
      <c r="CD72" s="1258"/>
      <c r="CE72" s="1258"/>
      <c r="CF72" s="1258" t="s">
        <v>570</v>
      </c>
      <c r="CG72" s="1258"/>
      <c r="CH72" s="1258"/>
      <c r="CI72" s="1258"/>
      <c r="CJ72" s="1258"/>
      <c r="CK72" s="1258"/>
      <c r="CL72" s="1258"/>
      <c r="CM72" s="1258"/>
      <c r="CN72" s="1258" t="s">
        <v>571</v>
      </c>
      <c r="CO72" s="1258"/>
      <c r="CP72" s="1258"/>
      <c r="CQ72" s="1258"/>
      <c r="CR72" s="1258"/>
      <c r="CS72" s="1258"/>
      <c r="CT72" s="1258"/>
      <c r="CU72" s="1258"/>
      <c r="CV72" s="1258" t="s">
        <v>572</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615</v>
      </c>
      <c r="AO73" s="1256"/>
      <c r="AP73" s="1256"/>
      <c r="AQ73" s="1256"/>
      <c r="AR73" s="1256"/>
      <c r="AS73" s="1256"/>
      <c r="AT73" s="1256"/>
      <c r="AU73" s="1256"/>
      <c r="AV73" s="1256"/>
      <c r="AW73" s="1256"/>
      <c r="AX73" s="1256"/>
      <c r="AY73" s="1256"/>
      <c r="AZ73" s="1256"/>
      <c r="BA73" s="1256"/>
      <c r="BB73" s="1256" t="s">
        <v>616</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621</v>
      </c>
      <c r="BC75" s="1256"/>
      <c r="BD75" s="1256"/>
      <c r="BE75" s="1256"/>
      <c r="BF75" s="1256"/>
      <c r="BG75" s="1256"/>
      <c r="BH75" s="1256"/>
      <c r="BI75" s="1256"/>
      <c r="BJ75" s="1256"/>
      <c r="BK75" s="1256"/>
      <c r="BL75" s="1256"/>
      <c r="BM75" s="1256"/>
      <c r="BN75" s="1256"/>
      <c r="BO75" s="1256"/>
      <c r="BP75" s="1253">
        <v>8.8000000000000007</v>
      </c>
      <c r="BQ75" s="1253"/>
      <c r="BR75" s="1253"/>
      <c r="BS75" s="1253"/>
      <c r="BT75" s="1253"/>
      <c r="BU75" s="1253"/>
      <c r="BV75" s="1253"/>
      <c r="BW75" s="1253"/>
      <c r="BX75" s="1253">
        <v>8</v>
      </c>
      <c r="BY75" s="1253"/>
      <c r="BZ75" s="1253"/>
      <c r="CA75" s="1253"/>
      <c r="CB75" s="1253"/>
      <c r="CC75" s="1253"/>
      <c r="CD75" s="1253"/>
      <c r="CE75" s="1253"/>
      <c r="CF75" s="1253">
        <v>7.2</v>
      </c>
      <c r="CG75" s="1253"/>
      <c r="CH75" s="1253"/>
      <c r="CI75" s="1253"/>
      <c r="CJ75" s="1253"/>
      <c r="CK75" s="1253"/>
      <c r="CL75" s="1253"/>
      <c r="CM75" s="1253"/>
      <c r="CN75" s="1253">
        <v>7.2</v>
      </c>
      <c r="CO75" s="1253"/>
      <c r="CP75" s="1253"/>
      <c r="CQ75" s="1253"/>
      <c r="CR75" s="1253"/>
      <c r="CS75" s="1253"/>
      <c r="CT75" s="1253"/>
      <c r="CU75" s="1253"/>
      <c r="CV75" s="1253">
        <v>7.9</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618</v>
      </c>
      <c r="AO77" s="1258"/>
      <c r="AP77" s="1258"/>
      <c r="AQ77" s="1258"/>
      <c r="AR77" s="1258"/>
      <c r="AS77" s="1258"/>
      <c r="AT77" s="1258"/>
      <c r="AU77" s="1258"/>
      <c r="AV77" s="1258"/>
      <c r="AW77" s="1258"/>
      <c r="AX77" s="1258"/>
      <c r="AY77" s="1258"/>
      <c r="AZ77" s="1258"/>
      <c r="BA77" s="1258"/>
      <c r="BB77" s="1256" t="s">
        <v>616</v>
      </c>
      <c r="BC77" s="1256"/>
      <c r="BD77" s="1256"/>
      <c r="BE77" s="1256"/>
      <c r="BF77" s="1256"/>
      <c r="BG77" s="1256"/>
      <c r="BH77" s="1256"/>
      <c r="BI77" s="1256"/>
      <c r="BJ77" s="1256"/>
      <c r="BK77" s="1256"/>
      <c r="BL77" s="1256"/>
      <c r="BM77" s="1256"/>
      <c r="BN77" s="1256"/>
      <c r="BO77" s="1256"/>
      <c r="BP77" s="1253">
        <v>0</v>
      </c>
      <c r="BQ77" s="1253"/>
      <c r="BR77" s="1253"/>
      <c r="BS77" s="1253"/>
      <c r="BT77" s="1253"/>
      <c r="BU77" s="1253"/>
      <c r="BV77" s="1253"/>
      <c r="BW77" s="1253"/>
      <c r="BX77" s="1253">
        <v>0</v>
      </c>
      <c r="BY77" s="1253"/>
      <c r="BZ77" s="1253"/>
      <c r="CA77" s="1253"/>
      <c r="CB77" s="1253"/>
      <c r="CC77" s="1253"/>
      <c r="CD77" s="1253"/>
      <c r="CE77" s="1253"/>
      <c r="CF77" s="1253">
        <v>0</v>
      </c>
      <c r="CG77" s="1253"/>
      <c r="CH77" s="1253"/>
      <c r="CI77" s="1253"/>
      <c r="CJ77" s="1253"/>
      <c r="CK77" s="1253"/>
      <c r="CL77" s="1253"/>
      <c r="CM77" s="1253"/>
      <c r="CN77" s="1253">
        <v>0</v>
      </c>
      <c r="CO77" s="1253"/>
      <c r="CP77" s="1253"/>
      <c r="CQ77" s="1253"/>
      <c r="CR77" s="1253"/>
      <c r="CS77" s="1253"/>
      <c r="CT77" s="1253"/>
      <c r="CU77" s="1253"/>
      <c r="CV77" s="1253">
        <v>0</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621</v>
      </c>
      <c r="BC79" s="1256"/>
      <c r="BD79" s="1256"/>
      <c r="BE79" s="1256"/>
      <c r="BF79" s="1256"/>
      <c r="BG79" s="1256"/>
      <c r="BH79" s="1256"/>
      <c r="BI79" s="1256"/>
      <c r="BJ79" s="1256"/>
      <c r="BK79" s="1256"/>
      <c r="BL79" s="1256"/>
      <c r="BM79" s="1256"/>
      <c r="BN79" s="1256"/>
      <c r="BO79" s="1256"/>
      <c r="BP79" s="1253">
        <v>7.2</v>
      </c>
      <c r="BQ79" s="1253"/>
      <c r="BR79" s="1253"/>
      <c r="BS79" s="1253"/>
      <c r="BT79" s="1253"/>
      <c r="BU79" s="1253"/>
      <c r="BV79" s="1253"/>
      <c r="BW79" s="1253"/>
      <c r="BX79" s="1253">
        <v>7.7</v>
      </c>
      <c r="BY79" s="1253"/>
      <c r="BZ79" s="1253"/>
      <c r="CA79" s="1253"/>
      <c r="CB79" s="1253"/>
      <c r="CC79" s="1253"/>
      <c r="CD79" s="1253"/>
      <c r="CE79" s="1253"/>
      <c r="CF79" s="1253">
        <v>8</v>
      </c>
      <c r="CG79" s="1253"/>
      <c r="CH79" s="1253"/>
      <c r="CI79" s="1253"/>
      <c r="CJ79" s="1253"/>
      <c r="CK79" s="1253"/>
      <c r="CL79" s="1253"/>
      <c r="CM79" s="1253"/>
      <c r="CN79" s="1253">
        <v>8</v>
      </c>
      <c r="CO79" s="1253"/>
      <c r="CP79" s="1253"/>
      <c r="CQ79" s="1253"/>
      <c r="CR79" s="1253"/>
      <c r="CS79" s="1253"/>
      <c r="CT79" s="1253"/>
      <c r="CU79" s="1253"/>
      <c r="CV79" s="1253">
        <v>8.3000000000000007</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SJEANa926zQ2BFuDHR/jOqzKKS+z57VIl6D6PECVsnCIRw/GyjY3GlxPl4InRy1T65wv0NwR+7zXcGpsDFlRw==" saltValue="ZUDxEnskGbKVr0yr1/VUI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E0529-2F2A-4790-876D-EC6B430CE8D6}">
  <sheetPr>
    <pageSetUpPr fitToPage="1"/>
  </sheetPr>
  <dimension ref="A1:DR125"/>
  <sheetViews>
    <sheetView showGridLines="0" topLeftCell="A70" zoomScale="55" zoomScaleNormal="55" zoomScaleSheetLayoutView="70" workbookViewId="0">
      <selection activeCell="AN65" sqref="AN65:DC69"/>
    </sheetView>
  </sheetViews>
  <sheetFormatPr defaultColWidth="0" defaultRowHeight="13.5" customHeight="1" zeroHeight="1" x14ac:dyDescent="0.15"/>
  <cols>
    <col min="1" max="34" width="2.5" style="259" customWidth="1"/>
    <col min="35" max="122" width="2.5" style="258" customWidth="1"/>
    <col min="123" max="16384" width="2.5" style="258" hidden="1"/>
  </cols>
  <sheetData>
    <row r="1" spans="1:34"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x14ac:dyDescent="0.15">
      <c r="S2" s="258"/>
      <c r="AH2" s="258"/>
    </row>
    <row r="3" spans="1: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x14ac:dyDescent="0.15"/>
    <row r="5" spans="1:34" x14ac:dyDescent="0.15"/>
    <row r="6" spans="1:34" x14ac:dyDescent="0.15"/>
    <row r="7" spans="1:34" x14ac:dyDescent="0.15"/>
    <row r="8" spans="1:34" x14ac:dyDescent="0.15"/>
    <row r="9" spans="1:34" x14ac:dyDescent="0.15">
      <c r="AH9" s="25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515</v>
      </c>
    </row>
  </sheetData>
  <sheetProtection algorithmName="SHA-512" hashValue="LOXJCr8MtUpuwT1Ga3w8zYx08xNkkYH1LIyvCl1kWqkvqVScIrjXR8ragNwpjHfbsBaifSzur//i8emiycl9cA==" saltValue="omRfoYQvVIKSxSvQyudE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FF399-8A93-47B1-92A2-3FA6003E4F32}">
  <sheetPr>
    <pageSetUpPr fitToPage="1"/>
  </sheetPr>
  <dimension ref="A1:DR125"/>
  <sheetViews>
    <sheetView showGridLines="0" topLeftCell="A72" zoomScale="55" zoomScaleNormal="55" zoomScaleSheetLayoutView="55" workbookViewId="0">
      <selection activeCell="AN65" sqref="AN65"/>
    </sheetView>
  </sheetViews>
  <sheetFormatPr defaultColWidth="0" defaultRowHeight="13.5" customHeight="1" zeroHeight="1" x14ac:dyDescent="0.15"/>
  <cols>
    <col min="1" max="34" width="2.5" style="259" customWidth="1"/>
    <col min="35" max="122" width="2.5" style="258" customWidth="1"/>
    <col min="123" max="16384" width="2.5" style="258" hidden="1"/>
  </cols>
  <sheetData>
    <row r="1" spans="2:34"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x14ac:dyDescent="0.15">
      <c r="S2" s="258"/>
      <c r="AH2" s="258"/>
    </row>
    <row r="3" spans="2: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x14ac:dyDescent="0.15"/>
    <row r="5" spans="2:34" x14ac:dyDescent="0.15"/>
    <row r="6" spans="2:34" x14ac:dyDescent="0.15"/>
    <row r="7" spans="2:34" x14ac:dyDescent="0.15"/>
    <row r="8" spans="2:34" x14ac:dyDescent="0.15"/>
    <row r="9" spans="2:34" x14ac:dyDescent="0.15">
      <c r="AH9" s="2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c r="AG59" s="258"/>
      <c r="AH59" s="258"/>
    </row>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515</v>
      </c>
    </row>
  </sheetData>
  <sheetProtection algorithmName="SHA-512" hashValue="Vx2Zlupy7d7fol5R65q/g70Dz6H7ljvDC+2TacJFuOZB6m+yOgmnasbEiMptq86/MRc49zbr2LEXUjfbWTnvZQ==" saltValue="rfQvYyUBmPKagXbWtxGF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3" customWidth="1"/>
    <col min="2" max="8" width="13.375" style="143" customWidth="1"/>
    <col min="9" max="16384" width="11.125" style="143"/>
  </cols>
  <sheetData>
    <row r="1" spans="1:8" x14ac:dyDescent="0.15">
      <c r="A1" s="137"/>
      <c r="B1" s="138"/>
      <c r="C1" s="139"/>
      <c r="D1" s="140"/>
      <c r="E1" s="141"/>
      <c r="F1" s="141"/>
      <c r="G1" s="141"/>
      <c r="H1" s="142"/>
    </row>
    <row r="2" spans="1:8" x14ac:dyDescent="0.15">
      <c r="A2" s="144"/>
      <c r="B2" s="145"/>
      <c r="C2" s="146"/>
      <c r="D2" s="147" t="s">
        <v>54</v>
      </c>
      <c r="E2" s="148"/>
      <c r="F2" s="149" t="s">
        <v>565</v>
      </c>
      <c r="G2" s="150"/>
      <c r="H2" s="151"/>
    </row>
    <row r="3" spans="1:8" x14ac:dyDescent="0.15">
      <c r="A3" s="147" t="s">
        <v>558</v>
      </c>
      <c r="B3" s="152"/>
      <c r="C3" s="153"/>
      <c r="D3" s="154">
        <v>93172</v>
      </c>
      <c r="E3" s="155"/>
      <c r="F3" s="156">
        <v>114790</v>
      </c>
      <c r="G3" s="157"/>
      <c r="H3" s="158"/>
    </row>
    <row r="4" spans="1:8" x14ac:dyDescent="0.15">
      <c r="A4" s="159"/>
      <c r="B4" s="160"/>
      <c r="C4" s="161"/>
      <c r="D4" s="162">
        <v>56837</v>
      </c>
      <c r="E4" s="163"/>
      <c r="F4" s="164">
        <v>55601</v>
      </c>
      <c r="G4" s="165"/>
      <c r="H4" s="166"/>
    </row>
    <row r="5" spans="1:8" x14ac:dyDescent="0.15">
      <c r="A5" s="147" t="s">
        <v>560</v>
      </c>
      <c r="B5" s="152"/>
      <c r="C5" s="153"/>
      <c r="D5" s="154">
        <v>89873</v>
      </c>
      <c r="E5" s="155"/>
      <c r="F5" s="156">
        <v>126262</v>
      </c>
      <c r="G5" s="157"/>
      <c r="H5" s="158"/>
    </row>
    <row r="6" spans="1:8" x14ac:dyDescent="0.15">
      <c r="A6" s="159"/>
      <c r="B6" s="160"/>
      <c r="C6" s="161"/>
      <c r="D6" s="162">
        <v>76897</v>
      </c>
      <c r="E6" s="163"/>
      <c r="F6" s="164">
        <v>56769</v>
      </c>
      <c r="G6" s="165"/>
      <c r="H6" s="166"/>
    </row>
    <row r="7" spans="1:8" x14ac:dyDescent="0.15">
      <c r="A7" s="147" t="s">
        <v>561</v>
      </c>
      <c r="B7" s="152"/>
      <c r="C7" s="153"/>
      <c r="D7" s="154">
        <v>142830</v>
      </c>
      <c r="E7" s="155"/>
      <c r="F7" s="156">
        <v>126525</v>
      </c>
      <c r="G7" s="157"/>
      <c r="H7" s="158"/>
    </row>
    <row r="8" spans="1:8" x14ac:dyDescent="0.15">
      <c r="A8" s="159"/>
      <c r="B8" s="160"/>
      <c r="C8" s="161"/>
      <c r="D8" s="162">
        <v>112740</v>
      </c>
      <c r="E8" s="163"/>
      <c r="F8" s="164">
        <v>67052</v>
      </c>
      <c r="G8" s="165"/>
      <c r="H8" s="166"/>
    </row>
    <row r="9" spans="1:8" x14ac:dyDescent="0.15">
      <c r="A9" s="147" t="s">
        <v>562</v>
      </c>
      <c r="B9" s="152"/>
      <c r="C9" s="153"/>
      <c r="D9" s="154">
        <v>164112</v>
      </c>
      <c r="E9" s="155"/>
      <c r="F9" s="156">
        <v>122054</v>
      </c>
      <c r="G9" s="157"/>
      <c r="H9" s="158"/>
    </row>
    <row r="10" spans="1:8" x14ac:dyDescent="0.15">
      <c r="A10" s="159"/>
      <c r="B10" s="160"/>
      <c r="C10" s="161"/>
      <c r="D10" s="162">
        <v>151456</v>
      </c>
      <c r="E10" s="163"/>
      <c r="F10" s="164">
        <v>68298</v>
      </c>
      <c r="G10" s="165"/>
      <c r="H10" s="166"/>
    </row>
    <row r="11" spans="1:8" x14ac:dyDescent="0.15">
      <c r="A11" s="147" t="s">
        <v>563</v>
      </c>
      <c r="B11" s="152"/>
      <c r="C11" s="153"/>
      <c r="D11" s="154">
        <v>244176</v>
      </c>
      <c r="E11" s="155"/>
      <c r="F11" s="156">
        <v>111644</v>
      </c>
      <c r="G11" s="157"/>
      <c r="H11" s="158"/>
    </row>
    <row r="12" spans="1:8" x14ac:dyDescent="0.15">
      <c r="A12" s="159"/>
      <c r="B12" s="160"/>
      <c r="C12" s="167"/>
      <c r="D12" s="162">
        <v>217695</v>
      </c>
      <c r="E12" s="163"/>
      <c r="F12" s="164">
        <v>66606</v>
      </c>
      <c r="G12" s="165"/>
      <c r="H12" s="166"/>
    </row>
    <row r="13" spans="1:8" x14ac:dyDescent="0.15">
      <c r="A13" s="147"/>
      <c r="B13" s="152"/>
      <c r="C13" s="168"/>
      <c r="D13" s="169">
        <v>146833</v>
      </c>
      <c r="E13" s="170"/>
      <c r="F13" s="171">
        <v>120255</v>
      </c>
      <c r="G13" s="172"/>
      <c r="H13" s="158"/>
    </row>
    <row r="14" spans="1:8" x14ac:dyDescent="0.15">
      <c r="A14" s="159"/>
      <c r="B14" s="160"/>
      <c r="C14" s="161"/>
      <c r="D14" s="162">
        <v>123125</v>
      </c>
      <c r="E14" s="163"/>
      <c r="F14" s="164">
        <v>62865</v>
      </c>
      <c r="G14" s="165"/>
      <c r="H14" s="166"/>
    </row>
    <row r="17" spans="1:11" x14ac:dyDescent="0.15">
      <c r="A17" s="143" t="s">
        <v>55</v>
      </c>
    </row>
    <row r="18" spans="1:11" x14ac:dyDescent="0.15">
      <c r="A18" s="173"/>
      <c r="B18" s="173" t="str">
        <f>実質収支比率等に係る経年分析!F$46</f>
        <v>H30</v>
      </c>
      <c r="C18" s="173" t="str">
        <f>実質収支比率等に係る経年分析!G$46</f>
        <v>R01</v>
      </c>
      <c r="D18" s="173" t="str">
        <f>実質収支比率等に係る経年分析!H$46</f>
        <v>R02</v>
      </c>
      <c r="E18" s="173" t="str">
        <f>実質収支比率等に係る経年分析!I$46</f>
        <v>R03</v>
      </c>
      <c r="F18" s="173" t="str">
        <f>実質収支比率等に係る経年分析!J$46</f>
        <v>R04</v>
      </c>
    </row>
    <row r="19" spans="1:11" x14ac:dyDescent="0.15">
      <c r="A19" s="173" t="s">
        <v>56</v>
      </c>
      <c r="B19" s="173">
        <f>ROUND(VALUE(SUBSTITUTE(実質収支比率等に係る経年分析!F$48,"▲","-")),2)</f>
        <v>6.39</v>
      </c>
      <c r="C19" s="173">
        <f>ROUND(VALUE(SUBSTITUTE(実質収支比率等に係る経年分析!G$48,"▲","-")),2)</f>
        <v>14</v>
      </c>
      <c r="D19" s="173">
        <f>ROUND(VALUE(SUBSTITUTE(実質収支比率等に係る経年分析!H$48,"▲","-")),2)</f>
        <v>8.43</v>
      </c>
      <c r="E19" s="173">
        <f>ROUND(VALUE(SUBSTITUTE(実質収支比率等に係る経年分析!I$48,"▲","-")),2)</f>
        <v>8.19</v>
      </c>
      <c r="F19" s="173">
        <f>ROUND(VALUE(SUBSTITUTE(実質収支比率等に係る経年分析!J$48,"▲","-")),2)</f>
        <v>17.41</v>
      </c>
    </row>
    <row r="20" spans="1:11" x14ac:dyDescent="0.15">
      <c r="A20" s="173" t="s">
        <v>57</v>
      </c>
      <c r="B20" s="173">
        <f>ROUND(VALUE(SUBSTITUTE(実質収支比率等に係る経年分析!F$47,"▲","-")),2)</f>
        <v>25.53</v>
      </c>
      <c r="C20" s="173">
        <f>ROUND(VALUE(SUBSTITUTE(実質収支比率等に係る経年分析!G$47,"▲","-")),2)</f>
        <v>25.6</v>
      </c>
      <c r="D20" s="173">
        <f>ROUND(VALUE(SUBSTITUTE(実質収支比率等に係る経年分析!H$47,"▲","-")),2)</f>
        <v>23.78</v>
      </c>
      <c r="E20" s="173">
        <f>ROUND(VALUE(SUBSTITUTE(実質収支比率等に係る経年分析!I$47,"▲","-")),2)</f>
        <v>22.23</v>
      </c>
      <c r="F20" s="173">
        <f>ROUND(VALUE(SUBSTITUTE(実質収支比率等に係る経年分析!J$47,"▲","-")),2)</f>
        <v>22.95</v>
      </c>
    </row>
    <row r="21" spans="1:11" x14ac:dyDescent="0.15">
      <c r="A21" s="173" t="s">
        <v>58</v>
      </c>
      <c r="B21" s="173">
        <f>IF(ISNUMBER(VALUE(SUBSTITUTE(実質収支比率等に係る経年分析!F$49,"▲","-"))),ROUND(VALUE(SUBSTITUTE(実質収支比率等に係る経年分析!F$49,"▲","-")),2),NA())</f>
        <v>0.99</v>
      </c>
      <c r="C21" s="173">
        <f>IF(ISNUMBER(VALUE(SUBSTITUTE(実質収支比率等に係る経年分析!G$49,"▲","-"))),ROUND(VALUE(SUBSTITUTE(実質収支比率等に係る経年分析!G$49,"▲","-")),2),NA())</f>
        <v>7.64</v>
      </c>
      <c r="D21" s="173">
        <f>IF(ISNUMBER(VALUE(SUBSTITUTE(実質収支比率等に係る経年分析!H$49,"▲","-"))),ROUND(VALUE(SUBSTITUTE(実質収支比率等に係る経年分析!H$49,"▲","-")),2),NA())</f>
        <v>-4.53</v>
      </c>
      <c r="E21" s="173">
        <f>IF(ISNUMBER(VALUE(SUBSTITUTE(実質収支比率等に係る経年分析!I$49,"▲","-"))),ROUND(VALUE(SUBSTITUTE(実質収支比率等に係る経年分析!I$49,"▲","-")),2),NA())</f>
        <v>0.34</v>
      </c>
      <c r="F21" s="173">
        <f>IF(ISNUMBER(VALUE(SUBSTITUTE(実質収支比率等に係る経年分析!J$49,"▲","-"))),ROUND(VALUE(SUBSTITUTE(実質収支比率等に係る経年分析!J$49,"▲","-")),2),NA())</f>
        <v>9.02</v>
      </c>
    </row>
    <row r="24" spans="1:11" x14ac:dyDescent="0.15">
      <c r="A24" s="143" t="s">
        <v>59</v>
      </c>
    </row>
    <row r="25" spans="1:11" x14ac:dyDescent="0.15">
      <c r="A25" s="174"/>
      <c r="B25" s="174" t="str">
        <f>連結実質赤字比率に係る赤字・黒字の構成分析!F$33</f>
        <v>H30</v>
      </c>
      <c r="C25" s="174"/>
      <c r="D25" s="174" t="str">
        <f>連結実質赤字比率に係る赤字・黒字の構成分析!G$33</f>
        <v>R01</v>
      </c>
      <c r="E25" s="174"/>
      <c r="F25" s="174" t="str">
        <f>連結実質赤字比率に係る赤字・黒字の構成分析!H$33</f>
        <v>R02</v>
      </c>
      <c r="G25" s="174"/>
      <c r="H25" s="174" t="str">
        <f>連結実質赤字比率に係る赤字・黒字の構成分析!I$33</f>
        <v>R03</v>
      </c>
      <c r="I25" s="174"/>
      <c r="J25" s="174" t="str">
        <f>連結実質赤字比率に係る赤字・黒字の構成分析!J$33</f>
        <v>R04</v>
      </c>
      <c r="K25" s="174"/>
    </row>
    <row r="26" spans="1:11" x14ac:dyDescent="0.15">
      <c r="A26" s="174"/>
      <c r="B26" s="174" t="s">
        <v>60</v>
      </c>
      <c r="C26" s="174" t="s">
        <v>61</v>
      </c>
      <c r="D26" s="174" t="s">
        <v>60</v>
      </c>
      <c r="E26" s="174" t="s">
        <v>61</v>
      </c>
      <c r="F26" s="174" t="s">
        <v>60</v>
      </c>
      <c r="G26" s="174" t="s">
        <v>61</v>
      </c>
      <c r="H26" s="174" t="s">
        <v>60</v>
      </c>
      <c r="I26" s="174" t="s">
        <v>61</v>
      </c>
      <c r="J26" s="174" t="s">
        <v>60</v>
      </c>
      <c r="K26" s="174" t="s">
        <v>61</v>
      </c>
    </row>
    <row r="27" spans="1:11" x14ac:dyDescent="0.15">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#N/A</v>
      </c>
      <c r="C27" s="174">
        <f>IF(ROUND(VALUE(SUBSTITUTE(連結実質赤字比率に係る赤字・黒字の構成分析!F$43,"▲", "-")), 2) &gt;= 0, ABS(ROUND(VALUE(SUBSTITUTE(連結実質赤字比率に係る赤字・黒字の構成分析!F$43,"▲", "-")), 2)), NA())</f>
        <v>3.47</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15">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15">
      <c r="A29" s="174" t="str">
        <f>IF(連結実質赤字比率に係る赤字・黒字の構成分析!C$41="",NA(),連結実質赤字比率に係る赤字・黒字の構成分析!C$41)</f>
        <v>喬木村介護サービス事業会計</v>
      </c>
      <c r="B29" s="174" t="e">
        <f>IF(ROUND(VALUE(SUBSTITUTE(連結実質赤字比率に係る赤字・黒字の構成分析!F$41,"▲", "-")), 2) &lt; 0, ABS(ROUND(VALUE(SUBSTITUTE(連結実質赤字比率に係る赤字・黒字の構成分析!F$41,"▲", "-")), 2)), NA())</f>
        <v>#N/A</v>
      </c>
      <c r="C29" s="174">
        <f>IF(ROUND(VALUE(SUBSTITUTE(連結実質赤字比率に係る赤字・黒字の構成分析!F$41,"▲", "-")), 2) &gt;= 0, ABS(ROUND(VALUE(SUBSTITUTE(連結実質赤字比率に係る赤字・黒字の構成分析!F$41,"▲", "-")), 2)), NA())</f>
        <v>0</v>
      </c>
      <c r="D29" s="174" t="e">
        <f>IF(ROUND(VALUE(SUBSTITUTE(連結実質赤字比率に係る赤字・黒字の構成分析!G$41,"▲", "-")), 2) &lt; 0, ABS(ROUND(VALUE(SUBSTITUTE(連結実質赤字比率に係る赤字・黒字の構成分析!G$41,"▲", "-")), 2)), NA())</f>
        <v>#N/A</v>
      </c>
      <c r="E29" s="174">
        <f>IF(ROUND(VALUE(SUBSTITUTE(連結実質赤字比率に係る赤字・黒字の構成分析!G$41,"▲", "-")), 2) &gt;= 0, ABS(ROUND(VALUE(SUBSTITUTE(連結実質赤字比率に係る赤字・黒字の構成分析!G$41,"▲", "-")), 2)), NA())</f>
        <v>0</v>
      </c>
      <c r="F29" s="174" t="e">
        <f>IF(ROUND(VALUE(SUBSTITUTE(連結実質赤字比率に係る赤字・黒字の構成分析!H$41,"▲", "-")), 2) &lt; 0, ABS(ROUND(VALUE(SUBSTITUTE(連結実質赤字比率に係る赤字・黒字の構成分析!H$41,"▲", "-")), 2)), NA())</f>
        <v>#N/A</v>
      </c>
      <c r="G29" s="174">
        <f>IF(ROUND(VALUE(SUBSTITUTE(連結実質赤字比率に係る赤字・黒字の構成分析!H$41,"▲", "-")), 2) &gt;= 0, ABS(ROUND(VALUE(SUBSTITUTE(連結実質赤字比率に係る赤字・黒字の構成分析!H$41,"▲", "-")), 2)), NA())</f>
        <v>0</v>
      </c>
      <c r="H29" s="174" t="e">
        <f>IF(ROUND(VALUE(SUBSTITUTE(連結実質赤字比率に係る赤字・黒字の構成分析!I$41,"▲", "-")), 2) &lt; 0, ABS(ROUND(VALUE(SUBSTITUTE(連結実質赤字比率に係る赤字・黒字の構成分析!I$41,"▲", "-")), 2)), NA())</f>
        <v>#N/A</v>
      </c>
      <c r="I29" s="174">
        <f>IF(ROUND(VALUE(SUBSTITUTE(連結実質赤字比率に係る赤字・黒字の構成分析!I$41,"▲", "-")), 2) &gt;= 0, ABS(ROUND(VALUE(SUBSTITUTE(連結実質赤字比率に係る赤字・黒字の構成分析!I$41,"▲", "-")), 2)), NA())</f>
        <v>0</v>
      </c>
      <c r="J29" s="174" t="e">
        <f>IF(ROUND(VALUE(SUBSTITUTE(連結実質赤字比率に係る赤字・黒字の構成分析!J$41,"▲", "-")), 2) &lt; 0, ABS(ROUND(VALUE(SUBSTITUTE(連結実質赤字比率に係る赤字・黒字の構成分析!J$41,"▲", "-")), 2)), NA())</f>
        <v>#N/A</v>
      </c>
      <c r="K29" s="174">
        <f>IF(ROUND(VALUE(SUBSTITUTE(連結実質赤字比率に係る赤字・黒字の構成分析!J$41,"▲", "-")), 2) &gt;= 0, ABS(ROUND(VALUE(SUBSTITUTE(連結実質赤字比率に係る赤字・黒字の構成分析!J$41,"▲", "-")), 2)), NA())</f>
        <v>0</v>
      </c>
    </row>
    <row r="30" spans="1:11" x14ac:dyDescent="0.15">
      <c r="A30" s="174" t="str">
        <f>IF(連結実質赤字比率に係る赤字・黒字の構成分析!C$40="",NA(),連結実質赤字比率に係る赤字・黒字の構成分析!C$40)</f>
        <v>喬木村後期高齢者医療特別会計</v>
      </c>
      <c r="B30" s="174" t="e">
        <f>IF(ROUND(VALUE(SUBSTITUTE(連結実質赤字比率に係る赤字・黒字の構成分析!F$40,"▲", "-")), 2) &lt; 0, ABS(ROUND(VALUE(SUBSTITUTE(連結実質赤字比率に係る赤字・黒字の構成分析!F$40,"▲", "-")), 2)), NA())</f>
        <v>#N/A</v>
      </c>
      <c r="C30" s="174">
        <f>IF(ROUND(VALUE(SUBSTITUTE(連結実質赤字比率に係る赤字・黒字の構成分析!F$40,"▲", "-")), 2) &gt;= 0, ABS(ROUND(VALUE(SUBSTITUTE(連結実質赤字比率に係る赤字・黒字の構成分析!F$40,"▲", "-")), 2)), NA())</f>
        <v>0</v>
      </c>
      <c r="D30" s="174" t="e">
        <f>IF(ROUND(VALUE(SUBSTITUTE(連結実質赤字比率に係る赤字・黒字の構成分析!G$40,"▲", "-")), 2) &lt; 0, ABS(ROUND(VALUE(SUBSTITUTE(連結実質赤字比率に係る赤字・黒字の構成分析!G$40,"▲", "-")), 2)), NA())</f>
        <v>#N/A</v>
      </c>
      <c r="E30" s="174">
        <f>IF(ROUND(VALUE(SUBSTITUTE(連結実質赤字比率に係る赤字・黒字の構成分析!G$40,"▲", "-")), 2) &gt;= 0, ABS(ROUND(VALUE(SUBSTITUTE(連結実質赤字比率に係る赤字・黒字の構成分析!G$40,"▲", "-")), 2)), NA())</f>
        <v>0</v>
      </c>
      <c r="F30" s="174" t="e">
        <f>IF(ROUND(VALUE(SUBSTITUTE(連結実質赤字比率に係る赤字・黒字の構成分析!H$40,"▲", "-")), 2) &lt; 0, ABS(ROUND(VALUE(SUBSTITUTE(連結実質赤字比率に係る赤字・黒字の構成分析!H$40,"▲", "-")), 2)), NA())</f>
        <v>#N/A</v>
      </c>
      <c r="G30" s="174">
        <f>IF(ROUND(VALUE(SUBSTITUTE(連結実質赤字比率に係る赤字・黒字の構成分析!H$40,"▲", "-")), 2) &gt;= 0, ABS(ROUND(VALUE(SUBSTITUTE(連結実質赤字比率に係る赤字・黒字の構成分析!H$40,"▲", "-")), 2)), NA())</f>
        <v>0</v>
      </c>
      <c r="H30" s="174" t="e">
        <f>IF(ROUND(VALUE(SUBSTITUTE(連結実質赤字比率に係る赤字・黒字の構成分析!I$40,"▲", "-")), 2) &lt; 0, ABS(ROUND(VALUE(SUBSTITUTE(連結実質赤字比率に係る赤字・黒字の構成分析!I$40,"▲", "-")), 2)), NA())</f>
        <v>#N/A</v>
      </c>
      <c r="I30" s="174">
        <f>IF(ROUND(VALUE(SUBSTITUTE(連結実質赤字比率に係る赤字・黒字の構成分析!I$40,"▲", "-")), 2) &gt;= 0, ABS(ROUND(VALUE(SUBSTITUTE(連結実質赤字比率に係る赤字・黒字の構成分析!I$40,"▲", "-")), 2)), NA())</f>
        <v>0</v>
      </c>
      <c r="J30" s="174" t="e">
        <f>IF(ROUND(VALUE(SUBSTITUTE(連結実質赤字比率に係る赤字・黒字の構成分析!J$40,"▲", "-")), 2) &lt; 0, ABS(ROUND(VALUE(SUBSTITUTE(連結実質赤字比率に係る赤字・黒字の構成分析!J$40,"▲", "-")), 2)), NA())</f>
        <v>#N/A</v>
      </c>
      <c r="K30" s="174">
        <f>IF(ROUND(VALUE(SUBSTITUTE(連結実質赤字比率に係る赤字・黒字の構成分析!J$40,"▲", "-")), 2) &gt;= 0, ABS(ROUND(VALUE(SUBSTITUTE(連結実質赤字比率に係る赤字・黒字の構成分析!J$40,"▲", "-")), 2)), NA())</f>
        <v>0</v>
      </c>
    </row>
    <row r="31" spans="1:11" x14ac:dyDescent="0.15">
      <c r="A31" s="174" t="str">
        <f>IF(連結実質赤字比率に係る赤字・黒字の構成分析!C$39="",NA(),連結実質赤字比率に係る赤字・黒字の構成分析!C$39)</f>
        <v>喬木村介護保険特別会計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0.7</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0.44</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0.53</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0.53</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0.54</v>
      </c>
    </row>
    <row r="32" spans="1:11" x14ac:dyDescent="0.15">
      <c r="A32" s="174" t="str">
        <f>IF(連結実質赤字比率に係る赤字・黒字の構成分析!C$38="",NA(),連結実質赤字比率に係る赤字・黒字の構成分析!C$38)</f>
        <v>喬木村国民健康保険特別会計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0.69</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1.05</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0.62</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0.46</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0.54</v>
      </c>
    </row>
    <row r="33" spans="1:16" x14ac:dyDescent="0.15">
      <c r="A33" s="174" t="str">
        <f>IF(連結実質赤字比率に係る赤字・黒字の構成分析!C$37="",NA(),連結実質赤字比率に係る赤字・黒字の構成分析!C$37)</f>
        <v>喬木村農業集落排水事業会計</v>
      </c>
      <c r="B33" s="174" t="e">
        <f>IF(ROUND(VALUE(SUBSTITUTE(連結実質赤字比率に係る赤字・黒字の構成分析!F$37,"▲", "-")), 2) &lt; 0, ABS(ROUND(VALUE(SUBSTITUTE(連結実質赤字比率に係る赤字・黒字の構成分析!F$37,"▲", "-")), 2)), NA())</f>
        <v>#VALUE!</v>
      </c>
      <c r="C33" s="174" t="e">
        <f>IF(ROUND(VALUE(SUBSTITUTE(連結実質赤字比率に係る赤字・黒字の構成分析!F$37,"▲", "-")), 2) &gt;= 0, ABS(ROUND(VALUE(SUBSTITUTE(連結実質赤字比率に係る赤字・黒字の構成分析!F$37,"▲", "-")), 2)), NA())</f>
        <v>#VALUE!</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0</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0.41</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2.74</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1.41</v>
      </c>
    </row>
    <row r="34" spans="1:16" x14ac:dyDescent="0.15">
      <c r="A34" s="174" t="str">
        <f>IF(連結実質赤字比率に係る赤字・黒字の構成分析!C$36="",NA(),連結実質赤字比率に係る赤字・黒字の構成分析!C$36)</f>
        <v>喬木村特定環境保全公共下水道事業会計</v>
      </c>
      <c r="B34" s="174" t="e">
        <f>IF(ROUND(VALUE(SUBSTITUTE(連結実質赤字比率に係る赤字・黒字の構成分析!F$36,"▲", "-")), 2) &lt; 0, ABS(ROUND(VALUE(SUBSTITUTE(連結実質赤字比率に係る赤字・黒字の構成分析!F$36,"▲", "-")), 2)), NA())</f>
        <v>#VALUE!</v>
      </c>
      <c r="C34" s="174" t="e">
        <f>IF(ROUND(VALUE(SUBSTITUTE(連結実質赤字比率に係る赤字・黒字の構成分析!F$36,"▲", "-")), 2) &gt;= 0, ABS(ROUND(VALUE(SUBSTITUTE(連結実質赤字比率に係る赤字・黒字の構成分析!F$36,"▲", "-")), 2)), NA())</f>
        <v>#VALUE!</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1.54</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2.4500000000000002</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0.36</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2.2599999999999998</v>
      </c>
    </row>
    <row r="35" spans="1:16" x14ac:dyDescent="0.15">
      <c r="A35" s="174" t="str">
        <f>IF(連結実質赤字比率に係る赤字・黒字の構成分析!C$35="",NA(),連結実質赤字比率に係る赤字・黒字の構成分析!C$35)</f>
        <v>喬木村水道事業会計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10.39</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11.96</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13.32</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13.64</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14.34</v>
      </c>
    </row>
    <row r="36" spans="1:16" x14ac:dyDescent="0.15">
      <c r="A36" s="174" t="str">
        <f>IF(連結実質赤字比率に係る赤字・黒字の構成分析!C$34="",NA(),連結実質赤字比率に係る赤字・黒字の構成分析!C$34)</f>
        <v>一般会計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6.39</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13.99</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8.43</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8.19</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17.399999999999999</v>
      </c>
    </row>
    <row r="39" spans="1:16" x14ac:dyDescent="0.15">
      <c r="A39" s="143" t="s">
        <v>62</v>
      </c>
    </row>
    <row r="40" spans="1:16" x14ac:dyDescent="0.15">
      <c r="A40" s="175"/>
      <c r="B40" s="175" t="str">
        <f>'実質公債費比率（分子）の構造'!K$44</f>
        <v>H30</v>
      </c>
      <c r="C40" s="175"/>
      <c r="D40" s="175"/>
      <c r="E40" s="175" t="str">
        <f>'実質公債費比率（分子）の構造'!L$44</f>
        <v>R01</v>
      </c>
      <c r="F40" s="175"/>
      <c r="G40" s="175"/>
      <c r="H40" s="175" t="str">
        <f>'実質公債費比率（分子）の構造'!M$44</f>
        <v>R02</v>
      </c>
      <c r="I40" s="175"/>
      <c r="J40" s="175"/>
      <c r="K40" s="175" t="str">
        <f>'実質公債費比率（分子）の構造'!N$44</f>
        <v>R03</v>
      </c>
      <c r="L40" s="175"/>
      <c r="M40" s="175"/>
      <c r="N40" s="175" t="str">
        <f>'実質公債費比率（分子）の構造'!O$44</f>
        <v>R04</v>
      </c>
      <c r="O40" s="175"/>
      <c r="P40" s="175"/>
    </row>
    <row r="41" spans="1:16" x14ac:dyDescent="0.15">
      <c r="A41" s="175"/>
      <c r="B41" s="175" t="s">
        <v>63</v>
      </c>
      <c r="C41" s="175"/>
      <c r="D41" s="175" t="s">
        <v>64</v>
      </c>
      <c r="E41" s="175" t="s">
        <v>63</v>
      </c>
      <c r="F41" s="175"/>
      <c r="G41" s="175" t="s">
        <v>64</v>
      </c>
      <c r="H41" s="175" t="s">
        <v>63</v>
      </c>
      <c r="I41" s="175"/>
      <c r="J41" s="175" t="s">
        <v>64</v>
      </c>
      <c r="K41" s="175" t="s">
        <v>63</v>
      </c>
      <c r="L41" s="175"/>
      <c r="M41" s="175" t="s">
        <v>64</v>
      </c>
      <c r="N41" s="175" t="s">
        <v>63</v>
      </c>
      <c r="O41" s="175"/>
      <c r="P41" s="175" t="s">
        <v>64</v>
      </c>
    </row>
    <row r="42" spans="1:16" x14ac:dyDescent="0.15">
      <c r="A42" s="175" t="s">
        <v>65</v>
      </c>
      <c r="B42" s="175"/>
      <c r="C42" s="175"/>
      <c r="D42" s="175">
        <f>'実質公債費比率（分子）の構造'!K$52</f>
        <v>358</v>
      </c>
      <c r="E42" s="175"/>
      <c r="F42" s="175"/>
      <c r="G42" s="175">
        <f>'実質公債費比率（分子）の構造'!L$52</f>
        <v>363</v>
      </c>
      <c r="H42" s="175"/>
      <c r="I42" s="175"/>
      <c r="J42" s="175">
        <f>'実質公債費比率（分子）の構造'!M$52</f>
        <v>371</v>
      </c>
      <c r="K42" s="175"/>
      <c r="L42" s="175"/>
      <c r="M42" s="175">
        <f>'実質公債費比率（分子）の構造'!N$52</f>
        <v>348</v>
      </c>
      <c r="N42" s="175"/>
      <c r="O42" s="175"/>
      <c r="P42" s="175">
        <f>'実質公債費比率（分子）の構造'!O$52</f>
        <v>328</v>
      </c>
    </row>
    <row r="43" spans="1:16" x14ac:dyDescent="0.15">
      <c r="A43" s="175" t="s">
        <v>66</v>
      </c>
      <c r="B43" s="175" t="str">
        <f>'実質公債費比率（分子）の構造'!K$51</f>
        <v>-</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15">
      <c r="A44" s="175" t="s">
        <v>67</v>
      </c>
      <c r="B44" s="175" t="str">
        <f>'実質公債費比率（分子）の構造'!K$50</f>
        <v>-</v>
      </c>
      <c r="C44" s="175"/>
      <c r="D44" s="175"/>
      <c r="E44" s="175" t="str">
        <f>'実質公債費比率（分子）の構造'!L$50</f>
        <v>-</v>
      </c>
      <c r="F44" s="175"/>
      <c r="G44" s="175"/>
      <c r="H44" s="175" t="str">
        <f>'実質公債費比率（分子）の構造'!M$50</f>
        <v>-</v>
      </c>
      <c r="I44" s="175"/>
      <c r="J44" s="175"/>
      <c r="K44" s="175" t="str">
        <f>'実質公債費比率（分子）の構造'!N$50</f>
        <v>-</v>
      </c>
      <c r="L44" s="175"/>
      <c r="M44" s="175"/>
      <c r="N44" s="175" t="str">
        <f>'実質公債費比率（分子）の構造'!O$50</f>
        <v>-</v>
      </c>
      <c r="O44" s="175"/>
      <c r="P44" s="175"/>
    </row>
    <row r="45" spans="1:16" x14ac:dyDescent="0.15">
      <c r="A45" s="175" t="s">
        <v>68</v>
      </c>
      <c r="B45" s="175" t="str">
        <f>'実質公債費比率（分子）の構造'!K$49</f>
        <v>-</v>
      </c>
      <c r="C45" s="175"/>
      <c r="D45" s="175"/>
      <c r="E45" s="175">
        <f>'実質公債費比率（分子）の構造'!L$49</f>
        <v>3</v>
      </c>
      <c r="F45" s="175"/>
      <c r="G45" s="175"/>
      <c r="H45" s="175">
        <f>'実質公債費比率（分子）の構造'!M$49</f>
        <v>10</v>
      </c>
      <c r="I45" s="175"/>
      <c r="J45" s="175"/>
      <c r="K45" s="175">
        <f>'実質公債費比率（分子）の構造'!N$49</f>
        <v>13</v>
      </c>
      <c r="L45" s="175"/>
      <c r="M45" s="175"/>
      <c r="N45" s="175">
        <f>'実質公債費比率（分子）の構造'!O$49</f>
        <v>13</v>
      </c>
      <c r="O45" s="175"/>
      <c r="P45" s="175"/>
    </row>
    <row r="46" spans="1:16" x14ac:dyDescent="0.15">
      <c r="A46" s="175" t="s">
        <v>69</v>
      </c>
      <c r="B46" s="175">
        <f>'実質公債費比率（分子）の構造'!K$48</f>
        <v>2</v>
      </c>
      <c r="C46" s="175"/>
      <c r="D46" s="175"/>
      <c r="E46" s="175">
        <f>'実質公債費比率（分子）の構造'!L$48</f>
        <v>210</v>
      </c>
      <c r="F46" s="175"/>
      <c r="G46" s="175"/>
      <c r="H46" s="175">
        <f>'実質公債費比率（分子）の構造'!M$48</f>
        <v>212</v>
      </c>
      <c r="I46" s="175"/>
      <c r="J46" s="175"/>
      <c r="K46" s="175">
        <f>'実質公債費比率（分子）の構造'!N$48</f>
        <v>212</v>
      </c>
      <c r="L46" s="175"/>
      <c r="M46" s="175"/>
      <c r="N46" s="175">
        <f>'実質公債費比率（分子）の構造'!O$48</f>
        <v>206</v>
      </c>
      <c r="O46" s="175"/>
      <c r="P46" s="175"/>
    </row>
    <row r="47" spans="1:16" x14ac:dyDescent="0.15">
      <c r="A47" s="175" t="s">
        <v>70</v>
      </c>
      <c r="B47" s="175">
        <f>'実質公債費比率（分子）の構造'!K$47</f>
        <v>205</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15">
      <c r="A48" s="175" t="s">
        <v>71</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15">
      <c r="A49" s="175" t="s">
        <v>72</v>
      </c>
      <c r="B49" s="175">
        <f>'実質公債費比率（分子）の構造'!K$45</f>
        <v>295</v>
      </c>
      <c r="C49" s="175"/>
      <c r="D49" s="175"/>
      <c r="E49" s="175">
        <f>'実質公債費比率（分子）の構造'!L$45</f>
        <v>300</v>
      </c>
      <c r="F49" s="175"/>
      <c r="G49" s="175"/>
      <c r="H49" s="175">
        <f>'実質公債費比率（分子）の構造'!M$45</f>
        <v>316</v>
      </c>
      <c r="I49" s="175"/>
      <c r="J49" s="175"/>
      <c r="K49" s="175">
        <f>'実質公債費比率（分子）の構造'!N$45</f>
        <v>295</v>
      </c>
      <c r="L49" s="175"/>
      <c r="M49" s="175"/>
      <c r="N49" s="175">
        <f>'実質公債費比率（分子）の構造'!O$45</f>
        <v>328</v>
      </c>
      <c r="O49" s="175"/>
      <c r="P49" s="175"/>
    </row>
    <row r="50" spans="1:16" x14ac:dyDescent="0.15">
      <c r="A50" s="175" t="s">
        <v>73</v>
      </c>
      <c r="B50" s="175" t="e">
        <f>NA()</f>
        <v>#N/A</v>
      </c>
      <c r="C50" s="175">
        <f>IF(ISNUMBER('実質公債費比率（分子）の構造'!K$53),'実質公債費比率（分子）の構造'!K$53,NA())</f>
        <v>144</v>
      </c>
      <c r="D50" s="175" t="e">
        <f>NA()</f>
        <v>#N/A</v>
      </c>
      <c r="E50" s="175" t="e">
        <f>NA()</f>
        <v>#N/A</v>
      </c>
      <c r="F50" s="175">
        <f>IF(ISNUMBER('実質公債費比率（分子）の構造'!L$53),'実質公債費比率（分子）の構造'!L$53,NA())</f>
        <v>150</v>
      </c>
      <c r="G50" s="175" t="e">
        <f>NA()</f>
        <v>#N/A</v>
      </c>
      <c r="H50" s="175" t="e">
        <f>NA()</f>
        <v>#N/A</v>
      </c>
      <c r="I50" s="175">
        <f>IF(ISNUMBER('実質公債費比率（分子）の構造'!M$53),'実質公債費比率（分子）の構造'!M$53,NA())</f>
        <v>167</v>
      </c>
      <c r="J50" s="175" t="e">
        <f>NA()</f>
        <v>#N/A</v>
      </c>
      <c r="K50" s="175" t="e">
        <f>NA()</f>
        <v>#N/A</v>
      </c>
      <c r="L50" s="175">
        <f>IF(ISNUMBER('実質公債費比率（分子）の構造'!N$53),'実質公債費比率（分子）の構造'!N$53,NA())</f>
        <v>172</v>
      </c>
      <c r="M50" s="175" t="e">
        <f>NA()</f>
        <v>#N/A</v>
      </c>
      <c r="N50" s="175" t="e">
        <f>NA()</f>
        <v>#N/A</v>
      </c>
      <c r="O50" s="175">
        <f>IF(ISNUMBER('実質公債費比率（分子）の構造'!O$53),'実質公債費比率（分子）の構造'!O$53,NA())</f>
        <v>219</v>
      </c>
      <c r="P50" s="175" t="e">
        <f>NA()</f>
        <v>#N/A</v>
      </c>
    </row>
    <row r="53" spans="1:16" x14ac:dyDescent="0.15">
      <c r="A53" s="143" t="s">
        <v>74</v>
      </c>
    </row>
    <row r="54" spans="1:16" x14ac:dyDescent="0.15">
      <c r="A54" s="174"/>
      <c r="B54" s="174" t="str">
        <f>'将来負担比率（分子）の構造'!I$40</f>
        <v>H30</v>
      </c>
      <c r="C54" s="174"/>
      <c r="D54" s="174"/>
      <c r="E54" s="174" t="str">
        <f>'将来負担比率（分子）の構造'!J$40</f>
        <v>R01</v>
      </c>
      <c r="F54" s="174"/>
      <c r="G54" s="174"/>
      <c r="H54" s="174" t="str">
        <f>'将来負担比率（分子）の構造'!K$40</f>
        <v>R02</v>
      </c>
      <c r="I54" s="174"/>
      <c r="J54" s="174"/>
      <c r="K54" s="174" t="str">
        <f>'将来負担比率（分子）の構造'!L$40</f>
        <v>R03</v>
      </c>
      <c r="L54" s="174"/>
      <c r="M54" s="174"/>
      <c r="N54" s="174" t="str">
        <f>'将来負担比率（分子）の構造'!M$40</f>
        <v>R04</v>
      </c>
      <c r="O54" s="174"/>
      <c r="P54" s="174"/>
    </row>
    <row r="55" spans="1:16" x14ac:dyDescent="0.15">
      <c r="A55" s="174"/>
      <c r="B55" s="174" t="s">
        <v>75</v>
      </c>
      <c r="C55" s="174"/>
      <c r="D55" s="174" t="s">
        <v>76</v>
      </c>
      <c r="E55" s="174" t="s">
        <v>75</v>
      </c>
      <c r="F55" s="174"/>
      <c r="G55" s="174" t="s">
        <v>76</v>
      </c>
      <c r="H55" s="174" t="s">
        <v>75</v>
      </c>
      <c r="I55" s="174"/>
      <c r="J55" s="174" t="s">
        <v>76</v>
      </c>
      <c r="K55" s="174" t="s">
        <v>75</v>
      </c>
      <c r="L55" s="174"/>
      <c r="M55" s="174" t="s">
        <v>76</v>
      </c>
      <c r="N55" s="174" t="s">
        <v>75</v>
      </c>
      <c r="O55" s="174"/>
      <c r="P55" s="174" t="s">
        <v>76</v>
      </c>
    </row>
    <row r="56" spans="1:16" x14ac:dyDescent="0.15">
      <c r="A56" s="174" t="s">
        <v>45</v>
      </c>
      <c r="B56" s="174"/>
      <c r="C56" s="174"/>
      <c r="D56" s="174">
        <f>'将来負担比率（分子）の構造'!I$52</f>
        <v>3276</v>
      </c>
      <c r="E56" s="174"/>
      <c r="F56" s="174"/>
      <c r="G56" s="174">
        <f>'将来負担比率（分子）の構造'!J$52</f>
        <v>3107</v>
      </c>
      <c r="H56" s="174"/>
      <c r="I56" s="174"/>
      <c r="J56" s="174">
        <f>'将来負担比率（分子）の構造'!K$52</f>
        <v>3004</v>
      </c>
      <c r="K56" s="174"/>
      <c r="L56" s="174"/>
      <c r="M56" s="174">
        <f>'将来負担比率（分子）の構造'!L$52</f>
        <v>3043</v>
      </c>
      <c r="N56" s="174"/>
      <c r="O56" s="174"/>
      <c r="P56" s="174">
        <f>'将来負担比率（分子）の構造'!M$52</f>
        <v>3123</v>
      </c>
    </row>
    <row r="57" spans="1:16" x14ac:dyDescent="0.15">
      <c r="A57" s="174" t="s">
        <v>44</v>
      </c>
      <c r="B57" s="174"/>
      <c r="C57" s="174"/>
      <c r="D57" s="174" t="str">
        <f>'将来負担比率（分子）の構造'!I$51</f>
        <v>-</v>
      </c>
      <c r="E57" s="174"/>
      <c r="F57" s="174"/>
      <c r="G57" s="174" t="str">
        <f>'将来負担比率（分子）の構造'!J$51</f>
        <v>-</v>
      </c>
      <c r="H57" s="174"/>
      <c r="I57" s="174"/>
      <c r="J57" s="174" t="str">
        <f>'将来負担比率（分子）の構造'!K$51</f>
        <v>-</v>
      </c>
      <c r="K57" s="174"/>
      <c r="L57" s="174"/>
      <c r="M57" s="174" t="str">
        <f>'将来負担比率（分子）の構造'!L$51</f>
        <v>-</v>
      </c>
      <c r="N57" s="174"/>
      <c r="O57" s="174"/>
      <c r="P57" s="174" t="str">
        <f>'将来負担比率（分子）の構造'!M$51</f>
        <v>-</v>
      </c>
    </row>
    <row r="58" spans="1:16" x14ac:dyDescent="0.15">
      <c r="A58" s="174" t="s">
        <v>43</v>
      </c>
      <c r="B58" s="174"/>
      <c r="C58" s="174"/>
      <c r="D58" s="174">
        <f>'将来負担比率（分子）の構造'!I$50</f>
        <v>4105</v>
      </c>
      <c r="E58" s="174"/>
      <c r="F58" s="174"/>
      <c r="G58" s="174">
        <f>'将来負担比率（分子）の構造'!J$50</f>
        <v>4148</v>
      </c>
      <c r="H58" s="174"/>
      <c r="I58" s="174"/>
      <c r="J58" s="174">
        <f>'将来負担比率（分子）の構造'!K$50</f>
        <v>4497</v>
      </c>
      <c r="K58" s="174"/>
      <c r="L58" s="174"/>
      <c r="M58" s="174">
        <f>'将来負担比率（分子）の構造'!L$50</f>
        <v>5033</v>
      </c>
      <c r="N58" s="174"/>
      <c r="O58" s="174"/>
      <c r="P58" s="174">
        <f>'将来負担比率（分子）の構造'!M$50</f>
        <v>4912</v>
      </c>
    </row>
    <row r="59" spans="1:16" x14ac:dyDescent="0.15">
      <c r="A59" s="174" t="s">
        <v>41</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15">
      <c r="A60" s="174" t="s">
        <v>40</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15">
      <c r="A61" s="174" t="s">
        <v>38</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15">
      <c r="A62" s="174" t="s">
        <v>37</v>
      </c>
      <c r="B62" s="174">
        <f>'将来負担比率（分子）の構造'!I$45</f>
        <v>539</v>
      </c>
      <c r="C62" s="174"/>
      <c r="D62" s="174"/>
      <c r="E62" s="174">
        <f>'将来負担比率（分子）の構造'!J$45</f>
        <v>537</v>
      </c>
      <c r="F62" s="174"/>
      <c r="G62" s="174"/>
      <c r="H62" s="174">
        <f>'将来負担比率（分子）の構造'!K$45</f>
        <v>541</v>
      </c>
      <c r="I62" s="174"/>
      <c r="J62" s="174"/>
      <c r="K62" s="174">
        <f>'将来負担比率（分子）の構造'!L$45</f>
        <v>502</v>
      </c>
      <c r="L62" s="174"/>
      <c r="M62" s="174"/>
      <c r="N62" s="174">
        <f>'将来負担比率（分子）の構造'!M$45</f>
        <v>504</v>
      </c>
      <c r="O62" s="174"/>
      <c r="P62" s="174"/>
    </row>
    <row r="63" spans="1:16" x14ac:dyDescent="0.15">
      <c r="A63" s="174" t="s">
        <v>36</v>
      </c>
      <c r="B63" s="174">
        <f>'将来負担比率（分子）の構造'!I$44</f>
        <v>138</v>
      </c>
      <c r="C63" s="174"/>
      <c r="D63" s="174"/>
      <c r="E63" s="174">
        <f>'将来負担比率（分子）の構造'!J$44</f>
        <v>136</v>
      </c>
      <c r="F63" s="174"/>
      <c r="G63" s="174"/>
      <c r="H63" s="174">
        <f>'将来負担比率（分子）の構造'!K$44</f>
        <v>125</v>
      </c>
      <c r="I63" s="174"/>
      <c r="J63" s="174"/>
      <c r="K63" s="174">
        <f>'将来負担比率（分子）の構造'!L$44</f>
        <v>112</v>
      </c>
      <c r="L63" s="174"/>
      <c r="M63" s="174"/>
      <c r="N63" s="174">
        <f>'将来負担比率（分子）の構造'!M$44</f>
        <v>101</v>
      </c>
      <c r="O63" s="174"/>
      <c r="P63" s="174"/>
    </row>
    <row r="64" spans="1:16" x14ac:dyDescent="0.15">
      <c r="A64" s="174" t="s">
        <v>35</v>
      </c>
      <c r="B64" s="174">
        <f>'将来負担比率（分子）の構造'!I$43</f>
        <v>1522</v>
      </c>
      <c r="C64" s="174"/>
      <c r="D64" s="174"/>
      <c r="E64" s="174">
        <f>'将来負担比率（分子）の構造'!J$43</f>
        <v>1407</v>
      </c>
      <c r="F64" s="174"/>
      <c r="G64" s="174"/>
      <c r="H64" s="174">
        <f>'将来負担比率（分子）の構造'!K$43</f>
        <v>1323</v>
      </c>
      <c r="I64" s="174"/>
      <c r="J64" s="174"/>
      <c r="K64" s="174">
        <f>'将来負担比率（分子）の構造'!L$43</f>
        <v>1207</v>
      </c>
      <c r="L64" s="174"/>
      <c r="M64" s="174"/>
      <c r="N64" s="174">
        <f>'将来負担比率（分子）の構造'!M$43</f>
        <v>1252</v>
      </c>
      <c r="O64" s="174"/>
      <c r="P64" s="174"/>
    </row>
    <row r="65" spans="1:16" x14ac:dyDescent="0.15">
      <c r="A65" s="174" t="s">
        <v>34</v>
      </c>
      <c r="B65" s="174" t="str">
        <f>'将来負担比率（分子）の構造'!I$42</f>
        <v>-</v>
      </c>
      <c r="C65" s="174"/>
      <c r="D65" s="174"/>
      <c r="E65" s="174" t="str">
        <f>'将来負担比率（分子）の構造'!J$42</f>
        <v>-</v>
      </c>
      <c r="F65" s="174"/>
      <c r="G65" s="174"/>
      <c r="H65" s="174" t="str">
        <f>'将来負担比率（分子）の構造'!K$42</f>
        <v>-</v>
      </c>
      <c r="I65" s="174"/>
      <c r="J65" s="174"/>
      <c r="K65" s="174" t="str">
        <f>'将来負担比率（分子）の構造'!L$42</f>
        <v>-</v>
      </c>
      <c r="L65" s="174"/>
      <c r="M65" s="174"/>
      <c r="N65" s="174" t="str">
        <f>'将来負担比率（分子）の構造'!M$42</f>
        <v>-</v>
      </c>
      <c r="O65" s="174"/>
      <c r="P65" s="174"/>
    </row>
    <row r="66" spans="1:16" x14ac:dyDescent="0.15">
      <c r="A66" s="174" t="s">
        <v>33</v>
      </c>
      <c r="B66" s="174">
        <f>'将来負担比率（分子）の構造'!I$41</f>
        <v>2249</v>
      </c>
      <c r="C66" s="174"/>
      <c r="D66" s="174"/>
      <c r="E66" s="174">
        <f>'将来負担比率（分子）の構造'!J$41</f>
        <v>2135</v>
      </c>
      <c r="F66" s="174"/>
      <c r="G66" s="174"/>
      <c r="H66" s="174">
        <f>'将来負担比率（分子）の構造'!K$41</f>
        <v>1921</v>
      </c>
      <c r="I66" s="174"/>
      <c r="J66" s="174"/>
      <c r="K66" s="174">
        <f>'将来負担比率（分子）の構造'!L$41</f>
        <v>2237</v>
      </c>
      <c r="L66" s="174"/>
      <c r="M66" s="174"/>
      <c r="N66" s="174">
        <f>'将来負担比率（分子）の構造'!M$41</f>
        <v>2591</v>
      </c>
      <c r="O66" s="174"/>
      <c r="P66" s="174"/>
    </row>
    <row r="67" spans="1:16" x14ac:dyDescent="0.15">
      <c r="A67" s="174" t="s">
        <v>77</v>
      </c>
      <c r="B67" s="174" t="e">
        <f>NA()</f>
        <v>#N/A</v>
      </c>
      <c r="C67" s="174">
        <f>IF(ISNUMBER('将来負担比率（分子）の構造'!I$53), IF('将来負担比率（分子）の構造'!I$53 &lt; 0, 0, '将来負担比率（分子）の構造'!I$53), NA())</f>
        <v>0</v>
      </c>
      <c r="D67" s="174" t="e">
        <f>NA()</f>
        <v>#N/A</v>
      </c>
      <c r="E67" s="174" t="e">
        <f>NA()</f>
        <v>#N/A</v>
      </c>
      <c r="F67" s="174">
        <f>IF(ISNUMBER('将来負担比率（分子）の構造'!J$53), IF('将来負担比率（分子）の構造'!J$53 &lt; 0, 0, '将来負担比率（分子）の構造'!J$53), NA())</f>
        <v>0</v>
      </c>
      <c r="G67" s="174" t="e">
        <f>NA()</f>
        <v>#N/A</v>
      </c>
      <c r="H67" s="174" t="e">
        <f>NA()</f>
        <v>#N/A</v>
      </c>
      <c r="I67" s="174">
        <f>IF(ISNUMBER('将来負担比率（分子）の構造'!K$53), IF('将来負担比率（分子）の構造'!K$53 &lt; 0, 0, '将来負担比率（分子）の構造'!K$53), NA())</f>
        <v>0</v>
      </c>
      <c r="J67" s="174" t="e">
        <f>NA()</f>
        <v>#N/A</v>
      </c>
      <c r="K67" s="174" t="e">
        <f>NA()</f>
        <v>#N/A</v>
      </c>
      <c r="L67" s="174">
        <f>IF(ISNUMBER('将来負担比率（分子）の構造'!L$53), IF('将来負担比率（分子）の構造'!L$53 &lt; 0, 0, '将来負担比率（分子）の構造'!L$53), NA())</f>
        <v>0</v>
      </c>
      <c r="M67" s="174" t="e">
        <f>NA()</f>
        <v>#N/A</v>
      </c>
      <c r="N67" s="174" t="e">
        <f>NA()</f>
        <v>#N/A</v>
      </c>
      <c r="O67" s="174">
        <f>IF(ISNUMBER('将来負担比率（分子）の構造'!M$53), IF('将来負担比率（分子）の構造'!M$53 &lt; 0, 0, '将来負担比率（分子）の構造'!M$53), NA())</f>
        <v>0</v>
      </c>
      <c r="P67" s="174" t="e">
        <f>NA()</f>
        <v>#N/A</v>
      </c>
    </row>
    <row r="70" spans="1:16" x14ac:dyDescent="0.15">
      <c r="A70" s="176" t="s">
        <v>78</v>
      </c>
      <c r="B70" s="176"/>
      <c r="C70" s="176"/>
      <c r="D70" s="176"/>
      <c r="E70" s="176"/>
      <c r="F70" s="176"/>
    </row>
    <row r="71" spans="1:16" x14ac:dyDescent="0.15">
      <c r="A71" s="177"/>
      <c r="B71" s="177" t="str">
        <f>基金残高に係る経年分析!F54</f>
        <v>R02</v>
      </c>
      <c r="C71" s="177" t="str">
        <f>基金残高に係る経年分析!G54</f>
        <v>R03</v>
      </c>
      <c r="D71" s="177" t="str">
        <f>基金残高に係る経年分析!H54</f>
        <v>R04</v>
      </c>
    </row>
    <row r="72" spans="1:16" x14ac:dyDescent="0.15">
      <c r="A72" s="177" t="s">
        <v>79</v>
      </c>
      <c r="B72" s="178">
        <f>基金残高に係る経年分析!F55</f>
        <v>619</v>
      </c>
      <c r="C72" s="178">
        <f>基金残高に係る経年分析!G55</f>
        <v>620</v>
      </c>
      <c r="D72" s="178">
        <f>基金残高に係る経年分析!H55</f>
        <v>621</v>
      </c>
    </row>
    <row r="73" spans="1:16" x14ac:dyDescent="0.15">
      <c r="A73" s="177" t="s">
        <v>80</v>
      </c>
      <c r="B73" s="178">
        <f>基金残高に係る経年分析!F56</f>
        <v>600</v>
      </c>
      <c r="C73" s="178">
        <f>基金残高に係る経年分析!G56</f>
        <v>801</v>
      </c>
      <c r="D73" s="178">
        <f>基金残高に係る経年分析!H56</f>
        <v>802</v>
      </c>
    </row>
    <row r="74" spans="1:16" x14ac:dyDescent="0.15">
      <c r="A74" s="177" t="s">
        <v>81</v>
      </c>
      <c r="B74" s="178">
        <f>基金残高に係る経年分析!F57</f>
        <v>3095</v>
      </c>
      <c r="C74" s="178">
        <f>基金残高に係る経年分析!G57</f>
        <v>3400</v>
      </c>
      <c r="D74" s="178">
        <f>基金残高に係る経年分析!H57</f>
        <v>3276</v>
      </c>
    </row>
  </sheetData>
  <sheetProtection algorithmName="SHA-512" hashValue="6VVFRe2TI9YnQx6vrycuAmOyHuK+CkXXO3CaiF1FRLIMaRB3wpMHzNKz714RHLhPhsjHjmnhQ6K4Uy02A/rNww==" saltValue="lsnTJETWMaqKaMcfCimy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祐輝</cp:lastModifiedBy>
  <cp:lastPrinted>2024-03-15T09:56:01Z</cp:lastPrinted>
  <dcterms:created xsi:type="dcterms:W3CDTF">2024-03-14T02:34:02Z</dcterms:created>
  <dcterms:modified xsi:type="dcterms:W3CDTF">2024-12-12T01:28:36Z</dcterms:modified>
  <cp:category/>
</cp:coreProperties>
</file>