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A4F28F52-CE77-459B-9127-BE089C8A09E9}"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l="1"/>
  <c r="BE35"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<sst xmlns="http://schemas.openxmlformats.org/spreadsheetml/2006/main" count="1215" uniqueCount="623">
  <si>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</si>
  <si>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</si>
  <si>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</si>
  <si>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</si>
  <si>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</si>
  <si>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</si>
  <si>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</si>
  <si>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</si>
  <si>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</si>
  <si>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</si>
  <si>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</si>
  <si>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</si>
  <si>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</si>
  <si>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</si>
  <si>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</si>
  <si>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</si>
  <si>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</si>
  <si>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</si>
  <si>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</si>
  <si>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</si>
  <si>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</si>
  <si>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</si>
  <si>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</si>
  <si>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</si>
  <si>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</si>
  <si>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</si>
  <si>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</si>
  <si>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</si>
  <si>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</si>
  <si>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</si>
  <si>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</si>
  <si>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</si>
  <si>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</si>
  <si>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</si>
  <si>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</si>
  <si>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</si>
  <si>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</si>
  <si>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</si>
  <si>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</si>
  <si>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</si>
  <si>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</si>
  <si>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</si>
  <si>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</si>
  <si>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</si>
  <si>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</si>
  <si>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</si>
  <si>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</si>
  <si>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</si>
  <si>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</si>
  <si>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</si>
  <si>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</si>
  <si>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</si>
  <si>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</si>
  <si>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</si>
  <si>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</si>
  <si>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</si>
  <si>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</si>
  <si>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</si>
  <si>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</si>
  <si>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</si>
  <si>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</si>
  <si>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</si>
  <si>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</si>
  <si>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</si>
  <si>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</si>
  <si>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</si>
  <si>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</si>
  <si>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</si>
  <si>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</si>
  <si>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</si>
  <si>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</si>
  <si>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</si>
  <si>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</si>
  <si>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</si>
  <si>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</si>
  <si>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</si>
  <si>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</si>
  <si>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</si>
  <si>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</si>
  <si>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</si>
  <si>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</si>
  <si>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</si>
  <si>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</si>
  <si>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</si>
  <si>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</si>
  <si>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</si>
  <si>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</si>
  <si>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</si>
  <si>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</si>
  <si>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</si>
  <si>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</si>
  <si>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</si>
  <si>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</si>
  <si>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</si>
  <si>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</si>
  <si>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</si>
  <si>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</si>
  <si>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</si>
  <si>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根羽村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</si>
  <si>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</si>
  <si>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</si>
  <si>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</si>
  <si>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</si>
  <si>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</si>
  <si>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</si>
  <si>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</si>
  <si>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</si>
  <si>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</si>
  <si>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</si>
  <si>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</si>
  <si>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</si>
  <si>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</si>
  <si>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</si>
  <si>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</si>
  <si>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</si>
  <si>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</si>
  <si>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</si>
  <si>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</si>
  <si>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</si>
  <si>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</si>
  <si>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</si>
  <si>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</si>
  <si>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</si>
  <si>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</si>
  <si>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</si>
  <si>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</si>
  <si>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</si>
  <si>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</si>
  <si>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</si>
  <si>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</si>
  <si>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</si>
  <si>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</si>
  <si>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</si>
  <si>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</si>
  <si>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</si>
  <si>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</si>
  <si>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</si>
  <si>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</si>
  <si>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</si>
  <si>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</si>
  <si>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</si>
  <si>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</si>
  <si>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</si>
  <si>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</si>
  <si>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</si>
  <si>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</si>
  <si>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</si>
  <si>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</si>
  <si>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</si>
  <si>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</si>
  <si>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</si>
  <si>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</si>
  <si>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</si>
  <si>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</si>
  <si>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</si>
  <si>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</si>
  <si>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</si>
  <si>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</si>
  <si>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</si>
  <si>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</si>
  <si>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</si>
  <si>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</si>
  <si>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</si>
  <si>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</si>
  <si>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</si>
  <si>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</si>
  <si>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</si>
  <si>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</si>
  <si>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</si>
  <si>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</si>
  <si>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</si>
  <si>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</si>
  <si>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</si>
  <si>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</si>
  <si>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</si>
  <si>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</si>
  <si>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</si>
  <si>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</si>
  <si>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</si>
  <si>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</si>
  <si>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</si>
  <si>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</si>
  <si>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</si>
  <si>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</si>
  <si>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</si>
  <si>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</si>
  <si>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</si>
  <si>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</si>
  <si>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</si>
  <si>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</si>
  <si>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</si>
  <si>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</si>
  <si>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</si>
  <si>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</si>
  <si>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</si>
  <si>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</si>
  <si>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</si>
  <si>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</si>
  <si>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</si>
  <si>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</si>
  <si>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</si>
  <si>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</si>
  <si>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</si>
  <si>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</si>
  <si>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</si>
  <si>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</si>
  <si>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</si>
  <si>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</si>
  <si>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</si>
  <si>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</si>
  <si>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</si>
  <si>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</si>
  <si>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</si>
  <si>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</si>
  <si>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</si>
  <si>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</si>
  <si>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</si>
  <si>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</si>
  <si>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</si>
  <si>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長野県根羽村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</si>
  <si>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</si>
  <si>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</si>
  <si>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</si>
  <si>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</si>
  <si>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</si>
  <si>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</si>
  <si>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</si>
  <si>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</si>
  <si>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</si>
  <si>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</si>
  <si>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</si>
  <si>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</si>
  <si>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</si>
  <si>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</si>
  <si>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</si>
  <si>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</si>
  <si>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</si>
  <si>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</si>
  <si>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</si>
  <si>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</si>
  <si>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</si>
  <si>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</si>
  <si>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</si>
  <si>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</si>
  <si>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</si>
  <si>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</si>
  <si>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</si>
  <si>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</si>
  <si>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</si>
  <si>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</si>
  <si>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</si>
  <si>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</si>
  <si>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</si>
  <si>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</si>
  <si>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</si>
  <si>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</si>
  <si>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</si>
  <si>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</si>
  <si>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</si>
  <si>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</si>
  <si>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</si>
  <si>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</si>
  <si>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</si>
  <si>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</si>
  <si>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</si>
  <si>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</si>
  <si>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</si>
  <si>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</si>
  <si>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</si>
  <si>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</si>
  <si>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</si>
  <si>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</si>
  <si>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</si>
  <si>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</si>
  <si>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</si>
  <si>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</si>
  <si>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</si>
  <si>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</si>
  <si>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</si>
  <si>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</si>
  <si>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</si>
  <si>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</si>
  <si>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</si>
  <si>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</si>
  <si>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</si>
  <si>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</si>
  <si>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</si>
  <si>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</si>
  <si>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</si>
  <si>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</si>
  <si>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</si>
  <si>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</si>
  <si>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</si>
  <si>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</si>
  <si>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</si>
  <si>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</si>
  <si>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</si>
  <si>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</si>
  <si>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</si>
  <si>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</si>
  <si>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</si>
  <si>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</si>
  <si>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</si>
  <si>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</si>
  <si>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</si>
  <si>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</si>
  <si>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</si>
  <si>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</si>
  <si>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</si>
  <si>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</si>
  <si>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</si>
  <si>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</si>
  <si>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</si>
  <si>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</si>
  <si>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</si>
  <si>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</si>
  <si>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</si>
  <si>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</si>
  <si>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</si>
  <si>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</si>
  <si>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</si>
  <si>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</si>
  <si>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</si>
  <si>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</si>
  <si>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</si>
  <si>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</si>
  <si>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</si>
  <si>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</si>
  <si>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</si>
  <si>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</si>
  <si>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</si>
  <si>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</si>
  <si>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</si>
  <si>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</si>
  <si>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</si>
  <si>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</si>
  <si>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</si>
  <si>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</si>
  <si>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</si>
  <si>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</si>
  <si>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</si>
  <si>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</si>
  <si>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</si>
  <si>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</si>
  <si>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</si>
  <si>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</si>
  <si>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</si>
  <si>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</si>
  <si>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</si>
  <si>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</si>
  <si>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</si>
  <si>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</si>
  <si>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</si>
  <si>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</si>
  <si>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</si>
  <si>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</si>
  <si>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</si>
  <si>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</si>
  <si>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</si>
  <si>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</si>
  <si>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</si>
  <si>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</si>
  <si>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</si>
  <si>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</si>
  <si>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</si>
  <si>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</si>
  <si>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</si>
  <si>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</si>
  <si>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</si>
  <si>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</si>
  <si>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</si>
  <si>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</si>
  <si>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</si>
  <si>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長野県根羽村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</si>
  <si>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</si>
  <si>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</si>
  <si>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</si>
  <si>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</si>
  <si>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</si>
  <si>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</si>
  <si>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</si>
  <si>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</si>
  <si>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</si>
  <si>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</si>
  <si>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</si>
  <si>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</si>
  <si>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</si>
  <si>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</si>
  <si>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</si>
  <si>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</si>
  <si>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</si>
  <si>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</si>
  <si>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</si>
  <si>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</si>
  <si>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根羽村営バス特別会計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</si>
  <si>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</si>
  <si>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</si>
  <si>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</si>
  <si>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</si>
  <si>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</si>
  <si>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</si>
  <si>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</si>
  <si>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</si>
  <si>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</si>
  <si>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</si>
  <si>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</si>
  <si>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</si>
  <si>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</si>
  <si>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</si>
  <si>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根羽村国民健康保険特別会計</t>
    <phoneticPr fontId="5"/>
  </si>
  <si>
    <t>根羽村介護保険特別会計</t>
    <phoneticPr fontId="5"/>
  </si>
  <si>
    <t>根羽村後期高齢者医療特別会計</t>
    <phoneticPr fontId="5"/>
  </si>
  <si>
    <t>-</t>
    <phoneticPr fontId="5"/>
  </si>
  <si>
    <t>根羽村簡易水道特別会計</t>
    <phoneticPr fontId="5"/>
  </si>
  <si>
    <t>-</t>
    <phoneticPr fontId="5"/>
  </si>
  <si>
    <t>法非適用企業</t>
    <phoneticPr fontId="5"/>
  </si>
  <si>
    <t>根羽村下水道特別会計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</si>
  <si>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</si>
  <si>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</si>
  <si>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</si>
  <si>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</si>
  <si>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</si>
  <si>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</si>
  <si>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</si>
  <si>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</si>
  <si>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</si>
  <si>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</si>
  <si>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</si>
  <si>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</si>
  <si>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</si>
  <si>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</si>
  <si>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</si>
  <si>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</si>
  <si>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</si>
  <si>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</si>
  <si>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</si>
  <si>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</si>
  <si>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</si>
  <si>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</si>
  <si>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</si>
  <si>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</si>
  <si>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</si>
  <si>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</si>
  <si>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</si>
  <si>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</si>
  <si>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</si>
  <si>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</si>
  <si>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</si>
  <si>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</si>
  <si>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</si>
  <si>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</si>
  <si>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</si>
  <si>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</si>
  <si>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</si>
  <si>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</si>
  <si>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</si>
  <si>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</si>
  <si>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</si>
  <si>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</si>
  <si>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</si>
  <si>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</si>
  <si>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</si>
  <si>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</si>
  <si>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</si>
  <si>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</si>
  <si>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</si>
  <si>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</si>
  <si>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</si>
  <si>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</si>
  <si>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</si>
  <si>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</si>
  <si>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</si>
  <si>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</si>
  <si>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</si>
  <si>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</si>
  <si>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根羽村下水道特別会計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</si>
  <si>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</si>
  <si>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</si>
  <si>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根羽村簡易水道特別会計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</si>
  <si>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</si>
  <si>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根羽村介護保険特別会計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</si>
  <si>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</si>
  <si>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</si>
  <si>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</si>
  <si>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</si>
  <si>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</si>
  <si>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</si>
  <si>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</si>
  <si>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</si>
  <si>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</si>
  <si>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</si>
  <si>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</si>
  <si>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</si>
  <si>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</si>
  <si>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</si>
  <si>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</si>
  <si>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</si>
  <si>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</si>
  <si>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</si>
  <si>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</si>
  <si>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</si>
  <si>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</si>
  <si>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</si>
  <si>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</si>
  <si>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</si>
  <si>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</si>
  <si>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</si>
  <si>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</si>
  <si>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</si>
  <si>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</si>
  <si>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</si>
  <si>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</si>
  <si>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</si>
  <si>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</si>
  <si>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</si>
  <si>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</si>
  <si>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</si>
  <si>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</si>
  <si>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</si>
  <si>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</si>
  <si>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</si>
  <si>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</si>
  <si>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</si>
  <si>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</si>
  <si>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</si>
  <si>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</si>
  <si>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</si>
  <si>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</si>
  <si>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</si>
  <si>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</si>
  <si>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</si>
  <si>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</si>
  <si>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</si>
  <si>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</si>
  <si>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</si>
  <si>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</si>
  <si>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</si>
  <si>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</si>
  <si>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</si>
  <si>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</si>
  <si>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</si>
  <si>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</si>
  <si>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</si>
  <si>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</si>
  <si>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</si>
  <si>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</si>
  <si>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</si>
  <si>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</si>
  <si>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</si>
  <si>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</si>
  <si>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</si>
  <si>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</si>
  <si>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</si>
  <si>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</si>
  <si>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</si>
  <si>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</si>
  <si>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</si>
  <si>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</si>
  <si>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</si>
  <si>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</si>
  <si>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</si>
  <si>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</si>
  <si>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</si>
  <si>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</si>
  <si>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</si>
  <si>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</si>
  <si>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</si>
  <si>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</si>
  <si>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</si>
  <si>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</si>
  <si>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</si>
  <si>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</si>
  <si>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根羽村国民健康保険特別会計</t>
  </si>
  <si>
    <t>根羽村介護保険特別会計</t>
  </si>
  <si>
    <t>根羽村営バス特別会計</t>
  </si>
  <si>
    <t>根羽村後期高齢者医療特別会計</t>
  </si>
  <si>
    <t>根羽村簡易水道特別会計</t>
  </si>
  <si>
    <t>根羽村下水道特別会計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</si>
  <si>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</si>
  <si>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</si>
  <si>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</si>
  <si>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</si>
  <si>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</si>
  <si>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</si>
  <si>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</si>
  <si>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</si>
  <si>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</si>
  <si>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</si>
  <si>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</si>
  <si>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</si>
  <si>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下伊那郡町村総合事務組合</t>
    <rPh sb="0" eb="4">
      <t>シモイナグン</t>
    </rPh>
    <rPh sb="4" eb="6">
      <t>チョウソン</t>
    </rPh>
    <rPh sb="6" eb="8">
      <t>ソウゴウ</t>
    </rPh>
    <rPh sb="8" eb="10">
      <t>ジム</t>
    </rPh>
    <rPh sb="10" eb="12">
      <t>クミアイ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</si>
  <si>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</si>
  <si>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</si>
  <si>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</si>
  <si>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</si>
  <si>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</si>
  <si>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</si>
  <si>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</si>
  <si>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</si>
  <si>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北設広域事務組合</t>
    <rPh sb="0" eb="1">
      <t>キタ</t>
    </rPh>
    <rPh sb="1" eb="2">
      <t>セツ</t>
    </rPh>
    <rPh sb="2" eb="4">
      <t>コウイキ</t>
    </rPh>
    <rPh sb="4" eb="6">
      <t>ジム</t>
    </rPh>
    <rPh sb="6" eb="8">
      <t>クミアイ</t>
    </rPh>
    <phoneticPr fontId="2"/>
  </si>
  <si>
    <t>ネバーランド(株)</t>
    <rPh sb="6" eb="9">
      <t>カブ</t>
    </rPh>
    <phoneticPr fontId="2"/>
  </si>
  <si>
    <t>(公共施設整備基金(R02年度末現在))</t>
    <rPh sb="1" eb="3">
      <t>コウキョウ</t>
    </rPh>
    <rPh sb="3" eb="5">
      <t>シセツ</t>
    </rPh>
    <rPh sb="5" eb="7">
      <t>セイビ</t>
    </rPh>
    <rPh sb="7" eb="9">
      <t>キキン</t>
    </rPh>
    <phoneticPr fontId="5"/>
  </si>
  <si>
    <t>(ふるさと創生基金(R02年度末現在))</t>
    <phoneticPr fontId="5"/>
  </si>
  <si>
    <t>(矢作川源流の郷基金(R02年度末現在))</t>
    <phoneticPr fontId="5"/>
  </si>
  <si>
    <t>(農業振興基金(R02年度末現在))</t>
    <phoneticPr fontId="5"/>
  </si>
  <si>
    <t>(森林林業振興基金(R02年度末現在))</t>
    <phoneticPr fontId="5"/>
  </si>
  <si>
    <t>-</t>
    <phoneticPr fontId="2"/>
  </si>
  <si>
    <t>-</t>
    <phoneticPr fontId="2"/>
  </si>
  <si>
    <t>下伊那郡土木技術センター組合</t>
    <rPh sb="0" eb="4">
      <t>シモイナグン</t>
    </rPh>
    <rPh sb="4" eb="6">
      <t>ドボク</t>
    </rPh>
    <rPh sb="6" eb="8">
      <t>ギジュツ</t>
    </rPh>
    <rPh sb="12" eb="14">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</si>
  <si>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</si>
  <si>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</si>
  <si>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</si>
  <si>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</si>
  <si>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</si>
  <si>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将来負担比率がマイナスになるため、本分析は有形固定資産減価償却率の推移のみとなる。
　有形固定資産減価償却率については、有形固定資産減価償却率の分析欄を参照。</t>
    <rPh sb="1" eb="3">
      <t>ショウライ</t>
    </rPh>
    <rPh sb="3" eb="5">
      <t>フタン</t>
    </rPh>
    <rPh sb="5" eb="7">
      <t>ヒリツ</t>
    </rPh>
    <rPh sb="18" eb="19">
      <t>ホン</t>
    </rPh>
    <rPh sb="19" eb="21">
      <t>ブンセキ</t>
    </rPh>
    <rPh sb="22" eb="24">
      <t>ユウケイ</t>
    </rPh>
    <rPh sb="24" eb="26">
      <t>コテイ</t>
    </rPh>
    <rPh sb="26" eb="28">
      <t>シサン</t>
    </rPh>
    <rPh sb="28" eb="30">
      <t>ゲンカ</t>
    </rPh>
    <rPh sb="30" eb="32">
      <t>ショウキャク</t>
    </rPh>
    <rPh sb="32" eb="33">
      <t>リツ</t>
    </rPh>
    <rPh sb="34" eb="36">
      <t>スイイ</t>
    </rPh>
    <rPh sb="44" eb="46">
      <t>ユウケイ</t>
    </rPh>
    <rPh sb="46" eb="48">
      <t>コテイ</t>
    </rPh>
    <rPh sb="48" eb="50">
      <t>シサン</t>
    </rPh>
    <rPh sb="50" eb="52">
      <t>ゲンカ</t>
    </rPh>
    <rPh sb="52" eb="54">
      <t>ショウキャク</t>
    </rPh>
    <rPh sb="54" eb="55">
      <t>リツ</t>
    </rPh>
    <rPh sb="61" eb="63">
      <t>ユウケイ</t>
    </rPh>
    <rPh sb="63" eb="65">
      <t>コテイ</t>
    </rPh>
    <rPh sb="65" eb="67">
      <t>シサン</t>
    </rPh>
    <rPh sb="67" eb="69">
      <t>ゲンカ</t>
    </rPh>
    <rPh sb="69" eb="71">
      <t>ショウキャク</t>
    </rPh>
    <rPh sb="71" eb="72">
      <t>リツ</t>
    </rPh>
    <rPh sb="73" eb="75">
      <t>ブンセキ</t>
    </rPh>
    <rPh sb="75" eb="76">
      <t>ラン</t>
    </rPh>
    <rPh sb="77" eb="79">
      <t>サンショウ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</si>
  <si>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</si>
  <si>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</si>
  <si>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</si>
  <si>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</si>
  <si>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</si>
  <si>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</si>
  <si>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将来負担比率がマイナスになるため、本分析は実質公債比率の推移のみとなる。
　実質公債比率については、実施公債比率の分析を参照。</t>
    <rPh sb="1" eb="3">
      <t>ショウライ</t>
    </rPh>
    <rPh sb="3" eb="5">
      <t>フタン</t>
    </rPh>
    <rPh sb="5" eb="7">
      <t>ヒリツ</t>
    </rPh>
    <rPh sb="18" eb="19">
      <t>ホン</t>
    </rPh>
    <rPh sb="19" eb="21">
      <t>ブンセキ</t>
    </rPh>
    <rPh sb="22" eb="24">
      <t>ジッシツ</t>
    </rPh>
    <rPh sb="24" eb="28">
      <t>コウサイヒリツ</t>
    </rPh>
    <rPh sb="29" eb="31">
      <t>スイイ</t>
    </rPh>
    <rPh sb="39" eb="41">
      <t>ジッシツ</t>
    </rPh>
    <rPh sb="41" eb="45">
      <t>コウサイヒリツ</t>
    </rPh>
    <rPh sb="51" eb="53">
      <t>ジッシ</t>
    </rPh>
    <rPh sb="53" eb="57">
      <t>コウサイヒリツ</t>
    </rPh>
    <rPh sb="58" eb="60">
      <t>ブンセキ</t>
    </rPh>
    <rPh sb="61" eb="63">
      <t>サンショウ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</si>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</sst>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lignment vertical="center"/>
    </xf>
    <xf numFmtId="0" fontId="24" fillId="0" borderId="48" xfId="8" applyFont="1" applyBorder="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FFE9215-43DB-4FB2-B25E-E6C653FA7E6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15A4-41E4-BA7D-90728979C9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420237</c:v>
                </c:pt>
                <c:pt idx="1">
                  <c:v>755904</c:v>
                </c:pt>
                <c:pt idx="2">
                  <c:v>1114467</c:v>
                </c:pt>
                <c:pt idx="3">
                  <c:v>557588</c:v>
                </c:pt>
                <c:pt idx="4">
                  <c:v>714810</c:v>
                </c:pt>
              </c:numCache>
            </c:numRef>
          </c:val>
          <c:smooth val="0"/>
          <c:extLst>
            <c:ext xmlns:c16="http://schemas.microsoft.com/office/drawing/2014/chart" uri="{C3380CC4-5D6E-409C-BE32-E72D297353CC}">
              <c16:uniqueId val="{00000001-15A4-41E4-BA7D-90728979C94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12.8</c:v>
                </c:pt>
                <c:pt idx="1">
                  <c:v>14.28</c:v>
                </c:pt>
                <c:pt idx="2">
                  <c:v>14.53</c:v>
                </c:pt>
                <c:pt idx="3">
                  <c:v>13.91</c:v>
                </c:pt>
                <c:pt idx="4">
                  <c:v>13.52</c:v>
                </c:pt>
              </c:numCache>
            </c:numRef>
          </c:val>
          <c:extLst>
            <c:ext xmlns:c16="http://schemas.microsoft.com/office/drawing/2014/chart" uri="{C3380CC4-5D6E-409C-BE32-E72D297353CC}">
              <c16:uniqueId val="{00000000-525A-49EA-B008-BAB3EB1B8A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16.66</c:v>
                </c:pt>
                <c:pt idx="1">
                  <c:v>17.95</c:v>
                </c:pt>
                <c:pt idx="2">
                  <c:v>19.600000000000001</c:v>
                </c:pt>
                <c:pt idx="3">
                  <c:v>20.07</c:v>
                </c:pt>
                <c:pt idx="4">
                  <c:v>19.16</c:v>
                </c:pt>
              </c:numCache>
            </c:numRef>
          </c:val>
          <c:extLst>
            <c:ext xmlns:c16="http://schemas.microsoft.com/office/drawing/2014/chart" uri="{C3380CC4-5D6E-409C-BE32-E72D297353CC}">
              <c16:uniqueId val="{00000001-525A-49EA-B008-BAB3EB1B8A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13.16</c:v>
                </c:pt>
                <c:pt idx="1">
                  <c:v>4.4000000000000004</c:v>
                </c:pt>
                <c:pt idx="2">
                  <c:v>6.42</c:v>
                </c:pt>
                <c:pt idx="3">
                  <c:v>5.52</c:v>
                </c:pt>
                <c:pt idx="4">
                  <c:v>8.85</c:v>
                </c:pt>
              </c:numCache>
            </c:numRef>
          </c:val>
          <c:smooth val="0"/>
          <c:extLst>
            <c:ext xmlns:c16="http://schemas.microsoft.com/office/drawing/2014/chart" uri="{C3380CC4-5D6E-409C-BE32-E72D297353CC}">
              <c16:uniqueId val="{00000002-525A-49EA-B008-BAB3EB1B8A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30-4FCC-A42F-B68D5D26A7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30-4FCC-A42F-B68D5D26A7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30-4FCC-A42F-B68D5D26A7A5}"/>
            </c:ext>
          </c:extLst>
        </c:ser>
        <c:ser>
          <c:idx val="3"/>
          <c:order val="3"/>
          <c:tx>
            <c:strRef>
              <c:f>データシート!$A$30</c:f>
              <c:strCache>
                <c:ptCount val="1"/>
                <c:pt idx="0">
                  <c:v>根羽村下水道特別会計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D30-4FCC-A42F-B68D5D26A7A5}"/>
            </c:ext>
          </c:extLst>
        </c:ser>
        <c:ser>
          <c:idx val="4"/>
          <c:order val="4"/>
          <c:tx>
            <c:strRef>
              <c:f>データシート!$A$31</c:f>
              <c:strCache>
                <c:ptCount val="1"/>
                <c:pt idx="0">
                  <c:v>根羽村簡易水道特別会計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D30-4FCC-A42F-B68D5D26A7A5}"/>
            </c:ext>
          </c:extLst>
        </c:ser>
        <c:ser>
          <c:idx val="5"/>
          <c:order val="5"/>
          <c:tx>
            <c:strRef>
              <c:f>データシート!$A$32</c:f>
              <c:strCache>
                <c:ptCount val="1"/>
                <c:pt idx="0">
                  <c:v>根羽村後期高齢者医療特別会計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D30-4FCC-A42F-B68D5D26A7A5}"/>
            </c:ext>
          </c:extLst>
        </c:ser>
        <c:ser>
          <c:idx val="6"/>
          <c:order val="6"/>
          <c:tx>
            <c:strRef>
              <c:f>データシート!$A$33</c:f>
              <c:strCache>
                <c:ptCount val="1"/>
                <c:pt idx="0">
                  <c:v>根羽村営バス特別会計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0.21</c:v>
                </c:pt>
                <c:pt idx="2">
                  <c:v>#N/A</c:v>
                </c:pt>
                <c:pt idx="3">
                  <c:v>0.22</c:v>
                </c:pt>
                <c:pt idx="4">
                  <c:v>#N/A</c:v>
                </c:pt>
                <c:pt idx="5">
                  <c:v>0.23</c:v>
                </c:pt>
                <c:pt idx="6">
                  <c:v>#N/A</c:v>
                </c:pt>
                <c:pt idx="7">
                  <c:v>0.22</c:v>
                </c:pt>
                <c:pt idx="8">
                  <c:v>#N/A</c:v>
                </c:pt>
                <c:pt idx="9">
                  <c:v>0.21</c:v>
                </c:pt>
              </c:numCache>
            </c:numRef>
          </c:val>
          <c:extLst>
            <c:ext xmlns:c16="http://schemas.microsoft.com/office/drawing/2014/chart" uri="{C3380CC4-5D6E-409C-BE32-E72D297353CC}">
              <c16:uniqueId val="{00000006-5D30-4FCC-A42F-B68D5D26A7A5}"/>
            </c:ext>
          </c:extLst>
        </c:ser>
        <c:ser>
          <c:idx val="7"/>
          <c:order val="7"/>
          <c:tx>
            <c:strRef>
              <c:f>データシート!$A$34</c:f>
              <c:strCache>
                <c:ptCount val="1"/>
                <c:pt idx="0">
                  <c:v>根羽村介護保険特別会計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0.57999999999999996</c:v>
                </c:pt>
                <c:pt idx="2">
                  <c:v>#N/A</c:v>
                </c:pt>
                <c:pt idx="3">
                  <c:v>23.63</c:v>
                </c:pt>
                <c:pt idx="4">
                  <c:v>#N/A</c:v>
                </c:pt>
                <c:pt idx="5">
                  <c:v>0.27</c:v>
                </c:pt>
                <c:pt idx="6">
                  <c:v>#N/A</c:v>
                </c:pt>
                <c:pt idx="7">
                  <c:v>0.06</c:v>
                </c:pt>
                <c:pt idx="8">
                  <c:v>#N/A</c:v>
                </c:pt>
                <c:pt idx="9">
                  <c:v>0.53</c:v>
                </c:pt>
              </c:numCache>
            </c:numRef>
          </c:val>
          <c:extLst>
            <c:ext xmlns:c16="http://schemas.microsoft.com/office/drawing/2014/chart" uri="{C3380CC4-5D6E-409C-BE32-E72D297353CC}">
              <c16:uniqueId val="{00000007-5D30-4FCC-A42F-B68D5D26A7A5}"/>
            </c:ext>
          </c:extLst>
        </c:ser>
        <c:ser>
          <c:idx val="8"/>
          <c:order val="8"/>
          <c:tx>
            <c:strRef>
              <c:f>データシート!$A$35</c:f>
              <c:strCache>
                <c:ptCount val="1"/>
                <c:pt idx="0">
                  <c:v>根羽村国民健康保険特別会計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0.79</c:v>
                </c:pt>
                <c:pt idx="2">
                  <c:v>#N/A</c:v>
                </c:pt>
                <c:pt idx="3">
                  <c:v>4.13</c:v>
                </c:pt>
                <c:pt idx="4">
                  <c:v>#N/A</c:v>
                </c:pt>
                <c:pt idx="5">
                  <c:v>0.23</c:v>
                </c:pt>
                <c:pt idx="6">
                  <c:v>#N/A</c:v>
                </c:pt>
                <c:pt idx="7">
                  <c:v>0.06</c:v>
                </c:pt>
                <c:pt idx="8">
                  <c:v>#N/A</c:v>
                </c:pt>
                <c:pt idx="9">
                  <c:v>0.54</c:v>
                </c:pt>
              </c:numCache>
            </c:numRef>
          </c:val>
          <c:extLst>
            <c:ext xmlns:c16="http://schemas.microsoft.com/office/drawing/2014/chart" uri="{C3380CC4-5D6E-409C-BE32-E72D297353CC}">
              <c16:uniqueId val="{00000008-5D30-4FCC-A42F-B68D5D26A7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12.58</c:v>
                </c:pt>
                <c:pt idx="2">
                  <c:v>#N/A</c:v>
                </c:pt>
                <c:pt idx="3">
                  <c:v>14.41</c:v>
                </c:pt>
                <c:pt idx="4">
                  <c:v>#N/A</c:v>
                </c:pt>
                <c:pt idx="5">
                  <c:v>14.29</c:v>
                </c:pt>
                <c:pt idx="6">
                  <c:v>#N/A</c:v>
                </c:pt>
                <c:pt idx="7">
                  <c:v>13.67</c:v>
                </c:pt>
                <c:pt idx="8">
                  <c:v>#N/A</c:v>
                </c:pt>
                <c:pt idx="9">
                  <c:v>13.3</c:v>
                </c:pt>
              </c:numCache>
            </c:numRef>
          </c:val>
          <c:extLst>
            <c:ext xmlns:c16="http://schemas.microsoft.com/office/drawing/2014/chart" uri="{C3380CC4-5D6E-409C-BE32-E72D297353CC}">
              <c16:uniqueId val="{00000009-5D30-4FCC-A42F-B68D5D26A7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271</c:v>
                </c:pt>
                <c:pt idx="5">
                  <c:v>242</c:v>
                </c:pt>
                <c:pt idx="8">
                  <c:v>245</c:v>
                </c:pt>
                <c:pt idx="11">
                  <c:v>264</c:v>
                </c:pt>
                <c:pt idx="14">
                  <c:v>256</c:v>
                </c:pt>
              </c:numCache>
            </c:numRef>
          </c:val>
          <c:extLst>
            <c:ext xmlns:c16="http://schemas.microsoft.com/office/drawing/2014/chart" uri="{C3380CC4-5D6E-409C-BE32-E72D297353CC}">
              <c16:uniqueId val="{00000000-BCC7-4349-9BFC-AED881DC75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CC7-4349-9BFC-AED881DC75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CC7-4349-9BFC-AED881DC75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3-BCC7-4349-9BFC-AED881DC75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c:v>
                </c:pt>
                <c:pt idx="3">
                  <c:v>47</c:v>
                </c:pt>
                <c:pt idx="6">
                  <c:v>46</c:v>
                </c:pt>
                <c:pt idx="9">
                  <c:v>44</c:v>
                </c:pt>
                <c:pt idx="12">
                  <c:v>55</c:v>
                </c:pt>
              </c:numCache>
            </c:numRef>
          </c:val>
          <c:extLst>
            <c:ext xmlns:c16="http://schemas.microsoft.com/office/drawing/2014/chart" uri="{C3380CC4-5D6E-409C-BE32-E72D297353CC}">
              <c16:uniqueId val="{00000004-BCC7-4349-9BFC-AED881DC75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C7-4349-9BFC-AED881DC75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C7-4349-9BFC-AED881DC75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237</c:v>
                </c:pt>
                <c:pt idx="3">
                  <c:v>224</c:v>
                </c:pt>
                <c:pt idx="6">
                  <c:v>253</c:v>
                </c:pt>
                <c:pt idx="9">
                  <c:v>281</c:v>
                </c:pt>
                <c:pt idx="12">
                  <c:v>277</c:v>
                </c:pt>
              </c:numCache>
            </c:numRef>
          </c:val>
          <c:extLst>
            <c:ext xmlns:c16="http://schemas.microsoft.com/office/drawing/2014/chart" uri="{C3380CC4-5D6E-409C-BE32-E72D297353CC}">
              <c16:uniqueId val="{00000007-BCC7-4349-9BFC-AED881DC75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c:v>
                </c:pt>
                <c:pt idx="2">
                  <c:v>#N/A</c:v>
                </c:pt>
                <c:pt idx="3">
                  <c:v>#N/A</c:v>
                </c:pt>
                <c:pt idx="4">
                  <c:v>30</c:v>
                </c:pt>
                <c:pt idx="5">
                  <c:v>#N/A</c:v>
                </c:pt>
                <c:pt idx="6">
                  <c:v>#N/A</c:v>
                </c:pt>
                <c:pt idx="7">
                  <c:v>54</c:v>
                </c:pt>
                <c:pt idx="8">
                  <c:v>#N/A</c:v>
                </c:pt>
                <c:pt idx="9">
                  <c:v>#N/A</c:v>
                </c:pt>
                <c:pt idx="10">
                  <c:v>61</c:v>
                </c:pt>
                <c:pt idx="11">
                  <c:v>#N/A</c:v>
                </c:pt>
                <c:pt idx="12">
                  <c:v>#N/A</c:v>
                </c:pt>
                <c:pt idx="13">
                  <c:v>76</c:v>
                </c:pt>
                <c:pt idx="14">
                  <c:v>#N/A</c:v>
                </c:pt>
              </c:numCache>
            </c:numRef>
          </c:val>
          <c:smooth val="0"/>
          <c:extLst>
            <c:ext xmlns:c16="http://schemas.microsoft.com/office/drawing/2014/chart" uri="{C3380CC4-5D6E-409C-BE32-E72D297353CC}">
              <c16:uniqueId val="{00000008-BCC7-4349-9BFC-AED881DC75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1842</c:v>
                </c:pt>
                <c:pt idx="5">
                  <c:v>1785</c:v>
                </c:pt>
                <c:pt idx="8">
                  <c:v>1764</c:v>
                </c:pt>
                <c:pt idx="11">
                  <c:v>1575</c:v>
                </c:pt>
                <c:pt idx="14">
                  <c:v>1509</c:v>
                </c:pt>
              </c:numCache>
            </c:numRef>
          </c:val>
          <c:extLst>
            <c:ext xmlns:c16="http://schemas.microsoft.com/office/drawing/2014/chart" uri="{C3380CC4-5D6E-409C-BE32-E72D297353CC}">
              <c16:uniqueId val="{00000000-61D8-45EB-86D4-F881F916EC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1D8-45EB-86D4-F881F916EC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2143</c:v>
                </c:pt>
                <c:pt idx="5">
                  <c:v>1979</c:v>
                </c:pt>
                <c:pt idx="8">
                  <c:v>1674</c:v>
                </c:pt>
                <c:pt idx="11">
                  <c:v>1730</c:v>
                </c:pt>
                <c:pt idx="14">
                  <c:v>1722</c:v>
                </c:pt>
              </c:numCache>
            </c:numRef>
          </c:val>
          <c:extLst>
            <c:ext xmlns:c16="http://schemas.microsoft.com/office/drawing/2014/chart" uri="{C3380CC4-5D6E-409C-BE32-E72D297353CC}">
              <c16:uniqueId val="{00000002-61D8-45EB-86D4-F881F916EC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D8-45EB-86D4-F881F916EC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D8-45EB-86D4-F881F916EC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D8-45EB-86D4-F881F916EC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377</c:v>
                </c:pt>
                <c:pt idx="3">
                  <c:v>158</c:v>
                </c:pt>
                <c:pt idx="6">
                  <c:v>165</c:v>
                </c:pt>
                <c:pt idx="9">
                  <c:v>166</c:v>
                </c:pt>
                <c:pt idx="12">
                  <c:v>342</c:v>
                </c:pt>
              </c:numCache>
            </c:numRef>
          </c:val>
          <c:extLst>
            <c:ext xmlns:c16="http://schemas.microsoft.com/office/drawing/2014/chart" uri="{C3380CC4-5D6E-409C-BE32-E72D297353CC}">
              <c16:uniqueId val="{00000006-61D8-45EB-86D4-F881F916EC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c:v>
                </c:pt>
                <c:pt idx="3">
                  <c:v>3</c:v>
                </c:pt>
                <c:pt idx="6">
                  <c:v>2</c:v>
                </c:pt>
                <c:pt idx="9">
                  <c:v>2</c:v>
                </c:pt>
                <c:pt idx="12">
                  <c:v>3</c:v>
                </c:pt>
              </c:numCache>
            </c:numRef>
          </c:val>
          <c:extLst>
            <c:ext xmlns:c16="http://schemas.microsoft.com/office/drawing/2014/chart" uri="{C3380CC4-5D6E-409C-BE32-E72D297353CC}">
              <c16:uniqueId val="{00000007-61D8-45EB-86D4-F881F916EC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457</c:v>
                </c:pt>
                <c:pt idx="3">
                  <c:v>59</c:v>
                </c:pt>
                <c:pt idx="6">
                  <c:v>383</c:v>
                </c:pt>
                <c:pt idx="9">
                  <c:v>371</c:v>
                </c:pt>
                <c:pt idx="12">
                  <c:v>353</c:v>
                </c:pt>
              </c:numCache>
            </c:numRef>
          </c:val>
          <c:extLst>
            <c:ext xmlns:c16="http://schemas.microsoft.com/office/drawing/2014/chart" uri="{C3380CC4-5D6E-409C-BE32-E72D297353CC}">
              <c16:uniqueId val="{00000008-61D8-45EB-86D4-F881F916EC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D8-45EB-86D4-F881F916EC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1483</c:v>
                </c:pt>
                <c:pt idx="3">
                  <c:v>1484</c:v>
                </c:pt>
                <c:pt idx="6">
                  <c:v>1587</c:v>
                </c:pt>
                <c:pt idx="9">
                  <c:v>1421</c:v>
                </c:pt>
                <c:pt idx="12">
                  <c:v>1305</c:v>
                </c:pt>
              </c:numCache>
            </c:numRef>
          </c:val>
          <c:extLst>
            <c:ext xmlns:c16="http://schemas.microsoft.com/office/drawing/2014/chart" uri="{C3380CC4-5D6E-409C-BE32-E72D297353CC}">
              <c16:uniqueId val="{0000000A-61D8-45EB-86D4-F881F916EC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D8-45EB-86D4-F881F916EC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209</c:v>
                </c:pt>
                <c:pt idx="1">
                  <c:v>219</c:v>
                </c:pt>
                <c:pt idx="2">
                  <c:v>219</c:v>
                </c:pt>
              </c:numCache>
            </c:numRef>
          </c:val>
          <c:extLst>
            <c:ext xmlns:c16="http://schemas.microsoft.com/office/drawing/2014/chart" uri="{C3380CC4-5D6E-409C-BE32-E72D297353CC}">
              <c16:uniqueId val="{00000000-C7B2-49C7-B77B-81C5C4844E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453</c:v>
                </c:pt>
                <c:pt idx="1">
                  <c:v>400</c:v>
                </c:pt>
                <c:pt idx="2">
                  <c:v>301</c:v>
                </c:pt>
              </c:numCache>
            </c:numRef>
          </c:val>
          <c:extLst>
            <c:ext xmlns:c16="http://schemas.microsoft.com/office/drawing/2014/chart" uri="{C3380CC4-5D6E-409C-BE32-E72D297353CC}">
              <c16:uniqueId val="{00000001-C7B2-49C7-B77B-81C5C4844E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994</c:v>
                </c:pt>
                <c:pt idx="1">
                  <c:v>1028</c:v>
                </c:pt>
                <c:pt idx="2">
                  <c:v>1113</c:v>
                </c:pt>
              </c:numCache>
            </c:numRef>
          </c:val>
          <c:extLst>
            <c:ext xmlns:c16="http://schemas.microsoft.com/office/drawing/2014/chart" uri="{C3380CC4-5D6E-409C-BE32-E72D297353CC}">
              <c16:uniqueId val="{00000002-C7B2-49C7-B77B-81C5C4844E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{88AD8E03-59FF-4306-B4A5-8BA2BF58B200}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E62-42A4-9DF1-14AE138640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{09F2C503-69D0-482D-9AE4-34AC7C03B6B2}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62-42A4-9DF1-14AE138640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{07E59B8C-AB57-4DFC-936F-7A8111EBD47F}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62-42A4-9DF1-14AE138640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{23F5D98B-4487-4285-AF44-788E4F74CB7A}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62-42A4-9DF1-14AE138640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{29BAC7CD-5924-41BF-B564-8401D41B9968}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62-42A4-9DF1-14AE138640D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{171055DC-BBBF-47A0-B1EF-1BE79E562F7C}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E62-42A4-9DF1-14AE138640D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{DE405A42-1426-444D-B688-D96FFA27C54F}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E62-42A4-9DF1-14AE138640D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{3983A090-C3DA-4997-99D6-80C90E239764}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E62-42A4-9DF1-14AE138640D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{04B14164-3AF8-4C84-A494-8053DA2B1F53}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E62-42A4-9DF1-14AE138640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67.7</c:v>
                </c:pt>
                <c:pt idx="8">
                  <c:v>65.8</c:v>
                </c:pt>
                <c:pt idx="16">
                  <c:v>63.8</c:v>
                </c:pt>
                <c:pt idx="24">
                  <c:v>55.2</c:v>
                </c:pt>
                <c:pt idx="32">
                  <c:v>55.2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62-42A4-9DF1-14AE138640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{41187DBB-8736-42D1-AD5E-5252D2B2A6C2}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E62-42A4-9DF1-14AE138640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{C67D30E7-2C46-4507-947D-EC12E29569D4}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62-42A4-9DF1-14AE138640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{55695573-23B3-4C03-B172-C13623BD6022}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62-42A4-9DF1-14AE138640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{7132CE89-01C2-40E2-AD44-A00039AAF196}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62-42A4-9DF1-14AE138640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{BECDC197-4FFE-47EA-9A92-9FCAF1FC2DC6}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62-42A4-9DF1-14AE138640D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{C585DFDE-4219-4A67-9CCE-AE1C0D16774E}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E62-42A4-9DF1-14AE138640D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{99710395-CA5C-42F7-B0F2-CD63E279AC55}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E62-42A4-9DF1-14AE138640D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{BF791DA0-2387-4D46-BD55-397802C6985F}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E62-42A4-9DF1-14AE138640D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{C153A489-492F-49B5-8BAD-228AD18FA269}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E62-42A4-9DF1-14AE138640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E62-42A4-9DF1-14AE138640D0}"/>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{3248BC0D-B0C0-4915-93D0-639953FD8106}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C9D-487C-8766-AF34B8343E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{5243ECC4-5423-4A4A-973D-28773EED9BBF}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9D-487C-8766-AF34B8343E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{CFEF29D5-2F81-4BE0-8675-2B632F4D7A0D}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9D-487C-8766-AF34B8343E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{ED7521B5-3130-4E75-828D-1E65C8DE6514}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9D-487C-8766-AF34B8343E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{2357FF65-FCB0-4D2B-9BD6-9E1183C047D9}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9D-487C-8766-AF34B8343E9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{D91C12DE-549E-417A-BFA7-C028243AC327}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C9D-487C-8766-AF34B8343E9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{2F8B812F-9063-453E-81F5-938EE315C9D1}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C9D-487C-8766-AF34B8343E9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{C9294B20-10E1-4170-BB19-2F6D4A268961}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C9D-487C-8766-AF34B8343E9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{F0CAFBD4-67E8-41DB-BBB7-0501296C5135}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C9D-487C-8766-AF34B8343E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0.8</c:v>
                </c:pt>
                <c:pt idx="8">
                  <c:v>1.6</c:v>
                </c:pt>
                <c:pt idx="16">
                  <c:v>3.6</c:v>
                </c:pt>
                <c:pt idx="24">
                  <c:v>5.7</c:v>
                </c:pt>
                <c:pt idx="32">
                  <c:v>7.3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C9D-487C-8766-AF34B8343E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{E75D92CA-3660-4497-99AD-C163F3112A83}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C9D-487C-8766-AF34B8343E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{60DF59F4-C54B-4CCC-ABF6-36C158651CDC}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9D-487C-8766-AF34B8343E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{8537F390-DFEB-4124-A3E5-5A2E7D12DE88}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9D-487C-8766-AF34B8343E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{22990B65-7934-41B0-84B8-5DF29EAB71B3}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9D-487C-8766-AF34B8343E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{D7488E12-7586-4389-8639-C7F50CBF78C3}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9D-487C-8766-AF34B8343E9E}"/>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{D0F88082-9552-4DF2-A4E4-3831DFF25D6D}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C9D-487C-8766-AF34B8343E9E}"/>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{8DBBE5B5-E47D-4523-A7AE-2F137ED26519}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C9D-487C-8766-AF34B8343E9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{697F90AD-7618-47E8-83EF-4EE78A6BBC95}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C9D-487C-8766-AF34B8343E9E}"/>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{60EE6B03-B4BF-4564-A50E-9640242B177E}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C9D-487C-8766-AF34B8343E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C9D-487C-8766-AF34B8343E9E}"/>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令和元年度より庁舎移転事業等により発行した起債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、小・中学校統合のための校舎改築により発行した起債等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の償還により償還金の額が増加しているが、繰上償還なども実施しており、当面の間は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若干の増加傾向で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推移するものと思われる。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事業の精査を行い、起債の発行額を抑制しながら繰上償還も含め、適正な管理に努める。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地方債の現在高については、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大きな変動がなく推移した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公営企業債への繰入見込額について、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若干減少はしているが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今後料金見直し等で減額する必要がある。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将来負担比率の数値上は大きな問題はないが、事業実施に伴う起債の発行には十分な精査を行い、対応する必要がある。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長野県根羽村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前年と比較すると、若干の減少となった。これは減債基金を繰上償還費に充当したこと、ふるさと創生基金の事業費充当によるもので、減債基金の充当など後年への負担軽減につながるものである。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ふるさと納税を基とする矢作川源流の郷基金は、対象事業への充当をしながら新規積立ができ増となった。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目的に応じて事業実施時の財源としつつ、財政状況を見ながら積立を行う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公共施設整備基金：公共施設の整備に必要な財源を確保し、村財政の健全な運営をはかる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ふるさと創生基金：自ら考え自ら実践する地域づくり事業の進展をはかる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源流の郷基金：住所地に関わらず多様な人々の寄附による参加と協力により、根羽村の特性を生かした村づくりを推進する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農業振興基金：農地の保全及び農業振興を図る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森林林業振興基金：健全な森林の造成及び林業生産活動の向上等、林業振興を図る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ふるさと創生基金：利息の積立をしながら、平成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取崩し若者定住施策等の財源として活用した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源流の郷基金：ふるさと納税を原資として平成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を積立。目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に沿った事業へ平成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公共施設整備基金は、財政状況を見ながら新規積立も検討していくが、今後、同報無線デジタル化、庁舎解体費の財源としても活用を検討する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ふるさと創生基金については、新規積立は現時点で検討しておらず、今後も使途に沿った事業財源に充当していく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源流の郷基金については、ふるさと納税の額に応じて積立をおこない、その額に応じて翌年度事業の財源としていく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新規積立・取崩がないため、利子積立のみで増減はない。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災害復旧、地方債の繰上償還、その他財源の不足を生じたときの財源とする。予算規模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億として、その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割程度の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ヶ年分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億を目安とする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繰上償還の財源として、令和元年度に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単年度起債償還額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ヶ年分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億を目安としているが、当面は、保証金不要な起債の繰上償還を進めるための財源として活用する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95A097E-5FCA-46C6-895A-8D54EDA8F9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A53375F-5582-45B7-9E35-9EAB44347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3182BFC-451C-4351-A203-A4A0BAF59FC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96866DF-B608-4F32-B787-E9BFB689684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FBA7522-53AB-41A1-A376-3A7DB51C609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12E2069-3BF3-4825-8F83-8E004541636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ADACC89-F871-4678-97E5-103E70FB966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22AC1D9E-FD13-432F-8481-5878BB218A5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ED0CDAC-E79E-4792-A7F4-0117738C165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8748548-97EC-441F-B666-8546139E356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A59B8A3-C142-430A-811D-FD7BFDD0FA4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9E0DDDF-94A6-48F9-BD36-23BB3CDE230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8956A90-E2B1-42F8-8159-2D5AF155E89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D5E2F2F-5905-4621-91FD-05FF82BFFAC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B172334-FAF0-47D4-9053-EE94F5727B6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7EFB027-4018-4470-A89E-2C9E1EFBDCB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DC23A77-AB0E-42CF-AEEF-F4EFF541AC5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A1D2085-C68B-4790-907F-A68242B6A87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8DF2593-0FD9-4D06-B5B6-D1EF88C33E9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A64BA64-550C-42B9-928E-52D2A58FDB8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359EF50-EF20-45C1-B0DD-AD7B7EBA278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FDC4022-A056-4A54-84EB-DC1AA16F509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873
858
89.97
2,488,149
2,319,278
154,712
1,144,158
1,304,838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054F3F8-6027-4BD5-A961-6B4855ABA99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BB824B9-73B6-40CF-819A-36513DCAAA2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AA85737-A06E-4095-AD41-71BF724C5B7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37FBB9F4-F979-4A5E-9A6A-7A2F625C422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DA3F600-DB44-479F-90D5-48DDF0AECF4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845B473-C00E-4DA4-8306-8F8AD720511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79F967A-5F14-4A76-8F9C-B63E20E270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92AC1B8-66A3-4E13-B732-BA11CD35EE0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905112E-52DF-49EA-9F30-BF42F8CD196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4FEB81D-4565-4D80-840A-936CA17EC45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5067765-FDF2-4171-B03A-667B50D861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01C9F25-44CD-4D29-9743-D214BCA710A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27931241-BA47-49FB-AD95-1F85C087E6E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3631285-1956-4ED7-8150-C3882BB7C47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837E101-AAFC-4DE7-AB4E-EAD499A7137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225A3E7-8BB3-49C4-AEF7-AD5503A0DF7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8B73300-CD4A-4157-8E42-04CC4B8A445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7333BC7-A3D6-464C-A6CA-6B889B3DF57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62B448A-40D1-47E2-9FD5-50DF4407A79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789F77C-D09E-4460-8F25-7896A25C1A0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F1221AB-7F7B-4BFB-A269-FE02A968ECC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CDEE422-8848-4ECA-A3C6-9F15AF8CBA2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35AE208-E8E9-4970-8805-1A967B6D86F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083A0D3-6BD5-4E79-B107-01DFA5BAACA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6623821-3783-47BA-958F-98551FE0003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3FB13BCB-DC6E-4C69-BAD3-44E84C36212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DD1818B8-0AA0-4314-B780-69B36A7C43F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CB60A0C-F75C-4ED0-ABD1-3B64414388A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1D998B77-29DC-47C5-961F-F87C0237330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7273704-03FA-4A79-8BA7-652E332D448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887E23B-54ED-4A50-8FE2-6D99D657EF6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DF5B8F4-A5E3-4165-900B-09B8D48DE2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F5463B04-284F-4A54-A516-656D7CB4405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8BF78EE-292A-4D7B-9990-947F91157C2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5691816-E513-49A2-A5EB-7F5465E2CDC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有形固定資産減価償却率は、類似団体・全国、県平均値と比較しても若干低い数値となっている。令和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年度には公共施設等総合管理計画を見直したが、公共施設では減価償却率が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％に達したものもあり、今後も数値の上昇が考えられる。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管理計画に沿って必要な施設の長寿命化をはじめ、適正な管理が必要と思われる。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2EBA918-9AE6-4304-AD1F-B2314C6156C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B6BA736F-4C6E-4A81-BAC6-B6F5D7F8A2B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6959D8FC-23EA-4EB8-A7C7-482821992BB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13515928-A513-4F6E-98CB-64C45107E691}"/>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B7319CB2-DA01-41E2-A328-5C3CC114E4E7}"/>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C6305036-9C7D-4408-B460-CB7347F9660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77C1BD89-35F4-4B66-8684-3868DDD159BB}"/>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598B20A7-EE97-44AE-8BCE-AB1761D67C5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AFBB58E1-63AB-4BF8-A11E-7EC0083CD0A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4AEDDD3-97CC-4858-AE29-E1FDE4905AD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D1DE8320-C204-4FCB-B125-ACBD6A87AAD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71AD9EE-48A3-4F0F-8E59-EC6D1D9B613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DB56C753-6EB4-4B43-8C5F-7D5E0F67B29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9EEAFBD-C499-46C9-93AD-4C2A34E677A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B1D3DB86-2E1E-4AAE-B070-D81473EB9DC4}"/>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DA91FAC9-9213-44BB-945B-7581DE81BE71}"/>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02A0CCE0-8CF3-4C7A-B7AA-3C6CC6F30E18}"/>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6F35A021-02BD-4181-8805-A37B7DF5540F}"/>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5644CA31-E543-4C0E-BF8B-301C06B018C4}"/>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31C37713-47C0-4DC4-A110-0B9F5DF1C5A9}"/>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9E5FFE6B-49BE-4543-9642-E3FE0318C40F}"/>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3DA3EE5D-31AE-4A37-9A7C-B0FEAFACE5C4}"/>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0318C573-640D-433E-ABA6-B880E95B2AAF}"/>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B5AF6670-CA7B-4CA7-8B78-39940E802032}"/>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59965E0C-0B2D-45DD-8465-E49866AEF7D7}"/>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EE2ECAD-810D-4163-AF75-36705F0C112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68C23D7-4894-48DE-8698-1FB54ECFED5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95EC8879-B02D-4B36-89B9-9118A9B333B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FCD7C59-0401-40FC-B514-95F06382078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E012518-5364-4BB0-A79E-E82FDBB2BDE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7493</xdr:rowOff>
    </xdr:from>
    <xdr:to>
      <xdr:col>23</xdr:col>
      <xdr:colOff>136525</xdr:colOff>
      <xdr:row>31</xdr:row>
      <xdr:rowOff>109093</xdr:rowOff>
    </xdr:to>
    <xdr:sp macro="" textlink="">
      <xdr:nvSpPr>
        <xdr:cNvPr id="89" name="楕円 88">
          <a:extLst>
            <a:ext uri="{FF2B5EF4-FFF2-40B4-BE49-F238E27FC236}">
              <a16:creationId xmlns:a16="http://schemas.microsoft.com/office/drawing/2014/main" id="{11A9A706-D180-4985-AADD-8D3817D8F536}"/>
            </a:ext>
          </a:extLst>
        </xdr:cNvPr>
        <xdr:cNvSpPr/>
      </xdr:nvSpPr>
      <xdr:spPr>
        <a:xfrm>
          <a:off x="47117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30370</xdr:rowOff>
    </xdr:from>
    <xdr:ext cx="405111" cy="259045"/>
    <xdr:sp macro="" textlink="">
      <xdr:nvSpPr>
        <xdr:cNvPr id="90" name="有形固定資産減価償却率該当値テキスト">
          <a:extLst>
            <a:ext uri="{FF2B5EF4-FFF2-40B4-BE49-F238E27FC236}">
              <a16:creationId xmlns:a16="http://schemas.microsoft.com/office/drawing/2014/main" id="{B2DAA551-7EEE-4644-A624-804B4E9335EE}"/>
            </a:ext>
          </a:extLst>
        </xdr:cNvPr>
        <xdr:cNvSpPr txBox="1"/>
      </xdr:nvSpPr>
      <xdr:spPr>
        <a:xfrm>
          <a:off x="4813300"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7493</xdr:rowOff>
    </xdr:from>
    <xdr:to>
      <xdr:col>19</xdr:col>
      <xdr:colOff>187325</xdr:colOff>
      <xdr:row>31</xdr:row>
      <xdr:rowOff>109093</xdr:rowOff>
    </xdr:to>
    <xdr:sp macro="" textlink="">
      <xdr:nvSpPr>
        <xdr:cNvPr id="91" name="楕円 90">
          <a:extLst>
            <a:ext uri="{FF2B5EF4-FFF2-40B4-BE49-F238E27FC236}">
              <a16:creationId xmlns:a16="http://schemas.microsoft.com/office/drawing/2014/main" id="{4D150C8E-7EDB-4842-947E-585253A52FA7}"/>
            </a:ext>
          </a:extLst>
        </xdr:cNvPr>
        <xdr:cNvSpPr/>
      </xdr:nvSpPr>
      <xdr:spPr>
        <a:xfrm>
          <a:off x="4000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58293</xdr:rowOff>
    </xdr:from>
    <xdr:to>
      <xdr:col>23</xdr:col>
      <xdr:colOff>85725</xdr:colOff>
      <xdr:row>31</xdr:row>
      <xdr:rowOff>58293</xdr:rowOff>
    </xdr:to>
    <xdr:cxnSp macro="">
      <xdr:nvCxnSpPr>
        <xdr:cNvPr id="92" name="直線コネクタ 91">
          <a:extLst>
            <a:ext uri="{FF2B5EF4-FFF2-40B4-BE49-F238E27FC236}">
              <a16:creationId xmlns:a16="http://schemas.microsoft.com/office/drawing/2014/main" id="{A25806E9-05BD-4EE0-B2A5-6CE14C0620BB}"/>
            </a:ext>
          </a:extLst>
        </xdr:cNvPr>
        <xdr:cNvCxnSpPr/>
      </xdr:nvCxnSpPr>
      <xdr:spPr>
        <a:xfrm>
          <a:off x="4051300" y="6144768"/>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21717</xdr:rowOff>
    </xdr:from>
    <xdr:to>
      <xdr:col>15</xdr:col>
      <xdr:colOff>187325</xdr:colOff>
      <xdr:row>32</xdr:row>
      <xdr:rowOff>123317</xdr:rowOff>
    </xdr:to>
    <xdr:sp macro="" textlink="">
      <xdr:nvSpPr>
        <xdr:cNvPr id="93" name="楕円 92">
          <a:extLst>
            <a:ext uri="{FF2B5EF4-FFF2-40B4-BE49-F238E27FC236}">
              <a16:creationId xmlns:a16="http://schemas.microsoft.com/office/drawing/2014/main" id="{9A4EA132-02D9-497D-BB06-D460A5A6BA94}"/>
            </a:ext>
          </a:extLst>
        </xdr:cNvPr>
        <xdr:cNvSpPr/>
      </xdr:nvSpPr>
      <xdr:spPr>
        <a:xfrm>
          <a:off x="3238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58293</xdr:rowOff>
    </xdr:from>
    <xdr:to>
      <xdr:col>19</xdr:col>
      <xdr:colOff>136525</xdr:colOff>
      <xdr:row>32</xdr:row>
      <xdr:rowOff>72517</xdr:rowOff>
    </xdr:to>
    <xdr:cxnSp macro="">
      <xdr:nvCxnSpPr>
        <xdr:cNvPr id="94" name="直線コネクタ 93">
          <a:extLst>
            <a:ext uri="{FF2B5EF4-FFF2-40B4-BE49-F238E27FC236}">
              <a16:creationId xmlns:a16="http://schemas.microsoft.com/office/drawing/2014/main" id="{F69F8E32-D28A-4DD4-815E-EE8E21B8699F}"/>
            </a:ext>
          </a:extLst>
        </xdr:cNvPr>
        <xdr:cNvCxnSpPr/>
      </xdr:nvCxnSpPr>
      <xdr:spPr>
        <a:xfrm flipV="1">
          <a:off x="3289300" y="6144768"/>
          <a:ext cx="7620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64897</xdr:rowOff>
    </xdr:from>
    <xdr:to>
      <xdr:col>11</xdr:col>
      <xdr:colOff>187325</xdr:colOff>
      <xdr:row>32</xdr:row>
      <xdr:rowOff>166497</xdr:rowOff>
    </xdr:to>
    <xdr:sp macro="" textlink="">
      <xdr:nvSpPr>
        <xdr:cNvPr id="95" name="楕円 94">
          <a:extLst>
            <a:ext uri="{FF2B5EF4-FFF2-40B4-BE49-F238E27FC236}">
              <a16:creationId xmlns:a16="http://schemas.microsoft.com/office/drawing/2014/main" id="{885E6EEB-F699-4524-AAAA-AF2A99810CA5}"/>
            </a:ext>
          </a:extLst>
        </xdr:cNvPr>
        <xdr:cNvSpPr/>
      </xdr:nvSpPr>
      <xdr:spPr>
        <a:xfrm>
          <a:off x="2476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72517</xdr:rowOff>
    </xdr:from>
    <xdr:to>
      <xdr:col>15</xdr:col>
      <xdr:colOff>136525</xdr:colOff>
      <xdr:row>32</xdr:row>
      <xdr:rowOff>115697</xdr:rowOff>
    </xdr:to>
    <xdr:cxnSp macro="">
      <xdr:nvCxnSpPr>
        <xdr:cNvPr id="96" name="直線コネクタ 95">
          <a:extLst>
            <a:ext uri="{FF2B5EF4-FFF2-40B4-BE49-F238E27FC236}">
              <a16:creationId xmlns:a16="http://schemas.microsoft.com/office/drawing/2014/main" id="{E84E44B3-EAB5-4844-8E9F-A49A53D94EAA}"/>
            </a:ext>
          </a:extLst>
        </xdr:cNvPr>
        <xdr:cNvCxnSpPr/>
      </xdr:nvCxnSpPr>
      <xdr:spPr>
        <a:xfrm flipV="1">
          <a:off x="2527300" y="633044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105918</xdr:rowOff>
    </xdr:from>
    <xdr:to>
      <xdr:col>7</xdr:col>
      <xdr:colOff>187325</xdr:colOff>
      <xdr:row>33</xdr:row>
      <xdr:rowOff>36068</xdr:rowOff>
    </xdr:to>
    <xdr:sp macro="" textlink="">
      <xdr:nvSpPr>
        <xdr:cNvPr id="97" name="楕円 96">
          <a:extLst>
            <a:ext uri="{FF2B5EF4-FFF2-40B4-BE49-F238E27FC236}">
              <a16:creationId xmlns:a16="http://schemas.microsoft.com/office/drawing/2014/main" id="{7F70C156-0EBD-49FD-B3FA-3FD8DE4FAEB0}"/>
            </a:ext>
          </a:extLst>
        </xdr:cNvPr>
        <xdr:cNvSpPr/>
      </xdr:nvSpPr>
      <xdr:spPr>
        <a:xfrm>
          <a:off x="1714500" y="6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115697</xdr:rowOff>
    </xdr:from>
    <xdr:to>
      <xdr:col>11</xdr:col>
      <xdr:colOff>136525</xdr:colOff>
      <xdr:row>32</xdr:row>
      <xdr:rowOff>156718</xdr:rowOff>
    </xdr:to>
    <xdr:cxnSp macro="">
      <xdr:nvCxnSpPr>
        <xdr:cNvPr id="98" name="直線コネクタ 97">
          <a:extLst>
            <a:ext uri="{FF2B5EF4-FFF2-40B4-BE49-F238E27FC236}">
              <a16:creationId xmlns:a16="http://schemas.microsoft.com/office/drawing/2014/main" id="{F101B7D0-5B8D-486F-8963-EDB42C017336}"/>
            </a:ext>
          </a:extLst>
        </xdr:cNvPr>
        <xdr:cNvCxnSpPr/>
      </xdr:nvCxnSpPr>
      <xdr:spPr>
        <a:xfrm flipV="1">
          <a:off x="1765300" y="6373622"/>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9" name="n_1aveValue有形固定資産減価償却率">
          <a:extLst>
            <a:ext uri="{FF2B5EF4-FFF2-40B4-BE49-F238E27FC236}">
              <a16:creationId xmlns:a16="http://schemas.microsoft.com/office/drawing/2014/main" id="{13F07D28-1DD2-44FB-AC4B-526F8B9D7334}"/>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159D57CB-4A54-47EF-B757-1342F0120568}"/>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C5E76E1A-890A-4087-9EA6-1950131E61C7}"/>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4E7120B6-774B-4B74-A76C-AD37785E3FDF}"/>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125620</xdr:rowOff>
    </xdr:from>
    <xdr:ext cx="405111" cy="259045"/>
    <xdr:sp macro="" textlink="">
      <xdr:nvSpPr>
        <xdr:cNvPr id="103" name="n_1mainValue有形固定資産減価償却率">
          <a:extLst>
            <a:ext uri="{FF2B5EF4-FFF2-40B4-BE49-F238E27FC236}">
              <a16:creationId xmlns:a16="http://schemas.microsoft.com/office/drawing/2014/main" id="{5B663919-EED6-4EEC-8C8B-176BE81C666E}"/>
            </a:ext>
          </a:extLst>
        </xdr:cNvPr>
        <xdr:cNvSpPr txBox="1"/>
      </xdr:nvSpPr>
      <xdr:spPr>
        <a:xfrm>
          <a:off x="3836044" y="586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114444</xdr:rowOff>
    </xdr:from>
    <xdr:ext cx="405111" cy="259045"/>
    <xdr:sp macro="" textlink="">
      <xdr:nvSpPr>
        <xdr:cNvPr id="104" name="n_2mainValue有形固定資産減価償却率">
          <a:extLst>
            <a:ext uri="{FF2B5EF4-FFF2-40B4-BE49-F238E27FC236}">
              <a16:creationId xmlns:a16="http://schemas.microsoft.com/office/drawing/2014/main" id="{1C5B6095-9645-47BD-94D5-1A8FA045315A}"/>
            </a:ext>
          </a:extLst>
        </xdr:cNvPr>
        <xdr:cNvSpPr txBox="1"/>
      </xdr:nvSpPr>
      <xdr:spPr>
        <a:xfrm>
          <a:off x="3086744" y="6372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157624</xdr:rowOff>
    </xdr:from>
    <xdr:ext cx="405111" cy="259045"/>
    <xdr:sp macro="" textlink="">
      <xdr:nvSpPr>
        <xdr:cNvPr id="105" name="n_3mainValue有形固定資産減価償却率">
          <a:extLst>
            <a:ext uri="{FF2B5EF4-FFF2-40B4-BE49-F238E27FC236}">
              <a16:creationId xmlns:a16="http://schemas.microsoft.com/office/drawing/2014/main" id="{C5FA8617-BF68-4382-810C-77EB0A713279}"/>
            </a:ext>
          </a:extLst>
        </xdr:cNvPr>
        <xdr:cNvSpPr txBox="1"/>
      </xdr:nvSpPr>
      <xdr:spPr>
        <a:xfrm>
          <a:off x="2324744" y="641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27195</xdr:rowOff>
    </xdr:from>
    <xdr:ext cx="405111" cy="259045"/>
    <xdr:sp macro="" textlink="">
      <xdr:nvSpPr>
        <xdr:cNvPr id="106" name="n_4mainValue有形固定資産減価償却率">
          <a:extLst>
            <a:ext uri="{FF2B5EF4-FFF2-40B4-BE49-F238E27FC236}">
              <a16:creationId xmlns:a16="http://schemas.microsoft.com/office/drawing/2014/main" id="{D45BDB10-6061-4F87-901F-FF3430B10FB2}"/>
            </a:ext>
          </a:extLst>
        </xdr:cNvPr>
        <xdr:cNvSpPr txBox="1"/>
      </xdr:nvSpPr>
      <xdr:spPr>
        <a:xfrm>
          <a:off x="1562744" y="645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4C6E7E95-F4EA-46E7-8FB6-0050DA930BC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E2747D8-EB29-487E-85E3-D5EED40942B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D75DEEAA-B297-4B2C-B9EA-8314A6E76F9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66797AC4-F4D4-48AC-8ED1-0D788FC1FD8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20083670-87DD-4A7B-9F38-0A495B1C46D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EBB52D19-B2D9-486A-BA50-0D13B5D414E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3AADE2AB-0273-4875-A4AB-E300BBCEC7F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E82E9121-95EF-46E2-9508-3E838231162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DBD6E3D-FABC-4413-8E64-6B688F59987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93F40CB6-0CA2-44BE-ADFE-47E9F726E6C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73C67C36-F868-46EB-B417-35B6AB9968F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E0254202-1B45-4E0B-BDD0-876CB13130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2A4FA6E5-3FCD-45DF-A87A-B5D2E88671E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前年と比較すると、若干数値の上昇が見られるが、類似団体・全国、県平均値と比較すると数値も低い状況である。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ふるさと納税からの水源基金への積立等、債務償還への充当可能基金残高の増、繰上償還による将来負担の減などに努めていることから、このような数値となったと思われ、今後も将来負担額の削減に努めることが重要で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A1FD4611-417E-41EC-9BE4-ABDAB05562A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EEAA99C-981A-4D80-A01B-216AAF59914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48A7750D-312C-4668-9D0E-DBF93308E97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5629DF0D-5ADA-4507-A4C2-E5551EF62A0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FD62ABC4-8449-48BC-83F5-6D67723A30D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E7BF115C-CE43-4002-A156-AAD2340BDFE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88A2D389-60DA-46E1-B3D2-6921A3E11BD1}"/>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29C93476-9F91-405D-973D-BD51001FB8A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7DCCE772-99E3-4F63-B8FE-8CD521A954D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3B28E71A-9C82-4269-A185-083D6B9DF7B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3F038D7-114F-401C-A24A-0CFF57EEE1A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51B7F186-C6BC-4078-A6DA-42930638A20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BE62B6AC-322B-4843-A555-09F16F3EAE9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860D0457-026D-4359-B6DB-77C776E4FB8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246C09A1-934A-49BA-A3DA-B3CE72E34D9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1AFDD21B-7DD9-4CCF-9608-B312DF66269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92487A84-DB8A-4A4A-98EE-192646C7BE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9D474D68-485C-44E3-BBBE-763C1EA33CEF}"/>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B6819D9E-517F-4BEE-ADB6-E863BAE1F0B8}"/>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FA11D6C5-702F-4E9F-B084-9FF968EED721}"/>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C17CED5C-9CD2-4D78-BE7B-96390BAB654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FC566BD2-128C-43AC-A102-175AA087420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E91DB812-8F4B-42EE-A348-66A7705719E0}"/>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F4595C2D-DDB7-439F-8526-C37765857908}"/>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1FF82882-FDAE-4454-9EC1-F6B7622E7882}"/>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CC407135-EE4A-47F0-BCF3-C25EC8FD5002}"/>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7747BB31-D02B-48DB-B917-2F8BAF017121}"/>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1ECF109B-8D2D-4CD4-9FEE-FE251DF2221A}"/>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2686362-2B5A-4E6C-BCF1-9CED9A17029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6F7DF3F9-B147-4941-B85B-4D111D1962E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E320BF2-7466-449C-B621-D21A5AF765B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3FA6049-3C5B-44F3-BF3A-92CEC1B9114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EAB153C9-6ED4-4D5C-968C-27C9FA704DD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29930</xdr:rowOff>
    </xdr:from>
    <xdr:to>
      <xdr:col>76</xdr:col>
      <xdr:colOff>73025</xdr:colOff>
      <xdr:row>26</xdr:row>
      <xdr:rowOff>131530</xdr:rowOff>
    </xdr:to>
    <xdr:sp macro="" textlink="">
      <xdr:nvSpPr>
        <xdr:cNvPr id="153" name="楕円 152">
          <a:extLst>
            <a:ext uri="{FF2B5EF4-FFF2-40B4-BE49-F238E27FC236}">
              <a16:creationId xmlns:a16="http://schemas.microsoft.com/office/drawing/2014/main" id="{83C2FFFC-5FBA-4EDE-9858-29553BB81C26}"/>
            </a:ext>
          </a:extLst>
        </xdr:cNvPr>
        <xdr:cNvSpPr/>
      </xdr:nvSpPr>
      <xdr:spPr>
        <a:xfrm>
          <a:off x="14744700" y="52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116307</xdr:rowOff>
    </xdr:from>
    <xdr:ext cx="405111" cy="259045"/>
    <xdr:sp macro="" textlink="">
      <xdr:nvSpPr>
        <xdr:cNvPr id="154" name="債務償還比率該当値テキスト">
          <a:extLst>
            <a:ext uri="{FF2B5EF4-FFF2-40B4-BE49-F238E27FC236}">
              <a16:creationId xmlns:a16="http://schemas.microsoft.com/office/drawing/2014/main" id="{113B01E5-6AA5-47A2-A747-615A1BA73E6B}"/>
            </a:ext>
          </a:extLst>
        </xdr:cNvPr>
        <xdr:cNvSpPr txBox="1"/>
      </xdr:nvSpPr>
      <xdr:spPr>
        <a:xfrm>
          <a:off x="14846300" y="517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26743</xdr:rowOff>
    </xdr:from>
    <xdr:to>
      <xdr:col>72</xdr:col>
      <xdr:colOff>123825</xdr:colOff>
      <xdr:row>26</xdr:row>
      <xdr:rowOff>128343</xdr:rowOff>
    </xdr:to>
    <xdr:sp macro="" textlink="">
      <xdr:nvSpPr>
        <xdr:cNvPr id="155" name="楕円 154">
          <a:extLst>
            <a:ext uri="{FF2B5EF4-FFF2-40B4-BE49-F238E27FC236}">
              <a16:creationId xmlns:a16="http://schemas.microsoft.com/office/drawing/2014/main" id="{BBD5203C-FBFB-488C-8F47-1C5ABB06ABEC}"/>
            </a:ext>
          </a:extLst>
        </xdr:cNvPr>
        <xdr:cNvSpPr/>
      </xdr:nvSpPr>
      <xdr:spPr>
        <a:xfrm>
          <a:off x="14033500" y="52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77543</xdr:rowOff>
    </xdr:from>
    <xdr:to>
      <xdr:col>76</xdr:col>
      <xdr:colOff>22225</xdr:colOff>
      <xdr:row>26</xdr:row>
      <xdr:rowOff>80730</xdr:rowOff>
    </xdr:to>
    <xdr:cxnSp macro="">
      <xdr:nvCxnSpPr>
        <xdr:cNvPr id="156" name="直線コネクタ 155">
          <a:extLst>
            <a:ext uri="{FF2B5EF4-FFF2-40B4-BE49-F238E27FC236}">
              <a16:creationId xmlns:a16="http://schemas.microsoft.com/office/drawing/2014/main" id="{6D74318D-60F8-4277-B20A-11ADCE8C6FB3}"/>
            </a:ext>
          </a:extLst>
        </xdr:cNvPr>
        <xdr:cNvCxnSpPr/>
      </xdr:nvCxnSpPr>
      <xdr:spPr>
        <a:xfrm>
          <a:off x="14084300" y="5306768"/>
          <a:ext cx="7112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65707</xdr:rowOff>
    </xdr:from>
    <xdr:to>
      <xdr:col>68</xdr:col>
      <xdr:colOff>123825</xdr:colOff>
      <xdr:row>26</xdr:row>
      <xdr:rowOff>167307</xdr:rowOff>
    </xdr:to>
    <xdr:sp macro="" textlink="">
      <xdr:nvSpPr>
        <xdr:cNvPr id="157" name="楕円 156">
          <a:extLst>
            <a:ext uri="{FF2B5EF4-FFF2-40B4-BE49-F238E27FC236}">
              <a16:creationId xmlns:a16="http://schemas.microsoft.com/office/drawing/2014/main" id="{9E3D8920-FF02-44BE-AE71-16349299AFB2}"/>
            </a:ext>
          </a:extLst>
        </xdr:cNvPr>
        <xdr:cNvSpPr/>
      </xdr:nvSpPr>
      <xdr:spPr>
        <a:xfrm>
          <a:off x="13271500" y="52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77543</xdr:rowOff>
    </xdr:from>
    <xdr:to>
      <xdr:col>72</xdr:col>
      <xdr:colOff>73025</xdr:colOff>
      <xdr:row>26</xdr:row>
      <xdr:rowOff>116507</xdr:rowOff>
    </xdr:to>
    <xdr:cxnSp macro="">
      <xdr:nvCxnSpPr>
        <xdr:cNvPr id="158" name="直線コネクタ 157">
          <a:extLst>
            <a:ext uri="{FF2B5EF4-FFF2-40B4-BE49-F238E27FC236}">
              <a16:creationId xmlns:a16="http://schemas.microsoft.com/office/drawing/2014/main" id="{6C9FC44F-83EF-4F78-B60B-E0B65746C4E1}"/>
            </a:ext>
          </a:extLst>
        </xdr:cNvPr>
        <xdr:cNvCxnSpPr/>
      </xdr:nvCxnSpPr>
      <xdr:spPr>
        <a:xfrm flipV="1">
          <a:off x="13322300" y="5306768"/>
          <a:ext cx="762000" cy="3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8340</xdr:rowOff>
    </xdr:from>
    <xdr:to>
      <xdr:col>60</xdr:col>
      <xdr:colOff>123825</xdr:colOff>
      <xdr:row>26</xdr:row>
      <xdr:rowOff>109940</xdr:rowOff>
    </xdr:to>
    <xdr:sp macro="" textlink="">
      <xdr:nvSpPr>
        <xdr:cNvPr id="159" name="楕円 158">
          <a:extLst>
            <a:ext uri="{FF2B5EF4-FFF2-40B4-BE49-F238E27FC236}">
              <a16:creationId xmlns:a16="http://schemas.microsoft.com/office/drawing/2014/main" id="{6DB0AC7E-6F46-470F-92E9-7E9DCDA42F38}"/>
            </a:ext>
          </a:extLst>
        </xdr:cNvPr>
        <xdr:cNvSpPr/>
      </xdr:nvSpPr>
      <xdr:spPr>
        <a:xfrm>
          <a:off x="11747500" y="52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28</xdr:row>
      <xdr:rowOff>35547</xdr:rowOff>
    </xdr:from>
    <xdr:ext cx="469744" cy="259045"/>
    <xdr:sp macro="" textlink="">
      <xdr:nvSpPr>
        <xdr:cNvPr id="160" name="n_1aveValue債務償還比率">
          <a:extLst>
            <a:ext uri="{FF2B5EF4-FFF2-40B4-BE49-F238E27FC236}">
              <a16:creationId xmlns:a16="http://schemas.microsoft.com/office/drawing/2014/main" id="{E652906A-1B7D-414E-94D3-92CCA36E9766}"/>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1" name="n_2aveValue債務償還比率">
          <a:extLst>
            <a:ext uri="{FF2B5EF4-FFF2-40B4-BE49-F238E27FC236}">
              <a16:creationId xmlns:a16="http://schemas.microsoft.com/office/drawing/2014/main" id="{6A3E5532-4714-4CBE-A1F0-995A51AB9B50}"/>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2" name="n_3aveValue債務償還比率">
          <a:extLst>
            <a:ext uri="{FF2B5EF4-FFF2-40B4-BE49-F238E27FC236}">
              <a16:creationId xmlns:a16="http://schemas.microsoft.com/office/drawing/2014/main" id="{5A84096A-936C-4112-8BD3-E6CA8A38C879}"/>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3" name="n_4aveValue債務償還比率">
          <a:extLst>
            <a:ext uri="{FF2B5EF4-FFF2-40B4-BE49-F238E27FC236}">
              <a16:creationId xmlns:a16="http://schemas.microsoft.com/office/drawing/2014/main" id="{7DD8BD4B-ECBA-4080-A20D-368475DF7063}"/>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144870</xdr:rowOff>
    </xdr:from>
    <xdr:ext cx="405111" cy="259045"/>
    <xdr:sp macro="" textlink="">
      <xdr:nvSpPr>
        <xdr:cNvPr id="164" name="n_1mainValue債務償還比率">
          <a:extLst>
            <a:ext uri="{FF2B5EF4-FFF2-40B4-BE49-F238E27FC236}">
              <a16:creationId xmlns:a16="http://schemas.microsoft.com/office/drawing/2014/main" id="{3978DE0F-A647-4646-9090-D3B90FEE4AB7}"/>
            </a:ext>
          </a:extLst>
        </xdr:cNvPr>
        <xdr:cNvSpPr txBox="1"/>
      </xdr:nvSpPr>
      <xdr:spPr>
        <a:xfrm>
          <a:off x="13869044" y="503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12384</xdr:rowOff>
    </xdr:from>
    <xdr:ext cx="405111" cy="259045"/>
    <xdr:sp macro="" textlink="">
      <xdr:nvSpPr>
        <xdr:cNvPr id="165" name="n_2mainValue債務償還比率">
          <a:extLst>
            <a:ext uri="{FF2B5EF4-FFF2-40B4-BE49-F238E27FC236}">
              <a16:creationId xmlns:a16="http://schemas.microsoft.com/office/drawing/2014/main" id="{DBD396A4-18DD-4CDF-B922-843F5837B3B7}"/>
            </a:ext>
          </a:extLst>
        </xdr:cNvPr>
        <xdr:cNvSpPr txBox="1"/>
      </xdr:nvSpPr>
      <xdr:spPr>
        <a:xfrm>
          <a:off x="13119744" y="507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126467</xdr:rowOff>
    </xdr:from>
    <xdr:ext cx="405111" cy="259045"/>
    <xdr:sp macro="" textlink="">
      <xdr:nvSpPr>
        <xdr:cNvPr id="166" name="n_4mainValue債務償還比率">
          <a:extLst>
            <a:ext uri="{FF2B5EF4-FFF2-40B4-BE49-F238E27FC236}">
              <a16:creationId xmlns:a16="http://schemas.microsoft.com/office/drawing/2014/main" id="{3F5BA0EC-23E2-4954-B9EF-67DCAAFB060D}"/>
            </a:ext>
          </a:extLst>
        </xdr:cNvPr>
        <xdr:cNvSpPr txBox="1"/>
      </xdr:nvSpPr>
      <xdr:spPr>
        <a:xfrm>
          <a:off x="11595744" y="501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48B6D521-83E3-4AF0-A7FA-86381686F4E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D7E49546-A852-4B9C-8CA4-695318CA054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18B73397-1DEA-4BBF-94A3-4F05F2CF06E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53E44189-ADF7-415C-AECE-E312AC45DFF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B25C1A07-CEFF-44D7-A095-7CCDA2D8DD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B13B9721-E787-4297-A87D-8667C8DA256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715004-C413-432F-9D1E-19776A4CDAC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914776-C877-488C-8FD7-090D7046D58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72BCFA-24E7-4A94-AA1C-0ECF55BA0D7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6C58AE1-0766-4C72-B9B7-223DABC8147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0766AC-BCBF-40A0-A9A7-62AF023C54D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2267A2-5D5F-47B4-819B-4A0CAF23DC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143D36-09F5-4E61-A952-DEB5AC3A39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AC96A9-9E65-4A99-A385-DCCDC2DA12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2E0F41-A674-4CAA-9449-F98A0DF5E2E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E528265-9C2C-4D23-86CD-4830EE84FA0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873
858
89.97
2,488,149
2,319,278
154,712
1,144,158
1,304,838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B70A93-9B10-47F6-809C-936F3C1DC9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2D430C-DB8B-4562-A892-730F5182D96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AABD3A8-6BAD-44CA-9749-0ADE972A02E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BED3143-4465-4270-B06E-2A50380A80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4C12DBD-70EB-4C64-9027-FB74188E0F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646899B-89D4-4663-9714-88D0BE7BD40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32D186-A740-4752-8128-83021AECDD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90EFA6A-C533-4786-A61E-1FAA6EC2BB2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FD201A-CF13-4F89-A033-351E24F5B88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D33251F-00C5-4DB6-B63E-A9A6B0930D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E9E7B6C-2F04-4BD9-AB43-A598DC9B3C5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56E272-98A5-4476-971A-971CE48969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1382F3-BDA0-4E9E-A4F1-BAFF17AA1D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14F70E-D067-4F2E-98CE-5C6DEA94BD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8F4FD8-D37C-4104-8B07-58404B07F1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2910D3E-E28A-4B95-9854-C21F8EA954F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E3E72A2-8EF1-47CF-8A54-5878AD8F9CB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A2E3E8-9C47-4346-A603-64793D9863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0BD2279-725E-4536-851D-7078551A30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0BC011B-CFD0-4DA0-ACDE-3DE7C5D67C3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B5B60F9-671D-4B70-A929-59FF3FD890B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7622F46-97F0-4B48-A077-6EAB378023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ED91A7-C8E7-4AE7-8CCA-6B01C46805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1CFC865-0A9C-4656-AEE7-68EBEBD9EC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BB0C819-E15C-42AB-B9EB-B4049AC7A10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7F4BD98-C143-4A50-ABF0-46230A6E3C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95FC0F-19FE-4F8E-8A01-72321A29FAD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D7868DB-71A1-459A-B8B1-05FB0253B4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678A938-AD01-48EE-8A08-5D533A7163A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96A3111-DDD3-4162-9E4F-29D124C5BB0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385D99B-5358-49E6-90DB-08032B0E51B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ACCADE3-5411-4D61-AB71-9B9E3963B17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9448A52-F705-4001-B20C-53325600823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476B917-9051-4A1B-B88B-6916937A14C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3663ABD-E96A-4AE3-AC33-3AF7AA3999D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4C8E888-B47A-4B5B-A26B-A785769E4C5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FE1EC22-B48F-4160-91A1-F9E75BB8CFF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2E78D50-7F80-4983-AF4D-8B0F52526E1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3E0726D-D472-4ABA-BBCA-A11D06FEB66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B8C3BB1-F4F8-47B2-91FE-4C4CC7D60D8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323E67F-430F-4D3E-BE4C-11D247B561D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AC81E38-DDCF-4C64-87F3-9D58982594C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EAE61BB-E959-4F54-B238-D80A2E3C5A9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16997A6-1BD9-4558-9602-89C8672E2AC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49BC5AB-3C59-4673-BCD2-72092A8117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BBAE5FC-D274-4592-BB74-93BFEE4BC1B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46B34978-17AB-4BBA-A8C8-346FEB415605}"/>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D8E54C0-6E92-4960-AC5A-4C1B7415FDA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BEAF1C60-F2DA-434F-B1CC-DB88ABF26DBB}"/>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DDBE753-A504-4CE9-9A74-256B4B0EA9D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D449149-0D1A-4EBA-A9FD-91D86ED079DA}"/>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8DC95F54-DE6F-441F-9E0A-4D10D589667F}"/>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5DDE64B8-630D-4254-A764-9A16A9D93186}"/>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6DC72EDA-3557-46C5-BA80-1B21E0A911A3}"/>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ECF2FFBB-DA35-4672-ACF8-3AB0B485904D}"/>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5E2E0B67-54DD-4D21-9E89-26B30AC2C3C3}"/>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5343DB70-283D-4AC8-8A93-AB3DE5C3C208}"/>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9EDE7C-B40F-4069-A56D-5314A1D594E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EDC6E86-9E73-450B-9A68-5F37AA909B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457B0AC-19FE-447C-866C-D19D4E510EE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3791304-36C1-4086-A543-ED955379FA9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D521DC0-52A4-45F2-AD09-FF3B179489F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97246</xdr:rowOff>
    </xdr:from>
    <xdr:to>
      <xdr:col>24</xdr:col>
      <xdr:colOff>114300</xdr:colOff>
      <xdr:row>40</xdr:row>
      <xdr:rowOff>27396</xdr:rowOff>
    </xdr:to>
    <xdr:sp macro="" textlink="">
      <xdr:nvSpPr>
        <xdr:cNvPr id="74" name="楕円 73">
          <a:extLst>
            <a:ext uri="{FF2B5EF4-FFF2-40B4-BE49-F238E27FC236}">
              <a16:creationId xmlns:a16="http://schemas.microsoft.com/office/drawing/2014/main" id="{95980D38-3A07-4C7D-8BC8-B988FCBF7A5B}"/>
            </a:ext>
          </a:extLst>
        </xdr:cNvPr>
        <xdr:cNvSpPr/>
      </xdr:nvSpPr>
      <xdr:spPr>
        <a:xfrm>
          <a:off x="45847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75673</xdr:rowOff>
    </xdr:from>
    <xdr:ext cx="405111" cy="259045"/>
    <xdr:sp macro="" textlink="">
      <xdr:nvSpPr>
        <xdr:cNvPr id="75" name="【道路】&#10;有形固定資産減価償却率該当値テキスト">
          <a:extLst>
            <a:ext uri="{FF2B5EF4-FFF2-40B4-BE49-F238E27FC236}">
              <a16:creationId xmlns:a16="http://schemas.microsoft.com/office/drawing/2014/main" id="{6753E681-E96D-47C2-AC07-9E3D6BE6156A}"/>
            </a:ext>
          </a:extLst>
        </xdr:cNvPr>
        <xdr:cNvSpPr txBox="1"/>
      </xdr:nvSpPr>
      <xdr:spPr>
        <a:xfrm>
          <a:off x="4673600"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97246</xdr:rowOff>
    </xdr:from>
    <xdr:to>
      <xdr:col>20</xdr:col>
      <xdr:colOff>38100</xdr:colOff>
      <xdr:row>40</xdr:row>
      <xdr:rowOff>27396</xdr:rowOff>
    </xdr:to>
    <xdr:sp macro="" textlink="">
      <xdr:nvSpPr>
        <xdr:cNvPr id="76" name="楕円 75">
          <a:extLst>
            <a:ext uri="{FF2B5EF4-FFF2-40B4-BE49-F238E27FC236}">
              <a16:creationId xmlns:a16="http://schemas.microsoft.com/office/drawing/2014/main" id="{474349FB-87EE-4381-BA28-066AA4CB403F}"/>
            </a:ext>
          </a:extLst>
        </xdr:cNvPr>
        <xdr:cNvSpPr/>
      </xdr:nvSpPr>
      <xdr:spPr>
        <a:xfrm>
          <a:off x="3746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148046</xdr:rowOff>
    </xdr:from>
    <xdr:to>
      <xdr:col>24</xdr:col>
      <xdr:colOff>63500</xdr:colOff>
      <xdr:row>39</xdr:row>
      <xdr:rowOff>148046</xdr:rowOff>
    </xdr:to>
    <xdr:cxnSp macro="">
      <xdr:nvCxnSpPr>
        <xdr:cNvPr id="77" name="直線コネクタ 76">
          <a:extLst>
            <a:ext uri="{FF2B5EF4-FFF2-40B4-BE49-F238E27FC236}">
              <a16:creationId xmlns:a16="http://schemas.microsoft.com/office/drawing/2014/main" id="{AF267822-0F3C-4125-8726-4A244D20E42A}"/>
            </a:ext>
          </a:extLst>
        </xdr:cNvPr>
        <xdr:cNvCxnSpPr/>
      </xdr:nvCxnSpPr>
      <xdr:spPr>
        <a:xfrm>
          <a:off x="3797300" y="6834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72753</xdr:rowOff>
    </xdr:from>
    <xdr:to>
      <xdr:col>15</xdr:col>
      <xdr:colOff>101600</xdr:colOff>
      <xdr:row>41</xdr:row>
      <xdr:rowOff>2903</xdr:rowOff>
    </xdr:to>
    <xdr:sp macro="" textlink="">
      <xdr:nvSpPr>
        <xdr:cNvPr id="78" name="楕円 77">
          <a:extLst>
            <a:ext uri="{FF2B5EF4-FFF2-40B4-BE49-F238E27FC236}">
              <a16:creationId xmlns:a16="http://schemas.microsoft.com/office/drawing/2014/main" id="{E97CE9AC-C790-4070-8273-42F96A2A94BE}"/>
            </a:ext>
          </a:extLst>
        </xdr:cNvPr>
        <xdr:cNvSpPr/>
      </xdr:nvSpPr>
      <xdr:spPr>
        <a:xfrm>
          <a:off x="2857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148046</xdr:rowOff>
    </xdr:from>
    <xdr:to>
      <xdr:col>19</xdr:col>
      <xdr:colOff>177800</xdr:colOff>
      <xdr:row>40</xdr:row>
      <xdr:rowOff>123553</xdr:rowOff>
    </xdr:to>
    <xdr:cxnSp macro="">
      <xdr:nvCxnSpPr>
        <xdr:cNvPr id="79" name="直線コネクタ 78">
          <a:extLst>
            <a:ext uri="{FF2B5EF4-FFF2-40B4-BE49-F238E27FC236}">
              <a16:creationId xmlns:a16="http://schemas.microsoft.com/office/drawing/2014/main" id="{078C8555-9390-4DBC-A4D8-6E7ACCA34354}"/>
            </a:ext>
          </a:extLst>
        </xdr:cNvPr>
        <xdr:cNvCxnSpPr/>
      </xdr:nvCxnSpPr>
      <xdr:spPr>
        <a:xfrm flipV="1">
          <a:off x="2908300" y="6834596"/>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126637</xdr:rowOff>
    </xdr:from>
    <xdr:to>
      <xdr:col>10</xdr:col>
      <xdr:colOff>165100</xdr:colOff>
      <xdr:row>41</xdr:row>
      <xdr:rowOff>56787</xdr:rowOff>
    </xdr:to>
    <xdr:sp macro="" textlink="">
      <xdr:nvSpPr>
        <xdr:cNvPr id="80" name="楕円 79">
          <a:extLst>
            <a:ext uri="{FF2B5EF4-FFF2-40B4-BE49-F238E27FC236}">
              <a16:creationId xmlns:a16="http://schemas.microsoft.com/office/drawing/2014/main" id="{34187D09-DE90-445C-A457-683C335C9306}"/>
            </a:ext>
          </a:extLst>
        </xdr:cNvPr>
        <xdr:cNvSpPr/>
      </xdr:nvSpPr>
      <xdr:spPr>
        <a:xfrm>
          <a:off x="1968500" y="698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123553</xdr:rowOff>
    </xdr:from>
    <xdr:to>
      <xdr:col>15</xdr:col>
      <xdr:colOff>50800</xdr:colOff>
      <xdr:row>41</xdr:row>
      <xdr:rowOff>5987</xdr:rowOff>
    </xdr:to>
    <xdr:cxnSp macro="">
      <xdr:nvCxnSpPr>
        <xdr:cNvPr id="81" name="直線コネクタ 80">
          <a:extLst>
            <a:ext uri="{FF2B5EF4-FFF2-40B4-BE49-F238E27FC236}">
              <a16:creationId xmlns:a16="http://schemas.microsoft.com/office/drawing/2014/main" id="{E12EA986-414D-4E92-9E19-10D69F30EAF7}"/>
            </a:ext>
          </a:extLst>
        </xdr:cNvPr>
        <xdr:cNvCxnSpPr/>
      </xdr:nvCxnSpPr>
      <xdr:spPr>
        <a:xfrm flipV="1">
          <a:off x="2019300" y="698155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144599</xdr:rowOff>
    </xdr:from>
    <xdr:to>
      <xdr:col>6</xdr:col>
      <xdr:colOff>38100</xdr:colOff>
      <xdr:row>41</xdr:row>
      <xdr:rowOff>74749</xdr:rowOff>
    </xdr:to>
    <xdr:sp macro="" textlink="">
      <xdr:nvSpPr>
        <xdr:cNvPr id="82" name="楕円 81">
          <a:extLst>
            <a:ext uri="{FF2B5EF4-FFF2-40B4-BE49-F238E27FC236}">
              <a16:creationId xmlns:a16="http://schemas.microsoft.com/office/drawing/2014/main" id="{4AD1E45B-2CEF-43A3-9C2C-F511434E1669}"/>
            </a:ext>
          </a:extLst>
        </xdr:cNvPr>
        <xdr:cNvSpPr/>
      </xdr:nvSpPr>
      <xdr:spPr>
        <a:xfrm>
          <a:off x="1079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5987</xdr:rowOff>
    </xdr:from>
    <xdr:to>
      <xdr:col>10</xdr:col>
      <xdr:colOff>114300</xdr:colOff>
      <xdr:row>41</xdr:row>
      <xdr:rowOff>23949</xdr:rowOff>
    </xdr:to>
    <xdr:cxnSp macro="">
      <xdr:nvCxnSpPr>
        <xdr:cNvPr id="83" name="直線コネクタ 82">
          <a:extLst>
            <a:ext uri="{FF2B5EF4-FFF2-40B4-BE49-F238E27FC236}">
              <a16:creationId xmlns:a16="http://schemas.microsoft.com/office/drawing/2014/main" id="{5C8493B9-0338-4830-9303-50BE8F7E3FE1}"/>
            </a:ext>
          </a:extLst>
        </xdr:cNvPr>
        <xdr:cNvCxnSpPr/>
      </xdr:nvCxnSpPr>
      <xdr:spPr>
        <a:xfrm flipV="1">
          <a:off x="1130300" y="703543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BC35F624-2D42-4023-A41D-79D5F120E9EC}"/>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5FC13303-EE75-4EF9-85B6-10B1A0CFC977}"/>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9F55C38F-7698-4B50-B6D3-A7EBD4A84F68}"/>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51F4A772-A43B-4232-8F95-4E39E5CB00CF}"/>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18523</xdr:rowOff>
    </xdr:from>
    <xdr:ext cx="405111" cy="259045"/>
    <xdr:sp macro="" textlink="">
      <xdr:nvSpPr>
        <xdr:cNvPr id="88" name="n_1mainValue【道路】&#10;有形固定資産減価償却率">
          <a:extLst>
            <a:ext uri="{FF2B5EF4-FFF2-40B4-BE49-F238E27FC236}">
              <a16:creationId xmlns:a16="http://schemas.microsoft.com/office/drawing/2014/main" id="{F6D9F4C6-2EEA-4142-B534-B3F3C37F4746}"/>
            </a:ext>
          </a:extLst>
        </xdr:cNvPr>
        <xdr:cNvSpPr txBox="1"/>
      </xdr:nvSpPr>
      <xdr:spPr>
        <a:xfrm>
          <a:off x="35820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165480</xdr:rowOff>
    </xdr:from>
    <xdr:ext cx="405111" cy="259045"/>
    <xdr:sp macro="" textlink="">
      <xdr:nvSpPr>
        <xdr:cNvPr id="89" name="n_2mainValue【道路】&#10;有形固定資産減価償却率">
          <a:extLst>
            <a:ext uri="{FF2B5EF4-FFF2-40B4-BE49-F238E27FC236}">
              <a16:creationId xmlns:a16="http://schemas.microsoft.com/office/drawing/2014/main" id="{724CE520-4EE3-4EE7-A15E-EF3F37D5D815}"/>
            </a:ext>
          </a:extLst>
        </xdr:cNvPr>
        <xdr:cNvSpPr txBox="1"/>
      </xdr:nvSpPr>
      <xdr:spPr>
        <a:xfrm>
          <a:off x="2705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47914</xdr:rowOff>
    </xdr:from>
    <xdr:ext cx="405111" cy="259045"/>
    <xdr:sp macro="" textlink="">
      <xdr:nvSpPr>
        <xdr:cNvPr id="90" name="n_3mainValue【道路】&#10;有形固定資産減価償却率">
          <a:extLst>
            <a:ext uri="{FF2B5EF4-FFF2-40B4-BE49-F238E27FC236}">
              <a16:creationId xmlns:a16="http://schemas.microsoft.com/office/drawing/2014/main" id="{23D6C3C8-C451-4705-9CA9-D7E7A136913C}"/>
            </a:ext>
          </a:extLst>
        </xdr:cNvPr>
        <xdr:cNvSpPr txBox="1"/>
      </xdr:nvSpPr>
      <xdr:spPr>
        <a:xfrm>
          <a:off x="1816744" y="707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65876</xdr:rowOff>
    </xdr:from>
    <xdr:ext cx="405111" cy="259045"/>
    <xdr:sp macro="" textlink="">
      <xdr:nvSpPr>
        <xdr:cNvPr id="91" name="n_4mainValue【道路】&#10;有形固定資産減価償却率">
          <a:extLst>
            <a:ext uri="{FF2B5EF4-FFF2-40B4-BE49-F238E27FC236}">
              <a16:creationId xmlns:a16="http://schemas.microsoft.com/office/drawing/2014/main" id="{69316894-E296-4D98-9B4B-977332B33236}"/>
            </a:ext>
          </a:extLst>
        </xdr:cNvPr>
        <xdr:cNvSpPr txBox="1"/>
      </xdr:nvSpPr>
      <xdr:spPr>
        <a:xfrm>
          <a:off x="9277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9228739-8CF8-4D2E-8545-10AA8F4A96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55A4FFC-C0A5-4944-B20D-1948ABFD827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D2C65FB-428E-4C00-8CD8-8BED6D73F5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A973B98-D0CA-48F4-AC2C-01F9AF94024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CF8BBDC-AB1C-4666-914F-E2FED2C3C6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C3D9CFA-4EB0-42F8-A167-26D9EDCD72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5BDD4FB-7DA2-4027-93BA-97E7AD62F8E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AB8EEC0-BDF5-40F5-98DF-A02094C722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5D75027-5A86-4E4A-B0EF-ABB46446714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1B58379-ED52-4081-8D2A-AD050C5AEE8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1B28C7B-BE23-4307-842D-283DCD2733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C0436873-4D5C-4C12-8A36-1DA2771C3B4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6D9D062-3D23-403D-B9C3-47FBBFF9E6B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5A2B0E80-4811-4223-BD1D-CD106A43AC1C}"/>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36180F5-5738-4083-9DA6-30F9282AEAB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50DEE9AA-9F04-4ED7-8520-25506C002AB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5F9937E-8758-40B9-AC4A-41F46B18BE3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C12A1E64-802F-47E1-9A93-83B56C155E8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DA9DC77-8679-42A1-800D-A6BF92D518F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81D675CD-4437-4EF7-BB46-D408D4721CF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B0C139E-8956-4AA0-B1DC-ED25F6D2540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5B5CAB6-C752-4BAC-84C3-B17D68B8EE8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B2328ED1-FD86-4E88-9A65-EEAF63373C5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1B0044F3-DB8B-4EEA-825C-8BE4E79D8C5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A2B85E2B-8951-4A0B-8248-C18452312914}"/>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9B17C56B-08D6-40D4-B75E-26ACBEB159F7}"/>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3010AD81-B397-4DBF-A431-E7CBEB8AC226}"/>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9E8F6723-9B12-44F0-96F7-B9C902B7A9D9}"/>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080DB1D3-63E1-4A10-B8E6-4CB949B69FCB}"/>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1E1D27D8-7672-409D-9872-E9EA1494B66A}"/>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64FB1500-AB06-47AF-86BA-8084C629396C}"/>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FDCF81F9-F3AF-4AF0-B909-5047A11A9EB2}"/>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D50CD335-3621-4B1E-9A23-A14AE67DED65}"/>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99ADCC6-3C07-40C1-81C9-0C60704BD35A}"/>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7227B31-B946-4713-ADB0-4029D20486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87986B8-A0E9-4F7D-ADAE-5547226E827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7A73799-8E1C-4081-851C-42C8B8FFA47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990A395-1DE8-4AAE-8A68-8C9DB392158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A1B1565-DB98-4CC4-869B-7CD05C878B6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120807</xdr:rowOff>
    </xdr:from>
    <xdr:to>
      <xdr:col>55</xdr:col>
      <xdr:colOff>50800</xdr:colOff>
      <xdr:row>41</xdr:row>
      <xdr:rowOff>50957</xdr:rowOff>
    </xdr:to>
    <xdr:sp macro="" textlink="">
      <xdr:nvSpPr>
        <xdr:cNvPr id="131" name="楕円 130">
          <a:extLst>
            <a:ext uri="{FF2B5EF4-FFF2-40B4-BE49-F238E27FC236}">
              <a16:creationId xmlns:a16="http://schemas.microsoft.com/office/drawing/2014/main" id="{58EAA7D5-DA31-43E6-8FE9-ADBAA1B94C89}"/>
            </a:ext>
          </a:extLst>
        </xdr:cNvPr>
        <xdr:cNvSpPr/>
      </xdr:nvSpPr>
      <xdr:spPr>
        <a:xfrm>
          <a:off x="10426700" y="69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143684</xdr:rowOff>
    </xdr:from>
    <xdr:ext cx="599010" cy="259045"/>
    <xdr:sp macro="" textlink="">
      <xdr:nvSpPr>
        <xdr:cNvPr id="132" name="【道路】&#10;一人当たり延長該当値テキスト">
          <a:extLst>
            <a:ext uri="{FF2B5EF4-FFF2-40B4-BE49-F238E27FC236}">
              <a16:creationId xmlns:a16="http://schemas.microsoft.com/office/drawing/2014/main" id="{DB694118-DE07-48BF-83FE-4894D3AE7163}"/>
            </a:ext>
          </a:extLst>
        </xdr:cNvPr>
        <xdr:cNvSpPr txBox="1"/>
      </xdr:nvSpPr>
      <xdr:spPr>
        <a:xfrm>
          <a:off x="10515600" y="683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125954</xdr:rowOff>
    </xdr:from>
    <xdr:to>
      <xdr:col>50</xdr:col>
      <xdr:colOff>165100</xdr:colOff>
      <xdr:row>41</xdr:row>
      <xdr:rowOff>56104</xdr:rowOff>
    </xdr:to>
    <xdr:sp macro="" textlink="">
      <xdr:nvSpPr>
        <xdr:cNvPr id="133" name="楕円 132">
          <a:extLst>
            <a:ext uri="{FF2B5EF4-FFF2-40B4-BE49-F238E27FC236}">
              <a16:creationId xmlns:a16="http://schemas.microsoft.com/office/drawing/2014/main" id="{735865BD-B49D-4758-A804-45D78C3FE413}"/>
            </a:ext>
          </a:extLst>
        </xdr:cNvPr>
        <xdr:cNvSpPr/>
      </xdr:nvSpPr>
      <xdr:spPr>
        <a:xfrm>
          <a:off x="9588500" y="69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157</xdr:rowOff>
    </xdr:from>
    <xdr:to>
      <xdr:col>55</xdr:col>
      <xdr:colOff>0</xdr:colOff>
      <xdr:row>41</xdr:row>
      <xdr:rowOff>5304</xdr:rowOff>
    </xdr:to>
    <xdr:cxnSp macro="">
      <xdr:nvCxnSpPr>
        <xdr:cNvPr id="134" name="直線コネクタ 133">
          <a:extLst>
            <a:ext uri="{FF2B5EF4-FFF2-40B4-BE49-F238E27FC236}">
              <a16:creationId xmlns:a16="http://schemas.microsoft.com/office/drawing/2014/main" id="{1D684CC0-9D55-498F-B51E-A2CDBE9914E8}"/>
            </a:ext>
          </a:extLst>
        </xdr:cNvPr>
        <xdr:cNvCxnSpPr/>
      </xdr:nvCxnSpPr>
      <xdr:spPr>
        <a:xfrm flipV="1">
          <a:off x="9639300" y="7029607"/>
          <a:ext cx="8382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129773</xdr:rowOff>
    </xdr:from>
    <xdr:to>
      <xdr:col>46</xdr:col>
      <xdr:colOff>38100</xdr:colOff>
      <xdr:row>41</xdr:row>
      <xdr:rowOff>59923</xdr:rowOff>
    </xdr:to>
    <xdr:sp macro="" textlink="">
      <xdr:nvSpPr>
        <xdr:cNvPr id="135" name="楕円 134">
          <a:extLst>
            <a:ext uri="{FF2B5EF4-FFF2-40B4-BE49-F238E27FC236}">
              <a16:creationId xmlns:a16="http://schemas.microsoft.com/office/drawing/2014/main" id="{C455FB7A-E1E9-482B-A343-81518C3CEABE}"/>
            </a:ext>
          </a:extLst>
        </xdr:cNvPr>
        <xdr:cNvSpPr/>
      </xdr:nvSpPr>
      <xdr:spPr>
        <a:xfrm>
          <a:off x="8699500" y="698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5304</xdr:rowOff>
    </xdr:from>
    <xdr:to>
      <xdr:col>50</xdr:col>
      <xdr:colOff>114300</xdr:colOff>
      <xdr:row>41</xdr:row>
      <xdr:rowOff>9123</xdr:rowOff>
    </xdr:to>
    <xdr:cxnSp macro="">
      <xdr:nvCxnSpPr>
        <xdr:cNvPr id="136" name="直線コネクタ 135">
          <a:extLst>
            <a:ext uri="{FF2B5EF4-FFF2-40B4-BE49-F238E27FC236}">
              <a16:creationId xmlns:a16="http://schemas.microsoft.com/office/drawing/2014/main" id="{500789EB-7C7A-4589-A5A8-DDC08EB1DF0D}"/>
            </a:ext>
          </a:extLst>
        </xdr:cNvPr>
        <xdr:cNvCxnSpPr/>
      </xdr:nvCxnSpPr>
      <xdr:spPr>
        <a:xfrm flipV="1">
          <a:off x="8750300" y="7034754"/>
          <a:ext cx="889000" cy="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138195</xdr:rowOff>
    </xdr:from>
    <xdr:to>
      <xdr:col>41</xdr:col>
      <xdr:colOff>101600</xdr:colOff>
      <xdr:row>41</xdr:row>
      <xdr:rowOff>68345</xdr:rowOff>
    </xdr:to>
    <xdr:sp macro="" textlink="">
      <xdr:nvSpPr>
        <xdr:cNvPr id="137" name="楕円 136">
          <a:extLst>
            <a:ext uri="{FF2B5EF4-FFF2-40B4-BE49-F238E27FC236}">
              <a16:creationId xmlns:a16="http://schemas.microsoft.com/office/drawing/2014/main" id="{AC427C5B-1863-43B5-A5BA-8CD5D4806B6A}"/>
            </a:ext>
          </a:extLst>
        </xdr:cNvPr>
        <xdr:cNvSpPr/>
      </xdr:nvSpPr>
      <xdr:spPr>
        <a:xfrm>
          <a:off x="7810500" y="69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9123</xdr:rowOff>
    </xdr:from>
    <xdr:to>
      <xdr:col>45</xdr:col>
      <xdr:colOff>177800</xdr:colOff>
      <xdr:row>41</xdr:row>
      <xdr:rowOff>17545</xdr:rowOff>
    </xdr:to>
    <xdr:cxnSp macro="">
      <xdr:nvCxnSpPr>
        <xdr:cNvPr id="138" name="直線コネクタ 137">
          <a:extLst>
            <a:ext uri="{FF2B5EF4-FFF2-40B4-BE49-F238E27FC236}">
              <a16:creationId xmlns:a16="http://schemas.microsoft.com/office/drawing/2014/main" id="{9F4D99D9-E0B2-410B-9785-4BD3DC6B9FF6}"/>
            </a:ext>
          </a:extLst>
        </xdr:cNvPr>
        <xdr:cNvCxnSpPr/>
      </xdr:nvCxnSpPr>
      <xdr:spPr>
        <a:xfrm flipV="1">
          <a:off x="7861300" y="7038573"/>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142877</xdr:rowOff>
    </xdr:from>
    <xdr:to>
      <xdr:col>36</xdr:col>
      <xdr:colOff>165100</xdr:colOff>
      <xdr:row>41</xdr:row>
      <xdr:rowOff>73027</xdr:rowOff>
    </xdr:to>
    <xdr:sp macro="" textlink="">
      <xdr:nvSpPr>
        <xdr:cNvPr id="139" name="楕円 138">
          <a:extLst>
            <a:ext uri="{FF2B5EF4-FFF2-40B4-BE49-F238E27FC236}">
              <a16:creationId xmlns:a16="http://schemas.microsoft.com/office/drawing/2014/main" id="{ED2A0B64-251D-4492-8701-021799F11E11}"/>
            </a:ext>
          </a:extLst>
        </xdr:cNvPr>
        <xdr:cNvSpPr/>
      </xdr:nvSpPr>
      <xdr:spPr>
        <a:xfrm>
          <a:off x="6921500" y="7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17545</xdr:rowOff>
    </xdr:from>
    <xdr:to>
      <xdr:col>41</xdr:col>
      <xdr:colOff>50800</xdr:colOff>
      <xdr:row>41</xdr:row>
      <xdr:rowOff>22227</xdr:rowOff>
    </xdr:to>
    <xdr:cxnSp macro="">
      <xdr:nvCxnSpPr>
        <xdr:cNvPr id="140" name="直線コネクタ 139">
          <a:extLst>
            <a:ext uri="{FF2B5EF4-FFF2-40B4-BE49-F238E27FC236}">
              <a16:creationId xmlns:a16="http://schemas.microsoft.com/office/drawing/2014/main" id="{C64A4046-8FF6-4BDA-918F-8C1A674FCE72}"/>
            </a:ext>
          </a:extLst>
        </xdr:cNvPr>
        <xdr:cNvCxnSpPr/>
      </xdr:nvCxnSpPr>
      <xdr:spPr>
        <a:xfrm flipV="1">
          <a:off x="6972300" y="7046995"/>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9BECA355-4A29-438B-8E43-DE932E21C16D}"/>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61DFC216-6260-4379-B6C9-FC2BF758DA70}"/>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49725D6C-95C1-4BBF-994E-14256A7EA903}"/>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8CCD2F88-2D15-4D41-B520-3C0C92B79B2A}"/>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72631</xdr:rowOff>
    </xdr:from>
    <xdr:ext cx="599010" cy="259045"/>
    <xdr:sp macro="" textlink="">
      <xdr:nvSpPr>
        <xdr:cNvPr id="145" name="n_1mainValue【道路】&#10;一人当たり延長">
          <a:extLst>
            <a:ext uri="{FF2B5EF4-FFF2-40B4-BE49-F238E27FC236}">
              <a16:creationId xmlns:a16="http://schemas.microsoft.com/office/drawing/2014/main" id="{9094D303-F06B-49BF-917B-775CE5CB344B}"/>
            </a:ext>
          </a:extLst>
        </xdr:cNvPr>
        <xdr:cNvSpPr txBox="1"/>
      </xdr:nvSpPr>
      <xdr:spPr>
        <a:xfrm>
          <a:off x="9327094" y="675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76450</xdr:rowOff>
    </xdr:from>
    <xdr:ext cx="599010" cy="259045"/>
    <xdr:sp macro="" textlink="">
      <xdr:nvSpPr>
        <xdr:cNvPr id="146" name="n_2mainValue【道路】&#10;一人当たり延長">
          <a:extLst>
            <a:ext uri="{FF2B5EF4-FFF2-40B4-BE49-F238E27FC236}">
              <a16:creationId xmlns:a16="http://schemas.microsoft.com/office/drawing/2014/main" id="{5AA74C9E-5A6C-44F1-ABCD-3EC18A58F60F}"/>
            </a:ext>
          </a:extLst>
        </xdr:cNvPr>
        <xdr:cNvSpPr txBox="1"/>
      </xdr:nvSpPr>
      <xdr:spPr>
        <a:xfrm>
          <a:off x="8450794" y="67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84872</xdr:rowOff>
    </xdr:from>
    <xdr:ext cx="599010" cy="259045"/>
    <xdr:sp macro="" textlink="">
      <xdr:nvSpPr>
        <xdr:cNvPr id="147" name="n_3mainValue【道路】&#10;一人当たり延長">
          <a:extLst>
            <a:ext uri="{FF2B5EF4-FFF2-40B4-BE49-F238E27FC236}">
              <a16:creationId xmlns:a16="http://schemas.microsoft.com/office/drawing/2014/main" id="{27D0358F-6D18-4F71-B8A7-801CD5182EEA}"/>
            </a:ext>
          </a:extLst>
        </xdr:cNvPr>
        <xdr:cNvSpPr txBox="1"/>
      </xdr:nvSpPr>
      <xdr:spPr>
        <a:xfrm>
          <a:off x="7561794" y="677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89554</xdr:rowOff>
    </xdr:from>
    <xdr:ext cx="534377" cy="259045"/>
    <xdr:sp macro="" textlink="">
      <xdr:nvSpPr>
        <xdr:cNvPr id="148" name="n_4mainValue【道路】&#10;一人当たり延長">
          <a:extLst>
            <a:ext uri="{FF2B5EF4-FFF2-40B4-BE49-F238E27FC236}">
              <a16:creationId xmlns:a16="http://schemas.microsoft.com/office/drawing/2014/main" id="{2453273E-F929-4871-AABA-0AAC6D50898D}"/>
            </a:ext>
          </a:extLst>
        </xdr:cNvPr>
        <xdr:cNvSpPr txBox="1"/>
      </xdr:nvSpPr>
      <xdr:spPr>
        <a:xfrm>
          <a:off x="6705111" y="67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8A86111-AE9E-4553-84B0-8271D353C39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463E07F-D946-409C-9F79-B1F2D958279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64B1EE1-099E-46F4-B4EC-B4BFA7D6E0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7FEB30A-DC2A-4FB3-83A6-A005723E68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2EB85C0-FFD9-4425-89AE-86F42646F98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7E75971-740E-43D4-9EEC-6D3C5480418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C4C76DF-A73B-479E-9485-3315A6EAF1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339028A0-D82E-42D8-9EBB-7DDA409F47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E3BB0B3-20EC-4F34-B54F-F3B496260D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C84BE9C-E3DC-41F6-8732-404931E3CBF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5ABF292-B005-48D8-8727-B8B01D6C45D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404D0F6-3471-4D46-AB36-CF442A92386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DC6614E-6288-406A-8CD6-15FF4195216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22DBCF6-4B27-4CA0-93CE-3F011414F26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284387D-455C-4706-B050-74963089F56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7CB8E987-6774-4368-88EC-ADD44AFD240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60ABDE9-E5AD-4BC3-9BEF-FB4A6939E03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A7462B3-0872-4566-A0C5-B49263C3A2B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FC542034-2DCC-48E3-814C-DE625BC5B09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BEAF2D6-9CBD-45EE-B2D1-11339F4DBDB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9D052A3-1C88-46D8-8AEC-236B33B542F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DEC8316F-6D4D-4870-8804-7B31EA5DD06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9061BCE4-4DE5-417A-9A8C-C2B32227C5A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AA23A61-0FA4-4F6F-B8F5-B32A5368845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5E3CD15D-5781-4044-9A2E-0581DF553CC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4506D36B-DBD4-4EC6-9A9F-66B07259CDB4}"/>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8432C4B-38CD-4DF7-B04A-54C382512144}"/>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F8AC3A49-28BB-4B7F-B7D2-E841AECAAEDE}"/>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D11EE61-DB45-463A-9FC8-A95C22627BE6}"/>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9D4EA526-8BF2-4FD1-87F9-666168450E9B}"/>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2993CD6-4C75-4742-8EE6-06905355FBC6}"/>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165F2832-F6FE-4AAD-8DCE-5665A546051C}"/>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FC61E7C6-A2E9-44BB-AA10-C2E228732B89}"/>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8332369D-CDB8-4771-B65B-108A325836E7}"/>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84A7D08C-4F22-4A2A-A7C4-B8E019F0D11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22DE393A-A46C-4813-AD47-CC41E51A8F92}"/>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75BE591-7400-47A2-895B-0579204249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BD00FC7-3EF1-44A0-AF2F-5035DEA092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598CEC0-7881-4DA9-9438-74C37426E3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8E4CF36-3EB6-4292-B043-737C25A9956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D980184-173E-4C49-98B7-7923C1DF196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50437</xdr:rowOff>
    </xdr:from>
    <xdr:to>
      <xdr:col>24</xdr:col>
      <xdr:colOff>114300</xdr:colOff>
      <xdr:row>62</xdr:row>
      <xdr:rowOff>152037</xdr:rowOff>
    </xdr:to>
    <xdr:sp macro="" textlink="">
      <xdr:nvSpPr>
        <xdr:cNvPr id="190" name="楕円 189">
          <a:extLst>
            <a:ext uri="{FF2B5EF4-FFF2-40B4-BE49-F238E27FC236}">
              <a16:creationId xmlns:a16="http://schemas.microsoft.com/office/drawing/2014/main" id="{46790ED6-E501-4FB4-9E69-2A365591F1C4}"/>
            </a:ext>
          </a:extLst>
        </xdr:cNvPr>
        <xdr:cNvSpPr/>
      </xdr:nvSpPr>
      <xdr:spPr>
        <a:xfrm>
          <a:off x="4584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28864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EE535694-14B1-4D6B-A26D-E5BF62EE0977}"/>
            </a:ext>
          </a:extLst>
        </xdr:cNvPr>
        <xdr:cNvSpPr txBox="1"/>
      </xdr:nvSpPr>
      <xdr:spPr>
        <a:xfrm>
          <a:off x="4673600"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25944</xdr:rowOff>
    </xdr:from>
    <xdr:to>
      <xdr:col>20</xdr:col>
      <xdr:colOff>38100</xdr:colOff>
      <xdr:row>62</xdr:row>
      <xdr:rowOff>127544</xdr:rowOff>
    </xdr:to>
    <xdr:sp macro="" textlink="">
      <xdr:nvSpPr>
        <xdr:cNvPr id="192" name="楕円 191">
          <a:extLst>
            <a:ext uri="{FF2B5EF4-FFF2-40B4-BE49-F238E27FC236}">
              <a16:creationId xmlns:a16="http://schemas.microsoft.com/office/drawing/2014/main" id="{2452C39F-7BDA-47B3-BA83-945BDBEDC655}"/>
            </a:ext>
          </a:extLst>
        </xdr:cNvPr>
        <xdr:cNvSpPr/>
      </xdr:nvSpPr>
      <xdr:spPr>
        <a:xfrm>
          <a:off x="3746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76744</xdr:rowOff>
    </xdr:from>
    <xdr:to>
      <xdr:col>24</xdr:col>
      <xdr:colOff>63500</xdr:colOff>
      <xdr:row>62</xdr:row>
      <xdr:rowOff>101237</xdr:rowOff>
    </xdr:to>
    <xdr:cxnSp macro="">
      <xdr:nvCxnSpPr>
        <xdr:cNvPr id="193" name="直線コネクタ 192">
          <a:extLst>
            <a:ext uri="{FF2B5EF4-FFF2-40B4-BE49-F238E27FC236}">
              <a16:creationId xmlns:a16="http://schemas.microsoft.com/office/drawing/2014/main" id="{C4D961F0-AF79-42D7-9FA4-8468076F41D3}"/>
            </a:ext>
          </a:extLst>
        </xdr:cNvPr>
        <xdr:cNvCxnSpPr/>
      </xdr:nvCxnSpPr>
      <xdr:spPr>
        <a:xfrm>
          <a:off x="3797300" y="107066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xdr:rowOff>
    </xdr:from>
    <xdr:to>
      <xdr:col>15</xdr:col>
      <xdr:colOff>101600</xdr:colOff>
      <xdr:row>62</xdr:row>
      <xdr:rowOff>103051</xdr:rowOff>
    </xdr:to>
    <xdr:sp macro="" textlink="">
      <xdr:nvSpPr>
        <xdr:cNvPr id="194" name="楕円 193">
          <a:extLst>
            <a:ext uri="{FF2B5EF4-FFF2-40B4-BE49-F238E27FC236}">
              <a16:creationId xmlns:a16="http://schemas.microsoft.com/office/drawing/2014/main" id="{096AC090-46F8-4AF7-B559-5AFC83764111}"/>
            </a:ext>
          </a:extLst>
        </xdr:cNvPr>
        <xdr:cNvSpPr/>
      </xdr:nvSpPr>
      <xdr:spPr>
        <a:xfrm>
          <a:off x="2857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52251</xdr:rowOff>
    </xdr:from>
    <xdr:to>
      <xdr:col>19</xdr:col>
      <xdr:colOff>177800</xdr:colOff>
      <xdr:row>62</xdr:row>
      <xdr:rowOff>76744</xdr:rowOff>
    </xdr:to>
    <xdr:cxnSp macro="">
      <xdr:nvCxnSpPr>
        <xdr:cNvPr id="195" name="直線コネクタ 194">
          <a:extLst>
            <a:ext uri="{FF2B5EF4-FFF2-40B4-BE49-F238E27FC236}">
              <a16:creationId xmlns:a16="http://schemas.microsoft.com/office/drawing/2014/main" id="{151A4099-0A07-4298-87C0-B15899CFA386}"/>
            </a:ext>
          </a:extLst>
        </xdr:cNvPr>
        <xdr:cNvCxnSpPr/>
      </xdr:nvCxnSpPr>
      <xdr:spPr>
        <a:xfrm>
          <a:off x="2908300" y="1068215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148409</xdr:rowOff>
    </xdr:from>
    <xdr:to>
      <xdr:col>10</xdr:col>
      <xdr:colOff>165100</xdr:colOff>
      <xdr:row>62</xdr:row>
      <xdr:rowOff>78559</xdr:rowOff>
    </xdr:to>
    <xdr:sp macro="" textlink="">
      <xdr:nvSpPr>
        <xdr:cNvPr id="196" name="楕円 195">
          <a:extLst>
            <a:ext uri="{FF2B5EF4-FFF2-40B4-BE49-F238E27FC236}">
              <a16:creationId xmlns:a16="http://schemas.microsoft.com/office/drawing/2014/main" id="{AA8EA2D7-9D89-46B1-BDE9-EF0F4C1398C2}"/>
            </a:ext>
          </a:extLst>
        </xdr:cNvPr>
        <xdr:cNvSpPr/>
      </xdr:nvSpPr>
      <xdr:spPr>
        <a:xfrm>
          <a:off x="1968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27759</xdr:rowOff>
    </xdr:from>
    <xdr:to>
      <xdr:col>15</xdr:col>
      <xdr:colOff>50800</xdr:colOff>
      <xdr:row>62</xdr:row>
      <xdr:rowOff>52251</xdr:rowOff>
    </xdr:to>
    <xdr:cxnSp macro="">
      <xdr:nvCxnSpPr>
        <xdr:cNvPr id="197" name="直線コネクタ 196">
          <a:extLst>
            <a:ext uri="{FF2B5EF4-FFF2-40B4-BE49-F238E27FC236}">
              <a16:creationId xmlns:a16="http://schemas.microsoft.com/office/drawing/2014/main" id="{BDD84A88-BD4D-4C74-9297-07557DEE151F}"/>
            </a:ext>
          </a:extLst>
        </xdr:cNvPr>
        <xdr:cNvCxnSpPr/>
      </xdr:nvCxnSpPr>
      <xdr:spPr>
        <a:xfrm>
          <a:off x="2019300" y="106576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148409</xdr:rowOff>
    </xdr:from>
    <xdr:to>
      <xdr:col>6</xdr:col>
      <xdr:colOff>38100</xdr:colOff>
      <xdr:row>62</xdr:row>
      <xdr:rowOff>78559</xdr:rowOff>
    </xdr:to>
    <xdr:sp macro="" textlink="">
      <xdr:nvSpPr>
        <xdr:cNvPr id="198" name="楕円 197">
          <a:extLst>
            <a:ext uri="{FF2B5EF4-FFF2-40B4-BE49-F238E27FC236}">
              <a16:creationId xmlns:a16="http://schemas.microsoft.com/office/drawing/2014/main" id="{E14BCD99-08E5-40D1-8F64-6A7EC22C090A}"/>
            </a:ext>
          </a:extLst>
        </xdr:cNvPr>
        <xdr:cNvSpPr/>
      </xdr:nvSpPr>
      <xdr:spPr>
        <a:xfrm>
          <a:off x="107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27759</xdr:rowOff>
    </xdr:from>
    <xdr:to>
      <xdr:col>10</xdr:col>
      <xdr:colOff>114300</xdr:colOff>
      <xdr:row>62</xdr:row>
      <xdr:rowOff>27759</xdr:rowOff>
    </xdr:to>
    <xdr:cxnSp macro="">
      <xdr:nvCxnSpPr>
        <xdr:cNvPr id="199" name="直線コネクタ 198">
          <a:extLst>
            <a:ext uri="{FF2B5EF4-FFF2-40B4-BE49-F238E27FC236}">
              <a16:creationId xmlns:a16="http://schemas.microsoft.com/office/drawing/2014/main" id="{D18CB9FE-E382-47C8-937C-12E2FAED61BE}"/>
            </a:ext>
          </a:extLst>
        </xdr:cNvPr>
        <xdr:cNvCxnSpPr/>
      </xdr:nvCxnSpPr>
      <xdr:spPr>
        <a:xfrm>
          <a:off x="1130300" y="106576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8D58CF24-261C-4B7D-8A59-1514140B2F88}"/>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B82989EA-04FA-441B-AD83-2D40BE22D71B}"/>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D1CBA4E-FE96-4BE8-8135-AB038E32A1FD}"/>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A78511C-69D7-43A2-B1ED-69CD25033CC1}"/>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118671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E8A20CC4-E6BB-418E-BE17-256547A2AB4E}"/>
            </a:ext>
          </a:extLst>
        </xdr:cNvPr>
        <xdr:cNvSpPr txBox="1"/>
      </xdr:nvSpPr>
      <xdr:spPr>
        <a:xfrm>
          <a:off x="35820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94178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F4953EE-AA5E-4222-873E-C952F2C9DCDF}"/>
            </a:ext>
          </a:extLst>
        </xdr:cNvPr>
        <xdr:cNvSpPr txBox="1"/>
      </xdr:nvSpPr>
      <xdr:spPr>
        <a:xfrm>
          <a:off x="2705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69686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008AC92-B7DE-4768-BC10-4E3620DFE0F1}"/>
            </a:ext>
          </a:extLst>
        </xdr:cNvPr>
        <xdr:cNvSpPr txBox="1"/>
      </xdr:nvSpPr>
      <xdr:spPr>
        <a:xfrm>
          <a:off x="1816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69686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7E4BD4F0-0BA6-425B-9518-85147EC774AC}"/>
            </a:ext>
          </a:extLst>
        </xdr:cNvPr>
        <xdr:cNvSpPr txBox="1"/>
      </xdr:nvSpPr>
      <xdr:spPr>
        <a:xfrm>
          <a:off x="927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2BF6D34-94C7-44C4-BD60-DA5A263827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6C5ECA8-06CE-4973-939D-8820F8D041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36F7887-637F-43D6-953E-2556C4C904A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75B8E83-308B-42C5-A7D0-70D0435BE3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DB2D324-0016-4D77-8A74-6895E1D8CDA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1B0B93B-E050-4358-9AEE-CAFEF3EF4C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49DB743E-D7AE-4BF8-961F-817544AF92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DDD1E17-767C-4BF2-AA22-FF9117393A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73078AE-A8DB-4712-94F0-7C81F6490B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60B66EE-F588-45B0-8660-BAC5133B8E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EC0429CC-3FF4-4FA2-809B-5914407C2BC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700DF342-AE28-4650-948E-0B0F94CD864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A97E3A0B-1C09-4F25-80B7-C1142F6C493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20411A3B-DCAA-461F-A2BD-9B99B7A0515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AD9CF1C4-63CC-46E5-9BFE-F5642205FA1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77712B20-EB85-4AF0-A90E-902A83B7CEB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AA9054A8-B666-4DB0-9C33-338E654B64A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8706FA25-BB1B-4E5B-8C38-39F6599B3B7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D3354CC4-4E34-4B49-8A99-C81A958182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A817010-678E-4311-AB52-FD9C7F00280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95217A53-44AC-448B-9E25-8894504815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1A16B45A-837D-4403-86E4-9DFEC4D33F45}"/>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42F29383-9EA9-4D82-A53D-1B25ECDCA0F7}"/>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57B7C3C8-3078-4B97-97D9-7C0F8EFA0608}"/>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8F3BD884-25A9-45F3-9CFA-772DD494FCC1}"/>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33657209-C28B-4264-BA76-72D8F00B6848}"/>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8AFE3E79-FE17-4BA9-B972-D0B6AF82EC06}"/>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F3C48F2E-0847-4108-805D-F9EC311A5C2A}"/>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78CF1CF8-390B-48D2-AC02-32168DCB57B9}"/>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C508F4A4-E5B3-4766-9DE4-105CE7275DEC}"/>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F53CDA7-748B-490A-9562-3F87CE9E102D}"/>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C18C9F87-334D-4AF9-AEC0-7690B1863E4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FE74F8B-9CE0-4554-9EC5-4B8CFB6891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D1EA2F2-B854-452A-BB26-C5970C7699A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B32561C-8C87-43C6-B206-9C47D57ED1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887E9A2-EC90-4050-BEDD-10C7B45A538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B9E28A4-3016-4691-91D9-FA88064F875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106939</xdr:rowOff>
    </xdr:from>
    <xdr:to>
      <xdr:col>55</xdr:col>
      <xdr:colOff>50800</xdr:colOff>
      <xdr:row>63</xdr:row>
      <xdr:rowOff>37089</xdr:rowOff>
    </xdr:to>
    <xdr:sp macro="" textlink="">
      <xdr:nvSpPr>
        <xdr:cNvPr id="245" name="楕円 244">
          <a:extLst>
            <a:ext uri="{FF2B5EF4-FFF2-40B4-BE49-F238E27FC236}">
              <a16:creationId xmlns:a16="http://schemas.microsoft.com/office/drawing/2014/main" id="{A6D7E5E0-B671-4A3C-979B-7703F9BD33C9}"/>
            </a:ext>
          </a:extLst>
        </xdr:cNvPr>
        <xdr:cNvSpPr/>
      </xdr:nvSpPr>
      <xdr:spPr>
        <a:xfrm>
          <a:off x="10426700" y="1073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85366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27BE22AB-D4B2-4E74-B6D5-2BFF4DB21EA2}"/>
            </a:ext>
          </a:extLst>
        </xdr:cNvPr>
        <xdr:cNvSpPr txBox="1"/>
      </xdr:nvSpPr>
      <xdr:spPr>
        <a:xfrm>
          <a:off x="10515600" y="10715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111491</xdr:rowOff>
    </xdr:from>
    <xdr:to>
      <xdr:col>50</xdr:col>
      <xdr:colOff>165100</xdr:colOff>
      <xdr:row>63</xdr:row>
      <xdr:rowOff>41641</xdr:rowOff>
    </xdr:to>
    <xdr:sp macro="" textlink="">
      <xdr:nvSpPr>
        <xdr:cNvPr id="247" name="楕円 246">
          <a:extLst>
            <a:ext uri="{FF2B5EF4-FFF2-40B4-BE49-F238E27FC236}">
              <a16:creationId xmlns:a16="http://schemas.microsoft.com/office/drawing/2014/main" id="{D092D1B7-887C-4E1C-92AD-BF722D830784}"/>
            </a:ext>
          </a:extLst>
        </xdr:cNvPr>
        <xdr:cNvSpPr/>
      </xdr:nvSpPr>
      <xdr:spPr>
        <a:xfrm>
          <a:off x="9588500" y="1074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157739</xdr:rowOff>
    </xdr:from>
    <xdr:to>
      <xdr:col>55</xdr:col>
      <xdr:colOff>0</xdr:colOff>
      <xdr:row>62</xdr:row>
      <xdr:rowOff>162291</xdr:rowOff>
    </xdr:to>
    <xdr:cxnSp macro="">
      <xdr:nvCxnSpPr>
        <xdr:cNvPr id="248" name="直線コネクタ 247">
          <a:extLst>
            <a:ext uri="{FF2B5EF4-FFF2-40B4-BE49-F238E27FC236}">
              <a16:creationId xmlns:a16="http://schemas.microsoft.com/office/drawing/2014/main" id="{D030DAF9-0225-44BA-B88E-B1E9779705C4}"/>
            </a:ext>
          </a:extLst>
        </xdr:cNvPr>
        <xdr:cNvCxnSpPr/>
      </xdr:nvCxnSpPr>
      <xdr:spPr>
        <a:xfrm flipV="1">
          <a:off x="9639300" y="10787639"/>
          <a:ext cx="8382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114857</xdr:rowOff>
    </xdr:from>
    <xdr:to>
      <xdr:col>46</xdr:col>
      <xdr:colOff>38100</xdr:colOff>
      <xdr:row>63</xdr:row>
      <xdr:rowOff>45007</xdr:rowOff>
    </xdr:to>
    <xdr:sp macro="" textlink="">
      <xdr:nvSpPr>
        <xdr:cNvPr id="249" name="楕円 248">
          <a:extLst>
            <a:ext uri="{FF2B5EF4-FFF2-40B4-BE49-F238E27FC236}">
              <a16:creationId xmlns:a16="http://schemas.microsoft.com/office/drawing/2014/main" id="{DDD08DDF-AADE-487A-99A7-3C1291F8AF0E}"/>
            </a:ext>
          </a:extLst>
        </xdr:cNvPr>
        <xdr:cNvSpPr/>
      </xdr:nvSpPr>
      <xdr:spPr>
        <a:xfrm>
          <a:off x="8699500" y="1074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162291</xdr:rowOff>
    </xdr:from>
    <xdr:to>
      <xdr:col>50</xdr:col>
      <xdr:colOff>114300</xdr:colOff>
      <xdr:row>62</xdr:row>
      <xdr:rowOff>165657</xdr:rowOff>
    </xdr:to>
    <xdr:cxnSp macro="">
      <xdr:nvCxnSpPr>
        <xdr:cNvPr id="250" name="直線コネクタ 249">
          <a:extLst>
            <a:ext uri="{FF2B5EF4-FFF2-40B4-BE49-F238E27FC236}">
              <a16:creationId xmlns:a16="http://schemas.microsoft.com/office/drawing/2014/main" id="{2BB93153-0A4E-4E42-8B27-A9D9AD0F7CC1}"/>
            </a:ext>
          </a:extLst>
        </xdr:cNvPr>
        <xdr:cNvCxnSpPr/>
      </xdr:nvCxnSpPr>
      <xdr:spPr>
        <a:xfrm flipV="1">
          <a:off x="8750300" y="10792191"/>
          <a:ext cx="889000" cy="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122305</xdr:rowOff>
    </xdr:from>
    <xdr:to>
      <xdr:col>41</xdr:col>
      <xdr:colOff>101600</xdr:colOff>
      <xdr:row>63</xdr:row>
      <xdr:rowOff>52455</xdr:rowOff>
    </xdr:to>
    <xdr:sp macro="" textlink="">
      <xdr:nvSpPr>
        <xdr:cNvPr id="251" name="楕円 250">
          <a:extLst>
            <a:ext uri="{FF2B5EF4-FFF2-40B4-BE49-F238E27FC236}">
              <a16:creationId xmlns:a16="http://schemas.microsoft.com/office/drawing/2014/main" id="{ED58D73C-E08A-46AD-B1ED-68E21C328AAA}"/>
            </a:ext>
          </a:extLst>
        </xdr:cNvPr>
        <xdr:cNvSpPr/>
      </xdr:nvSpPr>
      <xdr:spPr>
        <a:xfrm>
          <a:off x="7810500" y="107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165657</xdr:rowOff>
    </xdr:from>
    <xdr:to>
      <xdr:col>45</xdr:col>
      <xdr:colOff>177800</xdr:colOff>
      <xdr:row>63</xdr:row>
      <xdr:rowOff>1655</xdr:rowOff>
    </xdr:to>
    <xdr:cxnSp macro="">
      <xdr:nvCxnSpPr>
        <xdr:cNvPr id="252" name="直線コネクタ 251">
          <a:extLst>
            <a:ext uri="{FF2B5EF4-FFF2-40B4-BE49-F238E27FC236}">
              <a16:creationId xmlns:a16="http://schemas.microsoft.com/office/drawing/2014/main" id="{EF15EB04-4AA0-47EB-B196-55F1DD8FDDE4}"/>
            </a:ext>
          </a:extLst>
        </xdr:cNvPr>
        <xdr:cNvCxnSpPr/>
      </xdr:nvCxnSpPr>
      <xdr:spPr>
        <a:xfrm flipV="1">
          <a:off x="7861300" y="10795557"/>
          <a:ext cx="889000" cy="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126480</xdr:rowOff>
    </xdr:from>
    <xdr:to>
      <xdr:col>36</xdr:col>
      <xdr:colOff>165100</xdr:colOff>
      <xdr:row>63</xdr:row>
      <xdr:rowOff>56630</xdr:rowOff>
    </xdr:to>
    <xdr:sp macro="" textlink="">
      <xdr:nvSpPr>
        <xdr:cNvPr id="253" name="楕円 252">
          <a:extLst>
            <a:ext uri="{FF2B5EF4-FFF2-40B4-BE49-F238E27FC236}">
              <a16:creationId xmlns:a16="http://schemas.microsoft.com/office/drawing/2014/main" id="{C599ED5E-A8B3-44BA-8233-FC7042BD1454}"/>
            </a:ext>
          </a:extLst>
        </xdr:cNvPr>
        <xdr:cNvSpPr/>
      </xdr:nvSpPr>
      <xdr:spPr>
        <a:xfrm>
          <a:off x="6921500" y="10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1655</xdr:rowOff>
    </xdr:from>
    <xdr:to>
      <xdr:col>41</xdr:col>
      <xdr:colOff>50800</xdr:colOff>
      <xdr:row>63</xdr:row>
      <xdr:rowOff>5830</xdr:rowOff>
    </xdr:to>
    <xdr:cxnSp macro="">
      <xdr:nvCxnSpPr>
        <xdr:cNvPr id="254" name="直線コネクタ 253">
          <a:extLst>
            <a:ext uri="{FF2B5EF4-FFF2-40B4-BE49-F238E27FC236}">
              <a16:creationId xmlns:a16="http://schemas.microsoft.com/office/drawing/2014/main" id="{F0B1009F-5B9A-4E91-BE75-F1CEAA404C7F}"/>
            </a:ext>
          </a:extLst>
        </xdr:cNvPr>
        <xdr:cNvCxnSpPr/>
      </xdr:nvCxnSpPr>
      <xdr:spPr>
        <a:xfrm flipV="1">
          <a:off x="6972300" y="10803005"/>
          <a:ext cx="889000" cy="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4FA93A91-CFA6-4E41-8DB7-87415E3875CC}"/>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6BFD63D3-B2E0-471E-A109-09CA724EA43A}"/>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67A46E20-ACCF-41AD-A3FA-2498DA0204F8}"/>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56F3CF0A-A146-4DEB-B89F-9279104C0E32}"/>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32768</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A5FBA613-7E7E-4412-A562-8214F6E96C6A}"/>
            </a:ext>
          </a:extLst>
        </xdr:cNvPr>
        <xdr:cNvSpPr txBox="1"/>
      </xdr:nvSpPr>
      <xdr:spPr>
        <a:xfrm>
          <a:off x="9327095" y="10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36134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C9B13718-E784-4C4C-ABEC-A35798EA2DB9}"/>
            </a:ext>
          </a:extLst>
        </xdr:cNvPr>
        <xdr:cNvSpPr txBox="1"/>
      </xdr:nvSpPr>
      <xdr:spPr>
        <a:xfrm>
          <a:off x="8450795" y="1083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43582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2912ED5B-81F7-41DB-9F21-A1E23AE50388}"/>
            </a:ext>
          </a:extLst>
        </xdr:cNvPr>
        <xdr:cNvSpPr txBox="1"/>
      </xdr:nvSpPr>
      <xdr:spPr>
        <a:xfrm>
          <a:off x="7561795" y="1084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47757</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2220B812-FB19-4614-B893-89D429BDCCAC}"/>
            </a:ext>
          </a:extLst>
        </xdr:cNvPr>
        <xdr:cNvSpPr txBox="1"/>
      </xdr:nvSpPr>
      <xdr:spPr>
        <a:xfrm>
          <a:off x="6672795" y="1084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7CD0719-4F54-4ECA-B7B2-AA170D9C4A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4A434D78-B519-4AA2-B46A-70320D3AE10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D7690E1A-B19D-4A50-B70B-29E8E5F2239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F3FC58D-2F70-48EF-ADC6-1E225D75C7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5786CB6-8F37-4EB0-BA9F-9EE8AC62A0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9A4CB4C0-C170-4DB5-BA0B-4A9E4A4BA1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FBFDF5A-BD2E-44D5-8B22-9B3BC7C96C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F0A55017-7769-4CC5-A7A5-F8F83CC4C62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15B79A93-A7B0-4D73-B2CA-EF5FD81721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10BE9D48-DE14-47E8-9DD2-9B2883F5239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6936150F-8B2B-4310-8DB6-D851AADA6FD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E6DC6259-835A-4197-9FE8-73D44D2F95E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6E38E7B2-FD73-4645-9396-CE681D1AE18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2635953-1A9D-41C0-AB85-40212A67827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F944350-0A83-410D-9BC5-AD0D7DD782D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2D1E2E38-3DB6-4E73-A9BF-FA18D0AFC78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6D8B1FBF-6240-4492-BBCD-E19440D109F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C58FEB2-4220-4727-AB99-1A9149FCC1B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622A078D-B1E5-4F93-A4FE-E7263D6CC0E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F0233E1C-50A8-40F6-83EA-7011F4EA524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0B27915-34CC-492A-94E0-C12D4B2ED63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775D4F4-B066-4644-83A4-C690D19CFA4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9C5B18C8-580C-442D-B04F-30CF33C98A8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23B9366-3EB8-47F5-8D23-E160268C3F7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CFD5FE8-6ED6-40B8-92DD-CC95B088911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174E7B68-B682-4D13-960B-25AAD3EDECE3}"/>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7C079D7B-8F37-48C2-9DC4-70462B12258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F914A499-C4E9-4C06-9285-30B8CCB8BDF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BF1C79EE-552A-42D4-9176-5F4CA1FA909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8DFC7E7B-7497-4E36-9497-E7100174DB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47CF015-0AC7-4E88-AA3C-1F0087D33645}"/>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ECD71386-A797-4987-99D5-0C7972DA728F}"/>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671433BB-3944-4DED-89C8-3355106B286B}"/>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27FBA39B-07CB-4353-9EBF-99F95B35057C}"/>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B45C6D55-AEC8-45BA-938C-D61D59E809A5}"/>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5D6D9466-EAAC-4A5C-8687-12E0B6B29134}"/>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857C043-57FF-4C8B-8ABF-8C17479497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B2B8B5C-5359-47A9-9456-39832325C44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C3AD08F-BFB7-4324-B9D0-789B8B03E28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C68FA9B-B5F8-4E07-A995-9A89841AF61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281D962-AEAC-46EF-A7E5-AAB28C467A4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19957</xdr:rowOff>
    </xdr:from>
    <xdr:to>
      <xdr:col>24</xdr:col>
      <xdr:colOff>114300</xdr:colOff>
      <xdr:row>84</xdr:row>
      <xdr:rowOff>121557</xdr:rowOff>
    </xdr:to>
    <xdr:sp macro="" textlink="">
      <xdr:nvSpPr>
        <xdr:cNvPr id="304" name="楕円 303">
          <a:extLst>
            <a:ext uri="{FF2B5EF4-FFF2-40B4-BE49-F238E27FC236}">
              <a16:creationId xmlns:a16="http://schemas.microsoft.com/office/drawing/2014/main" id="{B728D2E8-EEB4-4D98-802C-3FDBCCC07CD6}"/>
            </a:ext>
          </a:extLst>
        </xdr:cNvPr>
        <xdr:cNvSpPr/>
      </xdr:nvSpPr>
      <xdr:spPr>
        <a:xfrm>
          <a:off x="4584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169834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1CBD67C-E2C1-4EDE-805B-805C46B34623}"/>
            </a:ext>
          </a:extLst>
        </xdr:cNvPr>
        <xdr:cNvSpPr txBox="1"/>
      </xdr:nvSpPr>
      <xdr:spPr>
        <a:xfrm>
          <a:off x="4673600"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80373</xdr:rowOff>
    </xdr:from>
    <xdr:to>
      <xdr:col>20</xdr:col>
      <xdr:colOff>38100</xdr:colOff>
      <xdr:row>85</xdr:row>
      <xdr:rowOff>10523</xdr:rowOff>
    </xdr:to>
    <xdr:sp macro="" textlink="">
      <xdr:nvSpPr>
        <xdr:cNvPr id="306" name="楕円 305">
          <a:extLst>
            <a:ext uri="{FF2B5EF4-FFF2-40B4-BE49-F238E27FC236}">
              <a16:creationId xmlns:a16="http://schemas.microsoft.com/office/drawing/2014/main" id="{FDA4E570-B286-47CD-BCB3-04432316F00D}"/>
            </a:ext>
          </a:extLst>
        </xdr:cNvPr>
        <xdr:cNvSpPr/>
      </xdr:nvSpPr>
      <xdr:spPr>
        <a:xfrm>
          <a:off x="3746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70757</xdr:rowOff>
    </xdr:from>
    <xdr:to>
      <xdr:col>24</xdr:col>
      <xdr:colOff>63500</xdr:colOff>
      <xdr:row>84</xdr:row>
      <xdr:rowOff>131173</xdr:rowOff>
    </xdr:to>
    <xdr:cxnSp macro="">
      <xdr:nvCxnSpPr>
        <xdr:cNvPr id="307" name="直線コネクタ 306">
          <a:extLst>
            <a:ext uri="{FF2B5EF4-FFF2-40B4-BE49-F238E27FC236}">
              <a16:creationId xmlns:a16="http://schemas.microsoft.com/office/drawing/2014/main" id="{983A440A-A4FE-49F7-96FA-A4DA26CBF416}"/>
            </a:ext>
          </a:extLst>
        </xdr:cNvPr>
        <xdr:cNvCxnSpPr/>
      </xdr:nvCxnSpPr>
      <xdr:spPr>
        <a:xfrm flipV="1">
          <a:off x="3797300" y="1447255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80373</xdr:rowOff>
    </xdr:from>
    <xdr:to>
      <xdr:col>15</xdr:col>
      <xdr:colOff>101600</xdr:colOff>
      <xdr:row>85</xdr:row>
      <xdr:rowOff>10523</xdr:rowOff>
    </xdr:to>
    <xdr:sp macro="" textlink="">
      <xdr:nvSpPr>
        <xdr:cNvPr id="308" name="楕円 307">
          <a:extLst>
            <a:ext uri="{FF2B5EF4-FFF2-40B4-BE49-F238E27FC236}">
              <a16:creationId xmlns:a16="http://schemas.microsoft.com/office/drawing/2014/main" id="{70111B32-48CA-4AE8-9A69-DFAB47AF0691}"/>
            </a:ext>
          </a:extLst>
        </xdr:cNvPr>
        <xdr:cNvSpPr/>
      </xdr:nvSpPr>
      <xdr:spPr>
        <a:xfrm>
          <a:off x="2857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131173</xdr:rowOff>
    </xdr:from>
    <xdr:to>
      <xdr:col>19</xdr:col>
      <xdr:colOff>177800</xdr:colOff>
      <xdr:row>84</xdr:row>
      <xdr:rowOff>131173</xdr:rowOff>
    </xdr:to>
    <xdr:cxnSp macro="">
      <xdr:nvCxnSpPr>
        <xdr:cNvPr id="309" name="直線コネクタ 308">
          <a:extLst>
            <a:ext uri="{FF2B5EF4-FFF2-40B4-BE49-F238E27FC236}">
              <a16:creationId xmlns:a16="http://schemas.microsoft.com/office/drawing/2014/main" id="{178A8CC6-CF8C-4044-80BD-D87E913ABDDE}"/>
            </a:ext>
          </a:extLst>
        </xdr:cNvPr>
        <xdr:cNvCxnSpPr/>
      </xdr:nvCxnSpPr>
      <xdr:spPr>
        <a:xfrm>
          <a:off x="2908300" y="145329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49349</xdr:rowOff>
    </xdr:from>
    <xdr:to>
      <xdr:col>10</xdr:col>
      <xdr:colOff>165100</xdr:colOff>
      <xdr:row>84</xdr:row>
      <xdr:rowOff>150949</xdr:rowOff>
    </xdr:to>
    <xdr:sp macro="" textlink="">
      <xdr:nvSpPr>
        <xdr:cNvPr id="310" name="楕円 309">
          <a:extLst>
            <a:ext uri="{FF2B5EF4-FFF2-40B4-BE49-F238E27FC236}">
              <a16:creationId xmlns:a16="http://schemas.microsoft.com/office/drawing/2014/main" id="{F5B660CA-1662-4287-B9DD-4D1C448EADB4}"/>
            </a:ext>
          </a:extLst>
        </xdr:cNvPr>
        <xdr:cNvSpPr/>
      </xdr:nvSpPr>
      <xdr:spPr>
        <a:xfrm>
          <a:off x="1968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100149</xdr:rowOff>
    </xdr:from>
    <xdr:to>
      <xdr:col>15</xdr:col>
      <xdr:colOff>50800</xdr:colOff>
      <xdr:row>84</xdr:row>
      <xdr:rowOff>131173</xdr:rowOff>
    </xdr:to>
    <xdr:cxnSp macro="">
      <xdr:nvCxnSpPr>
        <xdr:cNvPr id="311" name="直線コネクタ 310">
          <a:extLst>
            <a:ext uri="{FF2B5EF4-FFF2-40B4-BE49-F238E27FC236}">
              <a16:creationId xmlns:a16="http://schemas.microsoft.com/office/drawing/2014/main" id="{394ACAFC-DD54-4E6B-804A-66CB0FAB8EBC}"/>
            </a:ext>
          </a:extLst>
        </xdr:cNvPr>
        <xdr:cNvCxnSpPr/>
      </xdr:nvCxnSpPr>
      <xdr:spPr>
        <a:xfrm>
          <a:off x="2019300" y="145019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119562</xdr:rowOff>
    </xdr:from>
    <xdr:to>
      <xdr:col>6</xdr:col>
      <xdr:colOff>38100</xdr:colOff>
      <xdr:row>84</xdr:row>
      <xdr:rowOff>49712</xdr:rowOff>
    </xdr:to>
    <xdr:sp macro="" textlink="">
      <xdr:nvSpPr>
        <xdr:cNvPr id="312" name="楕円 311">
          <a:extLst>
            <a:ext uri="{FF2B5EF4-FFF2-40B4-BE49-F238E27FC236}">
              <a16:creationId xmlns:a16="http://schemas.microsoft.com/office/drawing/2014/main" id="{D7BD542F-1B34-4346-B4C1-14758D3A2263}"/>
            </a:ext>
          </a:extLst>
        </xdr:cNvPr>
        <xdr:cNvSpPr/>
      </xdr:nvSpPr>
      <xdr:spPr>
        <a:xfrm>
          <a:off x="1079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170362</xdr:rowOff>
    </xdr:from>
    <xdr:to>
      <xdr:col>10</xdr:col>
      <xdr:colOff>114300</xdr:colOff>
      <xdr:row>84</xdr:row>
      <xdr:rowOff>100149</xdr:rowOff>
    </xdr:to>
    <xdr:cxnSp macro="">
      <xdr:nvCxnSpPr>
        <xdr:cNvPr id="313" name="直線コネクタ 312">
          <a:extLst>
            <a:ext uri="{FF2B5EF4-FFF2-40B4-BE49-F238E27FC236}">
              <a16:creationId xmlns:a16="http://schemas.microsoft.com/office/drawing/2014/main" id="{7CC9E76E-BA21-438B-A623-9F4F43A2E790}"/>
            </a:ext>
          </a:extLst>
        </xdr:cNvPr>
        <xdr:cNvCxnSpPr/>
      </xdr:nvCxnSpPr>
      <xdr:spPr>
        <a:xfrm>
          <a:off x="1130300" y="14400712"/>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145DF052-247D-4511-9457-A978B326319F}"/>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9E2587EB-8851-44F5-AE91-AEED1D8F885F}"/>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7B9D3B71-3059-4D24-9D6E-9A7FBCE30974}"/>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4D74974F-D4A3-4AB1-B805-0C56BA97B1FF}"/>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1650</xdr:rowOff>
    </xdr:from>
    <xdr:ext cx="405111" cy="259045"/>
    <xdr:sp macro="" textlink="">
      <xdr:nvSpPr>
        <xdr:cNvPr id="318" name="n_1mainValue【公営住宅】&#10;有形固定資産減価償却率">
          <a:extLst>
            <a:ext uri="{FF2B5EF4-FFF2-40B4-BE49-F238E27FC236}">
              <a16:creationId xmlns:a16="http://schemas.microsoft.com/office/drawing/2014/main" id="{2B498B75-C31D-480A-B854-8AB8A10EE707}"/>
            </a:ext>
          </a:extLst>
        </xdr:cNvPr>
        <xdr:cNvSpPr txBox="1"/>
      </xdr:nvSpPr>
      <xdr:spPr>
        <a:xfrm>
          <a:off x="35820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1650</xdr:rowOff>
    </xdr:from>
    <xdr:ext cx="405111" cy="259045"/>
    <xdr:sp macro="" textlink="">
      <xdr:nvSpPr>
        <xdr:cNvPr id="319" name="n_2mainValue【公営住宅】&#10;有形固定資産減価償却率">
          <a:extLst>
            <a:ext uri="{FF2B5EF4-FFF2-40B4-BE49-F238E27FC236}">
              <a16:creationId xmlns:a16="http://schemas.microsoft.com/office/drawing/2014/main" id="{82945C30-BB7B-4C9E-AF17-AFAC4A2C81E9}"/>
            </a:ext>
          </a:extLst>
        </xdr:cNvPr>
        <xdr:cNvSpPr txBox="1"/>
      </xdr:nvSpPr>
      <xdr:spPr>
        <a:xfrm>
          <a:off x="2705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142076</xdr:rowOff>
    </xdr:from>
    <xdr:ext cx="405111" cy="259045"/>
    <xdr:sp macro="" textlink="">
      <xdr:nvSpPr>
        <xdr:cNvPr id="320" name="n_3mainValue【公営住宅】&#10;有形固定資産減価償却率">
          <a:extLst>
            <a:ext uri="{FF2B5EF4-FFF2-40B4-BE49-F238E27FC236}">
              <a16:creationId xmlns:a16="http://schemas.microsoft.com/office/drawing/2014/main" id="{7E7D5BCA-1C85-4DD3-BE52-793571907BDE}"/>
            </a:ext>
          </a:extLst>
        </xdr:cNvPr>
        <xdr:cNvSpPr txBox="1"/>
      </xdr:nvSpPr>
      <xdr:spPr>
        <a:xfrm>
          <a:off x="18167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40839</xdr:rowOff>
    </xdr:from>
    <xdr:ext cx="405111" cy="259045"/>
    <xdr:sp macro="" textlink="">
      <xdr:nvSpPr>
        <xdr:cNvPr id="321" name="n_4mainValue【公営住宅】&#10;有形固定資産減価償却率">
          <a:extLst>
            <a:ext uri="{FF2B5EF4-FFF2-40B4-BE49-F238E27FC236}">
              <a16:creationId xmlns:a16="http://schemas.microsoft.com/office/drawing/2014/main" id="{174D49DC-8619-4585-93D5-BEC0FFFE6A8D}"/>
            </a:ext>
          </a:extLst>
        </xdr:cNvPr>
        <xdr:cNvSpPr txBox="1"/>
      </xdr:nvSpPr>
      <xdr:spPr>
        <a:xfrm>
          <a:off x="927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E4F5F553-733F-4C20-8D96-119F8530E91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7737745-2352-48A9-BC74-C1806FDA21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34E0009-8538-4CF3-86FE-E926FC216D3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C0EC4E60-E669-49C7-8284-05D9A65A99F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13054740-5822-4578-A95D-4D394DC09A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C7ECBB5-2A02-4A28-9B0A-FDC41ADA47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5D92378-247F-47CD-85FE-BA29CE394E1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ED4D4D33-AED8-42F8-B067-4E0D205D4CD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365D26C-D47E-485F-988A-C8D606FDDD8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BC799A5-1E9E-456E-B1C4-3FB8E2442FE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3CD30565-9E3E-41D3-ABFD-DBFF88C0C45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2309D5C8-C034-4F0F-BB2C-30032494B4A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D9C0D424-B159-4B37-B95D-EBEAD29A0E5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88368A34-9DF8-45F2-B1AA-E77F1055266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FBE78544-FCA1-4DDA-88EB-F3CFD8CAEA7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531DF3CB-AF16-4341-AFF0-97BA1B0712B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E7AD2353-CB57-4FCF-828C-E23BA0FA7AD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F3E729AE-50F0-4675-870F-988F033CBC8C}"/>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366DB007-2607-4122-94BE-8633D28678D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D50D26A-B730-4F13-BDBD-AAD2F4EFF7A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E26151B-4BA4-401B-AB31-34117E21DA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45D5159-C7A2-464B-8D58-0FE9E828279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282A88A-1C96-4E6E-8BAE-8C5AF669966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441BFC5B-CBC3-4764-8C7F-AB092A42FEE9}"/>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11A1862C-D3A3-41D2-B1F5-0F043BCBC5FB}"/>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6C135A03-F8AA-444A-9D34-5474605C9F94}"/>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8BBE7719-A85F-4478-90B4-5407DBAB8683}"/>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8FAC7A79-A041-4E77-B03E-19A782689CE9}"/>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AB561797-2688-4EC1-B111-AB11A88CDA03}"/>
            </a:ext>
          </a:extLst>
        </xdr:cNvPr>
        <xdr:cNvSpPr txBox="1"/>
      </xdr:nvSpPr>
      <xdr:spPr>
        <a:xfrm>
          <a:off x="10515600" y="14604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D2B3C902-1E88-4180-BC00-D36E902D7E71}"/>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B2931106-BD52-4A83-A340-52EBF3E5D91E}"/>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1562ACAF-F776-4608-8532-4142C638880F}"/>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42D7BD2E-0563-4149-8975-14B2B8B95623}"/>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83E51CC3-5148-4204-B27E-8F6CFA014C4F}"/>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CC4F06E-31B6-4756-828F-28DC59D025C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BBE941-AC48-48D0-947B-D1CDB81A30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8C45D5B-2184-4B07-A414-8010A3C40BB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C3284FB-854C-4EF5-A639-B725693DF8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61D9D52-0FBB-4AF9-ABA0-96BA720199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49061</xdr:rowOff>
    </xdr:from>
    <xdr:to>
      <xdr:col>55</xdr:col>
      <xdr:colOff>50800</xdr:colOff>
      <xdr:row>85</xdr:row>
      <xdr:rowOff>150661</xdr:rowOff>
    </xdr:to>
    <xdr:sp macro="" textlink="">
      <xdr:nvSpPr>
        <xdr:cNvPr id="361" name="楕円 360">
          <a:extLst>
            <a:ext uri="{FF2B5EF4-FFF2-40B4-BE49-F238E27FC236}">
              <a16:creationId xmlns:a16="http://schemas.microsoft.com/office/drawing/2014/main" id="{0D0120E0-6901-407C-A4BA-B6B10744A43F}"/>
            </a:ext>
          </a:extLst>
        </xdr:cNvPr>
        <xdr:cNvSpPr/>
      </xdr:nvSpPr>
      <xdr:spPr>
        <a:xfrm>
          <a:off x="10426700" y="146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71938</xdr:rowOff>
    </xdr:from>
    <xdr:ext cx="469744" cy="259045"/>
    <xdr:sp macro="" textlink="">
      <xdr:nvSpPr>
        <xdr:cNvPr id="362" name="【公営住宅】&#10;一人当たり面積該当値テキスト">
          <a:extLst>
            <a:ext uri="{FF2B5EF4-FFF2-40B4-BE49-F238E27FC236}">
              <a16:creationId xmlns:a16="http://schemas.microsoft.com/office/drawing/2014/main" id="{FCBAAFC4-8DE9-4F5F-ACCD-608EBAA5F312}"/>
            </a:ext>
          </a:extLst>
        </xdr:cNvPr>
        <xdr:cNvSpPr txBox="1"/>
      </xdr:nvSpPr>
      <xdr:spPr>
        <a:xfrm>
          <a:off x="10515600" y="1447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56680</xdr:rowOff>
    </xdr:from>
    <xdr:to>
      <xdr:col>50</xdr:col>
      <xdr:colOff>165100</xdr:colOff>
      <xdr:row>85</xdr:row>
      <xdr:rowOff>158280</xdr:rowOff>
    </xdr:to>
    <xdr:sp macro="" textlink="">
      <xdr:nvSpPr>
        <xdr:cNvPr id="363" name="楕円 362">
          <a:extLst>
            <a:ext uri="{FF2B5EF4-FFF2-40B4-BE49-F238E27FC236}">
              <a16:creationId xmlns:a16="http://schemas.microsoft.com/office/drawing/2014/main" id="{8289F5D9-D02D-492B-A457-011467CB3378}"/>
            </a:ext>
          </a:extLst>
        </xdr:cNvPr>
        <xdr:cNvSpPr/>
      </xdr:nvSpPr>
      <xdr:spPr>
        <a:xfrm>
          <a:off x="9588500" y="1462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99861</xdr:rowOff>
    </xdr:from>
    <xdr:to>
      <xdr:col>55</xdr:col>
      <xdr:colOff>0</xdr:colOff>
      <xdr:row>85</xdr:row>
      <xdr:rowOff>107480</xdr:rowOff>
    </xdr:to>
    <xdr:cxnSp macro="">
      <xdr:nvCxnSpPr>
        <xdr:cNvPr id="364" name="直線コネクタ 363">
          <a:extLst>
            <a:ext uri="{FF2B5EF4-FFF2-40B4-BE49-F238E27FC236}">
              <a16:creationId xmlns:a16="http://schemas.microsoft.com/office/drawing/2014/main" id="{2B57BA1E-FE97-4050-9791-067068412DCE}"/>
            </a:ext>
          </a:extLst>
        </xdr:cNvPr>
        <xdr:cNvCxnSpPr/>
      </xdr:nvCxnSpPr>
      <xdr:spPr>
        <a:xfrm flipV="1">
          <a:off x="9639300" y="146731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154445</xdr:rowOff>
    </xdr:from>
    <xdr:to>
      <xdr:col>46</xdr:col>
      <xdr:colOff>38100</xdr:colOff>
      <xdr:row>86</xdr:row>
      <xdr:rowOff>84595</xdr:rowOff>
    </xdr:to>
    <xdr:sp macro="" textlink="">
      <xdr:nvSpPr>
        <xdr:cNvPr id="365" name="楕円 364">
          <a:extLst>
            <a:ext uri="{FF2B5EF4-FFF2-40B4-BE49-F238E27FC236}">
              <a16:creationId xmlns:a16="http://schemas.microsoft.com/office/drawing/2014/main" id="{64CA3C90-4824-448C-AD4A-7BC5678266DE}"/>
            </a:ext>
          </a:extLst>
        </xdr:cNvPr>
        <xdr:cNvSpPr/>
      </xdr:nvSpPr>
      <xdr:spPr>
        <a:xfrm>
          <a:off x="8699500" y="147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107480</xdr:rowOff>
    </xdr:from>
    <xdr:to>
      <xdr:col>50</xdr:col>
      <xdr:colOff>114300</xdr:colOff>
      <xdr:row>86</xdr:row>
      <xdr:rowOff>33795</xdr:rowOff>
    </xdr:to>
    <xdr:cxnSp macro="">
      <xdr:nvCxnSpPr>
        <xdr:cNvPr id="366" name="直線コネクタ 365">
          <a:extLst>
            <a:ext uri="{FF2B5EF4-FFF2-40B4-BE49-F238E27FC236}">
              <a16:creationId xmlns:a16="http://schemas.microsoft.com/office/drawing/2014/main" id="{2AB38C09-3748-4949-891F-7AD28CBA4547}"/>
            </a:ext>
          </a:extLst>
        </xdr:cNvPr>
        <xdr:cNvCxnSpPr/>
      </xdr:nvCxnSpPr>
      <xdr:spPr>
        <a:xfrm flipV="1">
          <a:off x="8750300" y="14680730"/>
          <a:ext cx="889000" cy="9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157835</xdr:rowOff>
    </xdr:from>
    <xdr:to>
      <xdr:col>41</xdr:col>
      <xdr:colOff>101600</xdr:colOff>
      <xdr:row>86</xdr:row>
      <xdr:rowOff>87985</xdr:rowOff>
    </xdr:to>
    <xdr:sp macro="" textlink="">
      <xdr:nvSpPr>
        <xdr:cNvPr id="367" name="楕円 366">
          <a:extLst>
            <a:ext uri="{FF2B5EF4-FFF2-40B4-BE49-F238E27FC236}">
              <a16:creationId xmlns:a16="http://schemas.microsoft.com/office/drawing/2014/main" id="{0FDE249E-0633-44CD-8DDA-0B26B14D1EC5}"/>
            </a:ext>
          </a:extLst>
        </xdr:cNvPr>
        <xdr:cNvSpPr/>
      </xdr:nvSpPr>
      <xdr:spPr>
        <a:xfrm>
          <a:off x="7810500" y="1473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33795</xdr:rowOff>
    </xdr:from>
    <xdr:to>
      <xdr:col>45</xdr:col>
      <xdr:colOff>177800</xdr:colOff>
      <xdr:row>86</xdr:row>
      <xdr:rowOff>37185</xdr:rowOff>
    </xdr:to>
    <xdr:cxnSp macro="">
      <xdr:nvCxnSpPr>
        <xdr:cNvPr id="368" name="直線コネクタ 367">
          <a:extLst>
            <a:ext uri="{FF2B5EF4-FFF2-40B4-BE49-F238E27FC236}">
              <a16:creationId xmlns:a16="http://schemas.microsoft.com/office/drawing/2014/main" id="{6865744F-4A89-44DB-9DDD-580B13BC1720}"/>
            </a:ext>
          </a:extLst>
        </xdr:cNvPr>
        <xdr:cNvCxnSpPr/>
      </xdr:nvCxnSpPr>
      <xdr:spPr>
        <a:xfrm flipV="1">
          <a:off x="7861300" y="14778495"/>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117373</xdr:rowOff>
    </xdr:from>
    <xdr:to>
      <xdr:col>36</xdr:col>
      <xdr:colOff>165100</xdr:colOff>
      <xdr:row>86</xdr:row>
      <xdr:rowOff>47523</xdr:rowOff>
    </xdr:to>
    <xdr:sp macro="" textlink="">
      <xdr:nvSpPr>
        <xdr:cNvPr id="369" name="楕円 368">
          <a:extLst>
            <a:ext uri="{FF2B5EF4-FFF2-40B4-BE49-F238E27FC236}">
              <a16:creationId xmlns:a16="http://schemas.microsoft.com/office/drawing/2014/main" id="{5FAA7F25-3234-430B-9370-278910BF21C6}"/>
            </a:ext>
          </a:extLst>
        </xdr:cNvPr>
        <xdr:cNvSpPr/>
      </xdr:nvSpPr>
      <xdr:spPr>
        <a:xfrm>
          <a:off x="6921500" y="146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168173</xdr:rowOff>
    </xdr:from>
    <xdr:to>
      <xdr:col>41</xdr:col>
      <xdr:colOff>50800</xdr:colOff>
      <xdr:row>86</xdr:row>
      <xdr:rowOff>37185</xdr:rowOff>
    </xdr:to>
    <xdr:cxnSp macro="">
      <xdr:nvCxnSpPr>
        <xdr:cNvPr id="370" name="直線コネクタ 369">
          <a:extLst>
            <a:ext uri="{FF2B5EF4-FFF2-40B4-BE49-F238E27FC236}">
              <a16:creationId xmlns:a16="http://schemas.microsoft.com/office/drawing/2014/main" id="{31222EF9-8176-4E63-AD44-52164E937746}"/>
            </a:ext>
          </a:extLst>
        </xdr:cNvPr>
        <xdr:cNvCxnSpPr/>
      </xdr:nvCxnSpPr>
      <xdr:spPr>
        <a:xfrm>
          <a:off x="6972300" y="14741423"/>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E8C1EEB9-D432-4BAA-9328-79E7AC7A5D05}"/>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414E501D-8568-44BF-A427-FB8CA51F38C8}"/>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FD2E7AB2-E228-464F-9239-DFD128FFECA8}"/>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626BEEEC-A78C-408C-A0F8-873613C7C9ED}"/>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149407</xdr:rowOff>
    </xdr:from>
    <xdr:ext cx="469744" cy="259045"/>
    <xdr:sp macro="" textlink="">
      <xdr:nvSpPr>
        <xdr:cNvPr id="375" name="n_1mainValue【公営住宅】&#10;一人当たり面積">
          <a:extLst>
            <a:ext uri="{FF2B5EF4-FFF2-40B4-BE49-F238E27FC236}">
              <a16:creationId xmlns:a16="http://schemas.microsoft.com/office/drawing/2014/main" id="{34C4F50C-8D68-437F-A36B-059B3E227121}"/>
            </a:ext>
          </a:extLst>
        </xdr:cNvPr>
        <xdr:cNvSpPr txBox="1"/>
      </xdr:nvSpPr>
      <xdr:spPr>
        <a:xfrm>
          <a:off x="9391727" y="147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75722</xdr:rowOff>
    </xdr:from>
    <xdr:ext cx="469744" cy="259045"/>
    <xdr:sp macro="" textlink="">
      <xdr:nvSpPr>
        <xdr:cNvPr id="376" name="n_2mainValue【公営住宅】&#10;一人当たり面積">
          <a:extLst>
            <a:ext uri="{FF2B5EF4-FFF2-40B4-BE49-F238E27FC236}">
              <a16:creationId xmlns:a16="http://schemas.microsoft.com/office/drawing/2014/main" id="{7825C823-21FF-496F-A64F-082E15FFE643}"/>
            </a:ext>
          </a:extLst>
        </xdr:cNvPr>
        <xdr:cNvSpPr txBox="1"/>
      </xdr:nvSpPr>
      <xdr:spPr>
        <a:xfrm>
          <a:off x="8515427" y="1482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79112</xdr:rowOff>
    </xdr:from>
    <xdr:ext cx="469744" cy="259045"/>
    <xdr:sp macro="" textlink="">
      <xdr:nvSpPr>
        <xdr:cNvPr id="377" name="n_3mainValue【公営住宅】&#10;一人当たり面積">
          <a:extLst>
            <a:ext uri="{FF2B5EF4-FFF2-40B4-BE49-F238E27FC236}">
              <a16:creationId xmlns:a16="http://schemas.microsoft.com/office/drawing/2014/main" id="{5BD8125B-5A1F-4302-A263-98921C3C357A}"/>
            </a:ext>
          </a:extLst>
        </xdr:cNvPr>
        <xdr:cNvSpPr txBox="1"/>
      </xdr:nvSpPr>
      <xdr:spPr>
        <a:xfrm>
          <a:off x="7626427" y="1482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38650</xdr:rowOff>
    </xdr:from>
    <xdr:ext cx="469744" cy="259045"/>
    <xdr:sp macro="" textlink="">
      <xdr:nvSpPr>
        <xdr:cNvPr id="378" name="n_4mainValue【公営住宅】&#10;一人当たり面積">
          <a:extLst>
            <a:ext uri="{FF2B5EF4-FFF2-40B4-BE49-F238E27FC236}">
              <a16:creationId xmlns:a16="http://schemas.microsoft.com/office/drawing/2014/main" id="{0A49280B-35DE-41B8-9079-A593922C5659}"/>
            </a:ext>
          </a:extLst>
        </xdr:cNvPr>
        <xdr:cNvSpPr txBox="1"/>
      </xdr:nvSpPr>
      <xdr:spPr>
        <a:xfrm>
          <a:off x="6737427" y="1478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419B777-7832-4A89-B030-59E412474D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4776D429-F501-486A-BD79-3A5357F1CF9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5FA9490-FC57-441A-8786-0D9DEE5D59F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86457C7-FAC6-44F8-B38D-B78F11F321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301423A-803F-4394-9BAB-8D6BF237A61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67BA5625-163F-408E-B041-29E404928A6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BCF1DCD9-BDD4-4F75-A29F-E2AEE0745B8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77D22B9-7475-4D33-90C6-F8CB0F2FA47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75094CDD-A71C-4D5C-AA8F-1F6D9678D9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498545DE-C0BD-4981-906A-AE230D5AE95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F6824DF-9433-4172-B5E5-BC79A024C14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BC7DA8F0-51C3-415D-A5AA-87E4C635CA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9FC81F7-0D3C-4ECC-B7C1-47A83C7A91E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116ABD04-FA4D-47EE-8457-BFD2A85ECFB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66373ACF-A9B3-4120-9D85-C61923B623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81382626-08EB-4709-93D7-D75A454E35D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BFB76070-C389-4F01-9D5A-643B6397DE1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4B78202B-536D-4EE1-BF76-56571AFE00A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1EDB5B11-E509-404C-B9C8-54F40E57FBD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23E51B3-14EA-48F7-AEEA-1F5A0759E2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44A8BD25-0AF7-4C69-997C-0C1AB2E6692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782629CD-CE3E-49F8-A8BD-95AAF29AF2E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5B7367F-4D06-4088-94E1-CECC220E817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A3A4AD96-87CB-4674-8704-190764A5AB8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99C1CF9E-A0AB-47BE-AAF4-59631AC501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85BDDB0B-1F89-46EE-8955-2ED7BE142C8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E2C2D9A0-3508-4DF3-A026-2DE1DD7AA0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C2F43A40-2C78-45FB-9A84-621A72A026C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4BD4EF90-E5A1-4A37-ABF0-3901C68789F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5970DDA8-6F31-487B-87AE-A58489E0868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607498C9-9FA6-4DE6-9839-0D242CEE0F5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131B13CE-60AA-49A5-BEBF-A316082E16B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CDA4A762-AB7D-4898-995E-8FDCF1EB6FF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C529399A-2740-4541-8DD6-0081C83825C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617B4373-97FE-41E6-B5F1-9EFC7E3447D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1614D63B-DC24-4114-B84F-21559272AD1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DA1C45EB-2846-48E0-8EB0-5222966FA9F4}"/>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BBFD92F4-F2D7-4C47-856A-3205ADF027E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FDD47F56-47BE-48E8-9214-1700B3197AA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59E2FACF-9171-461C-8531-9501CF1C181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5A010883-6F9F-47DF-8B6B-C0AA08D6F77A}"/>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21F69017-A096-4783-A2A2-974699EDA1F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6A4F14F1-DDFF-4E64-A99E-C32BED0D8F8E}"/>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73BD99C4-D5AA-4E28-ABE7-A0B63EEDB27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5C2642FB-1921-48A1-8E27-60D7AEFF1B28}"/>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2964C058-B46F-4D18-A83A-5E6340C808EA}"/>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3D7F3AAA-29EC-44F5-B31C-90969ECF6A68}"/>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823B6C83-9117-4E66-A5CE-960FE750CB9F}"/>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D426D630-3ED1-4B97-8110-F1ABE858787B}"/>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A84257F3-7F8D-4EF8-B018-9B159926E143}"/>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842501D-FF36-4E5A-A3FE-3DEB89510D1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C158A81-F755-46AF-9195-65C111A9E3B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8423BBE-0496-4289-9A34-12B07B63D06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1FEC8B2-5CFF-4E4D-B305-E78FB6B29A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C50E4E2-4410-41E4-B352-147E654ADBF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76200</xdr:rowOff>
    </xdr:from>
    <xdr:to>
      <xdr:col>85</xdr:col>
      <xdr:colOff>177800</xdr:colOff>
      <xdr:row>41</xdr:row>
      <xdr:rowOff>6350</xdr:rowOff>
    </xdr:to>
    <xdr:sp macro="" textlink="">
      <xdr:nvSpPr>
        <xdr:cNvPr id="434" name="楕円 433">
          <a:extLst>
            <a:ext uri="{FF2B5EF4-FFF2-40B4-BE49-F238E27FC236}">
              <a16:creationId xmlns:a16="http://schemas.microsoft.com/office/drawing/2014/main" id="{755E905E-86B9-430A-AD12-CC2E133237BB}"/>
            </a:ext>
          </a:extLst>
        </xdr:cNvPr>
        <xdr:cNvSpPr/>
      </xdr:nvSpPr>
      <xdr:spPr>
        <a:xfrm>
          <a:off x="16268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162577</xdr:rowOff>
    </xdr:from>
    <xdr:ext cx="469744" cy="259045"/>
    <xdr:sp macro="" textlink="">
      <xdr:nvSpPr>
        <xdr:cNvPr id="435" name="【認定こども園・幼稚園・保育所】&#10;有形固定資産減価償却率該当値テキスト">
          <a:extLst>
            <a:ext uri="{FF2B5EF4-FFF2-40B4-BE49-F238E27FC236}">
              <a16:creationId xmlns:a16="http://schemas.microsoft.com/office/drawing/2014/main" id="{B4AEBDE6-501C-499F-9B61-D0874DED04A4}"/>
            </a:ext>
          </a:extLst>
        </xdr:cNvPr>
        <xdr:cNvSpPr txBox="1"/>
      </xdr:nvSpPr>
      <xdr:spPr>
        <a:xfrm>
          <a:off x="16357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33020</xdr:rowOff>
    </xdr:from>
    <xdr:to>
      <xdr:col>81</xdr:col>
      <xdr:colOff>101600</xdr:colOff>
      <xdr:row>40</xdr:row>
      <xdr:rowOff>134620</xdr:rowOff>
    </xdr:to>
    <xdr:sp macro="" textlink="">
      <xdr:nvSpPr>
        <xdr:cNvPr id="436" name="楕円 435">
          <a:extLst>
            <a:ext uri="{FF2B5EF4-FFF2-40B4-BE49-F238E27FC236}">
              <a16:creationId xmlns:a16="http://schemas.microsoft.com/office/drawing/2014/main" id="{EE0C53CC-FAE3-4643-ACCB-2B78E9B78E37}"/>
            </a:ext>
          </a:extLst>
        </xdr:cNvPr>
        <xdr:cNvSpPr/>
      </xdr:nvSpPr>
      <xdr:spPr>
        <a:xfrm>
          <a:off x="1543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83820</xdr:rowOff>
    </xdr:from>
    <xdr:to>
      <xdr:col>85</xdr:col>
      <xdr:colOff>127000</xdr:colOff>
      <xdr:row>40</xdr:row>
      <xdr:rowOff>127000</xdr:rowOff>
    </xdr:to>
    <xdr:cxnSp macro="">
      <xdr:nvCxnSpPr>
        <xdr:cNvPr id="437" name="直線コネクタ 436">
          <a:extLst>
            <a:ext uri="{FF2B5EF4-FFF2-40B4-BE49-F238E27FC236}">
              <a16:creationId xmlns:a16="http://schemas.microsoft.com/office/drawing/2014/main" id="{3F93783C-8F3C-494E-A4EC-1BF65C7F9A2F}"/>
            </a:ext>
          </a:extLst>
        </xdr:cNvPr>
        <xdr:cNvCxnSpPr/>
      </xdr:nvCxnSpPr>
      <xdr:spPr>
        <a:xfrm>
          <a:off x="15481300" y="694182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146050</xdr:rowOff>
    </xdr:from>
    <xdr:to>
      <xdr:col>76</xdr:col>
      <xdr:colOff>165100</xdr:colOff>
      <xdr:row>40</xdr:row>
      <xdr:rowOff>76200</xdr:rowOff>
    </xdr:to>
    <xdr:sp macro="" textlink="">
      <xdr:nvSpPr>
        <xdr:cNvPr id="438" name="楕円 437">
          <a:extLst>
            <a:ext uri="{FF2B5EF4-FFF2-40B4-BE49-F238E27FC236}">
              <a16:creationId xmlns:a16="http://schemas.microsoft.com/office/drawing/2014/main" id="{9484A86C-9CC4-4652-8FB5-1F80D6A838FE}"/>
            </a:ext>
          </a:extLst>
        </xdr:cNvPr>
        <xdr:cNvSpPr/>
      </xdr:nvSpPr>
      <xdr:spPr>
        <a:xfrm>
          <a:off x="14541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25400</xdr:rowOff>
    </xdr:from>
    <xdr:to>
      <xdr:col>81</xdr:col>
      <xdr:colOff>50800</xdr:colOff>
      <xdr:row>40</xdr:row>
      <xdr:rowOff>83820</xdr:rowOff>
    </xdr:to>
    <xdr:cxnSp macro="">
      <xdr:nvCxnSpPr>
        <xdr:cNvPr id="439" name="直線コネクタ 438">
          <a:extLst>
            <a:ext uri="{FF2B5EF4-FFF2-40B4-BE49-F238E27FC236}">
              <a16:creationId xmlns:a16="http://schemas.microsoft.com/office/drawing/2014/main" id="{59B29CF4-1422-4AC4-9C30-CD9F1473C148}"/>
            </a:ext>
          </a:extLst>
        </xdr:cNvPr>
        <xdr:cNvCxnSpPr/>
      </xdr:nvCxnSpPr>
      <xdr:spPr>
        <a:xfrm>
          <a:off x="14592300" y="68834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87630</xdr:rowOff>
    </xdr:from>
    <xdr:to>
      <xdr:col>72</xdr:col>
      <xdr:colOff>38100</xdr:colOff>
      <xdr:row>40</xdr:row>
      <xdr:rowOff>17780</xdr:rowOff>
    </xdr:to>
    <xdr:sp macro="" textlink="">
      <xdr:nvSpPr>
        <xdr:cNvPr id="440" name="楕円 439">
          <a:extLst>
            <a:ext uri="{FF2B5EF4-FFF2-40B4-BE49-F238E27FC236}">
              <a16:creationId xmlns:a16="http://schemas.microsoft.com/office/drawing/2014/main" id="{C1D8ECBE-9F0F-4B72-ABFC-FFD03B98F6E5}"/>
            </a:ext>
          </a:extLst>
        </xdr:cNvPr>
        <xdr:cNvSpPr/>
      </xdr:nvSpPr>
      <xdr:spPr>
        <a:xfrm>
          <a:off x="13652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138430</xdr:rowOff>
    </xdr:from>
    <xdr:to>
      <xdr:col>76</xdr:col>
      <xdr:colOff>114300</xdr:colOff>
      <xdr:row>40</xdr:row>
      <xdr:rowOff>25400</xdr:rowOff>
    </xdr:to>
    <xdr:cxnSp macro="">
      <xdr:nvCxnSpPr>
        <xdr:cNvPr id="441" name="直線コネクタ 440">
          <a:extLst>
            <a:ext uri="{FF2B5EF4-FFF2-40B4-BE49-F238E27FC236}">
              <a16:creationId xmlns:a16="http://schemas.microsoft.com/office/drawing/2014/main" id="{68B61057-FF64-4921-BB4E-30C7F2F94DA5}"/>
            </a:ext>
          </a:extLst>
        </xdr:cNvPr>
        <xdr:cNvCxnSpPr/>
      </xdr:nvCxnSpPr>
      <xdr:spPr>
        <a:xfrm>
          <a:off x="13703300" y="68249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87630</xdr:rowOff>
    </xdr:from>
    <xdr:to>
      <xdr:col>67</xdr:col>
      <xdr:colOff>101600</xdr:colOff>
      <xdr:row>40</xdr:row>
      <xdr:rowOff>17780</xdr:rowOff>
    </xdr:to>
    <xdr:sp macro="" textlink="">
      <xdr:nvSpPr>
        <xdr:cNvPr id="442" name="楕円 441">
          <a:extLst>
            <a:ext uri="{FF2B5EF4-FFF2-40B4-BE49-F238E27FC236}">
              <a16:creationId xmlns:a16="http://schemas.microsoft.com/office/drawing/2014/main" id="{510A618D-4862-49BC-BDE1-7E488B6C8D0C}"/>
            </a:ext>
          </a:extLst>
        </xdr:cNvPr>
        <xdr:cNvSpPr/>
      </xdr:nvSpPr>
      <xdr:spPr>
        <a:xfrm>
          <a:off x="12763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138430</xdr:rowOff>
    </xdr:from>
    <xdr:to>
      <xdr:col>71</xdr:col>
      <xdr:colOff>177800</xdr:colOff>
      <xdr:row>39</xdr:row>
      <xdr:rowOff>138430</xdr:rowOff>
    </xdr:to>
    <xdr:cxnSp macro="">
      <xdr:nvCxnSpPr>
        <xdr:cNvPr id="443" name="直線コネクタ 442">
          <a:extLst>
            <a:ext uri="{FF2B5EF4-FFF2-40B4-BE49-F238E27FC236}">
              <a16:creationId xmlns:a16="http://schemas.microsoft.com/office/drawing/2014/main" id="{336EC6E7-75A7-40E8-874F-2EE098B1A5D2}"/>
            </a:ext>
          </a:extLst>
        </xdr:cNvPr>
        <xdr:cNvCxnSpPr/>
      </xdr:nvCxnSpPr>
      <xdr:spPr>
        <a:xfrm>
          <a:off x="12814300" y="6824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7CD2E6A1-1C80-4A6E-8CAF-0AF7B0F4D76F}"/>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69E6811F-6788-4883-8BB1-BB79454DD65C}"/>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11724B8F-51FE-4A13-85DE-230BB4A8D07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7EBDCC1E-32FE-4C25-9ACC-6D357A8DC542}"/>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125747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DA0FB867-2A56-4904-861C-1617BD9AF4EA}"/>
            </a:ext>
          </a:extLst>
        </xdr:cNvPr>
        <xdr:cNvSpPr txBox="1"/>
      </xdr:nvSpPr>
      <xdr:spPr>
        <a:xfrm>
          <a:off x="152660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67327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17CAED6D-242D-40B3-8AC8-F42F03C2F135}"/>
            </a:ext>
          </a:extLst>
        </xdr:cNvPr>
        <xdr:cNvSpPr txBox="1"/>
      </xdr:nvSpPr>
      <xdr:spPr>
        <a:xfrm>
          <a:off x="14389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8907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980071E9-60A7-487D-B067-CDC0016EC563}"/>
            </a:ext>
          </a:extLst>
        </xdr:cNvPr>
        <xdr:cNvSpPr txBox="1"/>
      </xdr:nvSpPr>
      <xdr:spPr>
        <a:xfrm>
          <a:off x="13500744"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8907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8DF34C3-680E-413F-8457-71148D2F60A2}"/>
            </a:ext>
          </a:extLst>
        </xdr:cNvPr>
        <xdr:cNvSpPr txBox="1"/>
      </xdr:nvSpPr>
      <xdr:spPr>
        <a:xfrm>
          <a:off x="12611744"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C9329F78-287E-4902-A0BD-FC0E683F4F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71B60BC3-BE5A-4423-A489-6DFFE211BE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D3C584A6-C2E6-4F2E-AB70-A07E83CB580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2012B53-41F0-460E-B1C9-1A23D39DB65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CDB5451E-FEFD-4966-B18E-9CB51AD3B9D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B5F82D45-568E-43F1-8AF5-F83B20EF001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F6B5D06-3C2D-4EBE-9E9E-F9D30EA6A35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7DBCF01D-4039-4D3A-B06C-388E223F793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13DF8A5A-A2E3-40BA-82A8-DDC703B5E87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87E759A1-D212-442F-A8FB-0DF9164D6D5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B6C79C9-FCFA-4080-A839-E42898B8A7A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B8CC5A6-BE60-4B01-8ECF-C722E91401F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928CC02F-254E-4454-B204-F00FD7CDF39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86FFD2BA-1269-42E0-99F3-807D88D43EC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807988B7-7C0E-454F-94A3-AC07ED0A74B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3AC74601-5047-4DC2-99E5-A86400EAA1E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803856DB-FD0A-4E70-8166-0B813660C0D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8243C4AD-5BEA-41A7-9997-09B32105EF77}"/>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C6BF089F-7362-473F-98C1-9AD87EAF6D7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122CDC63-814C-4391-A0A1-B291EE1724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1FEBC957-EB3F-4E44-8224-7C210B574A0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7833DE02-FB05-4D15-8B45-B3C883DAA309}"/>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D8E06367-38CC-41B7-8424-B100FC61F2A9}"/>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912C18BB-BB5F-464F-952C-45D8A2C07C72}"/>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42D7D81D-9D15-41EA-BFA0-53B51E9C3E56}"/>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64899822-244D-4C7F-AA5E-8DBB9D041967}"/>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67DDE117-F63F-461B-AADD-378FBF230E8B}"/>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D636CDAA-4881-49CF-A545-C7B077EBF6BE}"/>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C1C08F04-D2EC-4302-AA45-54CA740A581A}"/>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61DA208C-4C8F-431C-8A80-C3F9F52FF618}"/>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3CAE1921-BEDF-47E1-9EC7-70060910A564}"/>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AB6BD089-1E7F-498F-989D-748ADE723911}"/>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91651D6-6D9F-4822-9BCF-A02CC264DF3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A8A9E13-6182-4FFE-8CA2-3D92F7D675A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1BCD3DC-C853-4C15-AADA-C2388C2A340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62A9676-0353-44E5-B72C-DB597EF13D6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0BE5DA8-9E0E-4D98-B84E-B3F235CDAA6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8026</xdr:rowOff>
    </xdr:from>
    <xdr:to>
      <xdr:col>116</xdr:col>
      <xdr:colOff>114300</xdr:colOff>
      <xdr:row>36</xdr:row>
      <xdr:rowOff>109626</xdr:rowOff>
    </xdr:to>
    <xdr:sp macro="" textlink="">
      <xdr:nvSpPr>
        <xdr:cNvPr id="489" name="楕円 488">
          <a:extLst>
            <a:ext uri="{FF2B5EF4-FFF2-40B4-BE49-F238E27FC236}">
              <a16:creationId xmlns:a16="http://schemas.microsoft.com/office/drawing/2014/main" id="{70893469-DEBE-4049-916C-827FD99D1FDC}"/>
            </a:ext>
          </a:extLst>
        </xdr:cNvPr>
        <xdr:cNvSpPr/>
      </xdr:nvSpPr>
      <xdr:spPr>
        <a:xfrm>
          <a:off x="22110700" y="61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30903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8537B09E-4576-4004-90EE-6B1975D2CA0F}"/>
            </a:ext>
          </a:extLst>
        </xdr:cNvPr>
        <xdr:cNvSpPr txBox="1"/>
      </xdr:nvSpPr>
      <xdr:spPr>
        <a:xfrm>
          <a:off x="22199600" y="603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12141</xdr:rowOff>
    </xdr:from>
    <xdr:to>
      <xdr:col>112</xdr:col>
      <xdr:colOff>38100</xdr:colOff>
      <xdr:row>37</xdr:row>
      <xdr:rowOff>113741</xdr:rowOff>
    </xdr:to>
    <xdr:sp macro="" textlink="">
      <xdr:nvSpPr>
        <xdr:cNvPr id="491" name="楕円 490">
          <a:extLst>
            <a:ext uri="{FF2B5EF4-FFF2-40B4-BE49-F238E27FC236}">
              <a16:creationId xmlns:a16="http://schemas.microsoft.com/office/drawing/2014/main" id="{B6BB506A-ACF1-4D27-814C-4172E9B62CE4}"/>
            </a:ext>
          </a:extLst>
        </xdr:cNvPr>
        <xdr:cNvSpPr/>
      </xdr:nvSpPr>
      <xdr:spPr>
        <a:xfrm>
          <a:off x="21272500" y="63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58826</xdr:rowOff>
    </xdr:from>
    <xdr:to>
      <xdr:col>116</xdr:col>
      <xdr:colOff>63500</xdr:colOff>
      <xdr:row>37</xdr:row>
      <xdr:rowOff>62941</xdr:rowOff>
    </xdr:to>
    <xdr:cxnSp macro="">
      <xdr:nvCxnSpPr>
        <xdr:cNvPr id="492" name="直線コネクタ 491">
          <a:extLst>
            <a:ext uri="{FF2B5EF4-FFF2-40B4-BE49-F238E27FC236}">
              <a16:creationId xmlns:a16="http://schemas.microsoft.com/office/drawing/2014/main" id="{914D4952-8ED3-4C89-9A91-909F183E3D02}"/>
            </a:ext>
          </a:extLst>
        </xdr:cNvPr>
        <xdr:cNvCxnSpPr/>
      </xdr:nvCxnSpPr>
      <xdr:spPr>
        <a:xfrm flipV="1">
          <a:off x="21323300" y="6231026"/>
          <a:ext cx="838200" cy="1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26772</xdr:rowOff>
    </xdr:from>
    <xdr:to>
      <xdr:col>107</xdr:col>
      <xdr:colOff>101600</xdr:colOff>
      <xdr:row>37</xdr:row>
      <xdr:rowOff>128372</xdr:rowOff>
    </xdr:to>
    <xdr:sp macro="" textlink="">
      <xdr:nvSpPr>
        <xdr:cNvPr id="493" name="楕円 492">
          <a:extLst>
            <a:ext uri="{FF2B5EF4-FFF2-40B4-BE49-F238E27FC236}">
              <a16:creationId xmlns:a16="http://schemas.microsoft.com/office/drawing/2014/main" id="{4B6A83A9-7DD8-4F4A-84BB-29FD11E63B24}"/>
            </a:ext>
          </a:extLst>
        </xdr:cNvPr>
        <xdr:cNvSpPr/>
      </xdr:nvSpPr>
      <xdr:spPr>
        <a:xfrm>
          <a:off x="20383500" y="63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62941</xdr:rowOff>
    </xdr:from>
    <xdr:to>
      <xdr:col>111</xdr:col>
      <xdr:colOff>177800</xdr:colOff>
      <xdr:row>37</xdr:row>
      <xdr:rowOff>77572</xdr:rowOff>
    </xdr:to>
    <xdr:cxnSp macro="">
      <xdr:nvCxnSpPr>
        <xdr:cNvPr id="494" name="直線コネクタ 493">
          <a:extLst>
            <a:ext uri="{FF2B5EF4-FFF2-40B4-BE49-F238E27FC236}">
              <a16:creationId xmlns:a16="http://schemas.microsoft.com/office/drawing/2014/main" id="{856237D5-37CC-4276-A18F-333D7E6B6B59}"/>
            </a:ext>
          </a:extLst>
        </xdr:cNvPr>
        <xdr:cNvCxnSpPr/>
      </xdr:nvCxnSpPr>
      <xdr:spPr>
        <a:xfrm flipV="1">
          <a:off x="20434300" y="6406591"/>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57861</xdr:rowOff>
    </xdr:from>
    <xdr:to>
      <xdr:col>102</xdr:col>
      <xdr:colOff>165100</xdr:colOff>
      <xdr:row>37</xdr:row>
      <xdr:rowOff>159462</xdr:rowOff>
    </xdr:to>
    <xdr:sp macro="" textlink="">
      <xdr:nvSpPr>
        <xdr:cNvPr id="495" name="楕円 494">
          <a:extLst>
            <a:ext uri="{FF2B5EF4-FFF2-40B4-BE49-F238E27FC236}">
              <a16:creationId xmlns:a16="http://schemas.microsoft.com/office/drawing/2014/main" id="{9B5CF6BE-76D4-43BF-BE0B-D0672CA9E9A7}"/>
            </a:ext>
          </a:extLst>
        </xdr:cNvPr>
        <xdr:cNvSpPr/>
      </xdr:nvSpPr>
      <xdr:spPr>
        <a:xfrm>
          <a:off x="19494500" y="6401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77572</xdr:rowOff>
    </xdr:from>
    <xdr:to>
      <xdr:col>107</xdr:col>
      <xdr:colOff>50800</xdr:colOff>
      <xdr:row>37</xdr:row>
      <xdr:rowOff>108661</xdr:rowOff>
    </xdr:to>
    <xdr:cxnSp macro="">
      <xdr:nvCxnSpPr>
        <xdr:cNvPr id="496" name="直線コネクタ 495">
          <a:extLst>
            <a:ext uri="{FF2B5EF4-FFF2-40B4-BE49-F238E27FC236}">
              <a16:creationId xmlns:a16="http://schemas.microsoft.com/office/drawing/2014/main" id="{10B30125-59AF-4CEB-80DF-E386D2731115}"/>
            </a:ext>
          </a:extLst>
        </xdr:cNvPr>
        <xdr:cNvCxnSpPr/>
      </xdr:nvCxnSpPr>
      <xdr:spPr>
        <a:xfrm flipV="1">
          <a:off x="19545300" y="6421222"/>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75235</xdr:rowOff>
    </xdr:from>
    <xdr:to>
      <xdr:col>98</xdr:col>
      <xdr:colOff>38100</xdr:colOff>
      <xdr:row>38</xdr:row>
      <xdr:rowOff>5385</xdr:rowOff>
    </xdr:to>
    <xdr:sp macro="" textlink="">
      <xdr:nvSpPr>
        <xdr:cNvPr id="497" name="楕円 496">
          <a:extLst>
            <a:ext uri="{FF2B5EF4-FFF2-40B4-BE49-F238E27FC236}">
              <a16:creationId xmlns:a16="http://schemas.microsoft.com/office/drawing/2014/main" id="{AD19F0AF-6C88-44CB-B6BD-73AF79E120BF}"/>
            </a:ext>
          </a:extLst>
        </xdr:cNvPr>
        <xdr:cNvSpPr/>
      </xdr:nvSpPr>
      <xdr:spPr>
        <a:xfrm>
          <a:off x="18605500" y="64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108661</xdr:rowOff>
    </xdr:from>
    <xdr:to>
      <xdr:col>102</xdr:col>
      <xdr:colOff>114300</xdr:colOff>
      <xdr:row>37</xdr:row>
      <xdr:rowOff>126035</xdr:rowOff>
    </xdr:to>
    <xdr:cxnSp macro="">
      <xdr:nvCxnSpPr>
        <xdr:cNvPr id="498" name="直線コネクタ 497">
          <a:extLst>
            <a:ext uri="{FF2B5EF4-FFF2-40B4-BE49-F238E27FC236}">
              <a16:creationId xmlns:a16="http://schemas.microsoft.com/office/drawing/2014/main" id="{34EFD1FF-0C08-470D-9839-F2F4BB143E3D}"/>
            </a:ext>
          </a:extLst>
        </xdr:cNvPr>
        <xdr:cNvCxnSpPr/>
      </xdr:nvCxnSpPr>
      <xdr:spPr>
        <a:xfrm flipV="1">
          <a:off x="18656300" y="645231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D7FA8953-13D5-4790-850C-A8B81D91B11E}"/>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A664FEDA-2A17-4BB7-823C-A4C6E8E745EF}"/>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AF91EFA1-6F02-4537-902D-573F0CD15577}"/>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AD0248FC-C00D-4877-A560-766E311C7510}"/>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130268</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1990915E-CD5A-43A6-81F0-A023096FD59C}"/>
            </a:ext>
          </a:extLst>
        </xdr:cNvPr>
        <xdr:cNvSpPr txBox="1"/>
      </xdr:nvSpPr>
      <xdr:spPr>
        <a:xfrm>
          <a:off x="21075727" y="613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144899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2B21D85C-21EB-4F61-B7D6-C73DC531F16C}"/>
            </a:ext>
          </a:extLst>
        </xdr:cNvPr>
        <xdr:cNvSpPr txBox="1"/>
      </xdr:nvSpPr>
      <xdr:spPr>
        <a:xfrm>
          <a:off x="20199427" y="614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4538</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754717E6-AB69-4CED-9473-50102B7F15C3}"/>
            </a:ext>
          </a:extLst>
        </xdr:cNvPr>
        <xdr:cNvSpPr txBox="1"/>
      </xdr:nvSpPr>
      <xdr:spPr>
        <a:xfrm>
          <a:off x="19310427" y="617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21912</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FC893087-0812-41F0-B9C4-541E7EF47444}"/>
            </a:ext>
          </a:extLst>
        </xdr:cNvPr>
        <xdr:cNvSpPr txBox="1"/>
      </xdr:nvSpPr>
      <xdr:spPr>
        <a:xfrm>
          <a:off x="18421427" y="61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E6AD849E-30A8-4B85-A4B8-80339742E9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A7281D81-6139-487C-9B64-86E1C90503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E6F86639-2CED-496A-8D80-E7C110BDD16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715C8AF-5203-4860-A287-CDDD3164D0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A7BE652-855A-441C-9E2B-F8969154F6C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D68B13D7-9B84-465C-AD31-77FFD7ED0F4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FDD9B08A-9662-4A50-B3A1-D01C3B1FDBB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556B6AA3-74CB-45B3-A920-3385663A20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7684F4A1-1879-4321-947A-EDA52EFA8B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61350477-A0B3-4741-8E61-E43D7173B7E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CB277972-DE91-4E87-81D6-99FB3A9AD29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EB002BFD-DB4A-460C-993B-B0554A18FB3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D4EB58E6-D3EC-4CAC-9FCA-550FAE29837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655CE176-0ABA-4341-BB71-933BFFD4BC3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C504486D-B94B-467B-856C-FCE05DCFB1B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F868BE0D-AA4C-4BBD-83A9-EBD463466B7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24B1F8AB-48A0-4930-8D25-7756E0B2C64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8B306FAF-0384-4925-8C8D-29DF17E7271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1D646093-4049-4FDF-8519-E909A2B8E9D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B8E875B7-0D11-44ED-89D0-5CBAEB5B244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60711FFF-28C5-47F3-B9BD-261D3A4F867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D9E36E6C-335F-49E0-94EA-8173A5C32FA7}"/>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67659F63-F690-4895-A791-6296461D3A4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18AA6709-4BE0-4071-BF5A-2CC2AD50941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1967F1F-B7C1-4282-BB0E-CBC396108E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AC1F44BE-8B06-4AEE-830A-98813AB7D96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7DEE036B-2C5D-431C-927C-68C0F83D31A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E2659C58-0515-4E1A-9EDF-297FF8058D7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4F46D1F4-84F3-4B18-88A8-28CDF116D12F}"/>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62CA78FE-D22D-4F2C-B571-9EF6304D0A35}"/>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3A286F28-9FF1-4BE8-98A4-3678410DC855}"/>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622C8A0D-5D97-4354-8305-B45A0D51C0B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934DBD15-4559-4702-B65C-F3856F409059}"/>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D917368B-ED13-4055-8EF3-9D968566E1FE}"/>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942CA13E-CD4A-48AA-92B5-9ACAF246D14D}"/>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D2F4AAC1-F031-451F-8EBB-6992AF6C29E6}"/>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852A34E-2488-4BC5-B5A1-4023930EA1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7F01463-4CBD-4B1E-986E-AEDBDB3EB89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B4CB9732-4F52-4B8B-B665-6F404D159F4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3D1FA78-DCBF-410A-AA4A-BFA68F2C7A0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87A95BE-D966-4921-BF2B-F4365A70296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48" name="楕円 547">
          <a:extLst>
            <a:ext uri="{FF2B5EF4-FFF2-40B4-BE49-F238E27FC236}">
              <a16:creationId xmlns:a16="http://schemas.microsoft.com/office/drawing/2014/main" id="{BC31ADE1-09F6-4ED9-BBE4-A407F5E1AC30}"/>
            </a:ext>
          </a:extLst>
        </xdr:cNvPr>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141894</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4AD8F25D-5CD0-49E5-BC7A-2D6410B9BC40}"/>
            </a:ext>
          </a:extLst>
        </xdr:cNvPr>
        <xdr:cNvSpPr txBox="1"/>
      </xdr:nvSpPr>
      <xdr:spPr>
        <a:xfrm>
          <a:off x="16357600" y="1025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168003</xdr:rowOff>
    </xdr:from>
    <xdr:to>
      <xdr:col>81</xdr:col>
      <xdr:colOff>101600</xdr:colOff>
      <xdr:row>61</xdr:row>
      <xdr:rowOff>98153</xdr:rowOff>
    </xdr:to>
    <xdr:sp macro="" textlink="">
      <xdr:nvSpPr>
        <xdr:cNvPr id="550" name="楕円 549">
          <a:extLst>
            <a:ext uri="{FF2B5EF4-FFF2-40B4-BE49-F238E27FC236}">
              <a16:creationId xmlns:a16="http://schemas.microsoft.com/office/drawing/2014/main" id="{2ABEDB84-8638-49EC-8A1C-712ABF29C0FC}"/>
            </a:ext>
          </a:extLst>
        </xdr:cNvPr>
        <xdr:cNvSpPr/>
      </xdr:nvSpPr>
      <xdr:spPr>
        <a:xfrm>
          <a:off x="15430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169817</xdr:rowOff>
    </xdr:from>
    <xdr:to>
      <xdr:col>85</xdr:col>
      <xdr:colOff>127000</xdr:colOff>
      <xdr:row>61</xdr:row>
      <xdr:rowOff>47353</xdr:rowOff>
    </xdr:to>
    <xdr:cxnSp macro="">
      <xdr:nvCxnSpPr>
        <xdr:cNvPr id="551" name="直線コネクタ 550">
          <a:extLst>
            <a:ext uri="{FF2B5EF4-FFF2-40B4-BE49-F238E27FC236}">
              <a16:creationId xmlns:a16="http://schemas.microsoft.com/office/drawing/2014/main" id="{609DDAC4-D896-4642-A5E2-FC4B1A0ACABB}"/>
            </a:ext>
          </a:extLst>
        </xdr:cNvPr>
        <xdr:cNvCxnSpPr/>
      </xdr:nvCxnSpPr>
      <xdr:spPr>
        <a:xfrm flipV="1">
          <a:off x="15481300" y="1045681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52" name="楕円 551">
          <a:extLst>
            <a:ext uri="{FF2B5EF4-FFF2-40B4-BE49-F238E27FC236}">
              <a16:creationId xmlns:a16="http://schemas.microsoft.com/office/drawing/2014/main" id="{C17461A3-39EB-4238-906F-0CBAD5B98140}"/>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47353</xdr:rowOff>
    </xdr:to>
    <xdr:cxnSp macro="">
      <xdr:nvCxnSpPr>
        <xdr:cNvPr id="553" name="直線コネクタ 552">
          <a:extLst>
            <a:ext uri="{FF2B5EF4-FFF2-40B4-BE49-F238E27FC236}">
              <a16:creationId xmlns:a16="http://schemas.microsoft.com/office/drawing/2014/main" id="{46AE9691-15C6-42C6-8C8E-1A16915A47EA}"/>
            </a:ext>
          </a:extLst>
        </xdr:cNvPr>
        <xdr:cNvCxnSpPr/>
      </xdr:nvCxnSpPr>
      <xdr:spPr>
        <a:xfrm>
          <a:off x="14592300" y="104698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54" name="楕円 553">
          <a:extLst>
            <a:ext uri="{FF2B5EF4-FFF2-40B4-BE49-F238E27FC236}">
              <a16:creationId xmlns:a16="http://schemas.microsoft.com/office/drawing/2014/main" id="{FE83C6DC-CDD6-47CA-921B-A11665C6B02A}"/>
            </a:ext>
          </a:extLst>
        </xdr:cNvPr>
        <xdr:cNvSpPr/>
      </xdr:nvSpPr>
      <xdr:spPr>
        <a:xfrm>
          <a:off x="13652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4899</xdr:rowOff>
    </xdr:from>
    <xdr:to>
      <xdr:col>76</xdr:col>
      <xdr:colOff>114300</xdr:colOff>
      <xdr:row>61</xdr:row>
      <xdr:rowOff>11430</xdr:rowOff>
    </xdr:to>
    <xdr:cxnSp macro="">
      <xdr:nvCxnSpPr>
        <xdr:cNvPr id="555" name="直線コネクタ 554">
          <a:extLst>
            <a:ext uri="{FF2B5EF4-FFF2-40B4-BE49-F238E27FC236}">
              <a16:creationId xmlns:a16="http://schemas.microsoft.com/office/drawing/2014/main" id="{7B8C3AFB-DD39-459A-B7D5-4D935F6E8437}"/>
            </a:ext>
          </a:extLst>
        </xdr:cNvPr>
        <xdr:cNvCxnSpPr/>
      </xdr:nvCxnSpPr>
      <xdr:spPr>
        <a:xfrm>
          <a:off x="13703300" y="104633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125549</xdr:rowOff>
    </xdr:from>
    <xdr:to>
      <xdr:col>67</xdr:col>
      <xdr:colOff>101600</xdr:colOff>
      <xdr:row>61</xdr:row>
      <xdr:rowOff>55699</xdr:rowOff>
    </xdr:to>
    <xdr:sp macro="" textlink="">
      <xdr:nvSpPr>
        <xdr:cNvPr id="556" name="楕円 555">
          <a:extLst>
            <a:ext uri="{FF2B5EF4-FFF2-40B4-BE49-F238E27FC236}">
              <a16:creationId xmlns:a16="http://schemas.microsoft.com/office/drawing/2014/main" id="{6C631B08-DA8A-4F87-834B-59831407DB26}"/>
            </a:ext>
          </a:extLst>
        </xdr:cNvPr>
        <xdr:cNvSpPr/>
      </xdr:nvSpPr>
      <xdr:spPr>
        <a:xfrm>
          <a:off x="12763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4899</xdr:rowOff>
    </xdr:from>
    <xdr:to>
      <xdr:col>71</xdr:col>
      <xdr:colOff>177800</xdr:colOff>
      <xdr:row>61</xdr:row>
      <xdr:rowOff>4899</xdr:rowOff>
    </xdr:to>
    <xdr:cxnSp macro="">
      <xdr:nvCxnSpPr>
        <xdr:cNvPr id="557" name="直線コネクタ 556">
          <a:extLst>
            <a:ext uri="{FF2B5EF4-FFF2-40B4-BE49-F238E27FC236}">
              <a16:creationId xmlns:a16="http://schemas.microsoft.com/office/drawing/2014/main" id="{92760B6F-60D4-440E-8D5F-B8E8B1041082}"/>
            </a:ext>
          </a:extLst>
        </xdr:cNvPr>
        <xdr:cNvCxnSpPr/>
      </xdr:nvCxnSpPr>
      <xdr:spPr>
        <a:xfrm>
          <a:off x="12814300" y="104633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41DEDD25-CE4A-4991-9806-62F147BDF1B0}"/>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D03D5359-B542-41A9-B52A-2B1D0518E43A}"/>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7D5ABDE1-E59E-4D56-B762-883C4236A27A}"/>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CEE18DAF-B950-48A3-9D87-B114F837131A}"/>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89280</xdr:rowOff>
    </xdr:from>
    <xdr:ext cx="405111" cy="259045"/>
    <xdr:sp macro="" textlink="">
      <xdr:nvSpPr>
        <xdr:cNvPr id="562" name="n_1mainValue【学校施設】&#10;有形固定資産減価償却率">
          <a:extLst>
            <a:ext uri="{FF2B5EF4-FFF2-40B4-BE49-F238E27FC236}">
              <a16:creationId xmlns:a16="http://schemas.microsoft.com/office/drawing/2014/main" id="{9AE62866-D1F3-44C9-B754-771FEE6E47D6}"/>
            </a:ext>
          </a:extLst>
        </xdr:cNvPr>
        <xdr:cNvSpPr txBox="1"/>
      </xdr:nvSpPr>
      <xdr:spPr>
        <a:xfrm>
          <a:off x="15266044"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563" name="n_2mainValue【学校施設】&#10;有形固定資産減価償却率">
          <a:extLst>
            <a:ext uri="{FF2B5EF4-FFF2-40B4-BE49-F238E27FC236}">
              <a16:creationId xmlns:a16="http://schemas.microsoft.com/office/drawing/2014/main" id="{DADD7A4F-A3F2-42B1-81B5-33A0CB3B513C}"/>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64" name="n_3mainValue【学校施設】&#10;有形固定資産減価償却率">
          <a:extLst>
            <a:ext uri="{FF2B5EF4-FFF2-40B4-BE49-F238E27FC236}">
              <a16:creationId xmlns:a16="http://schemas.microsoft.com/office/drawing/2014/main" id="{7B04AD37-E1E4-496D-B578-46B6B27A4B6A}"/>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46826</xdr:rowOff>
    </xdr:from>
    <xdr:ext cx="405111" cy="259045"/>
    <xdr:sp macro="" textlink="">
      <xdr:nvSpPr>
        <xdr:cNvPr id="565" name="n_4mainValue【学校施設】&#10;有形固定資産減価償却率">
          <a:extLst>
            <a:ext uri="{FF2B5EF4-FFF2-40B4-BE49-F238E27FC236}">
              <a16:creationId xmlns:a16="http://schemas.microsoft.com/office/drawing/2014/main" id="{DD643C7C-66B9-4212-B54A-409B0D912163}"/>
            </a:ext>
          </a:extLst>
        </xdr:cNvPr>
        <xdr:cNvSpPr txBox="1"/>
      </xdr:nvSpPr>
      <xdr:spPr>
        <a:xfrm>
          <a:off x="12611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C3B73F1C-399B-48C6-BD98-A8274B0D97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11671AD0-1666-4D31-9999-459C127FDE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E927A3A8-CD2A-4BCB-8647-A1FD2FFC0F6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B114C8F7-F201-40E2-BA2C-B26FEA639F6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44F741DB-B1CE-4C11-A6B7-74A891ABB3B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A33DFD0-34A0-432B-8683-C96226CDD0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C36BCB7A-DA46-49D4-93E6-46E3D57DB3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60B7F08-05DB-4F05-A30A-CFDAA90F251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DD6D9D65-4DC2-401F-BCBB-35E6D398ABC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102F9688-8609-4F79-96D5-15D199DB1B2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48F2169C-1AA3-4B0D-9785-3B76154525E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FF03EAD4-CCB6-43BF-88C6-F42E67211E2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44004C45-9D1A-4A2E-8E5D-B2131523082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484B5D41-A9BA-44DE-83B2-952D9833B63B}"/>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2F3F1963-5A96-4869-9B09-847184A383A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C153E81A-6D9F-4A5E-8A54-6BAC0D07362F}"/>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B0B2AF39-EC08-45C1-A93B-96E1AA03D0F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CE83CD96-A08B-4726-B09C-64CD43F22D0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73905B3A-9280-4AC0-8A31-FCFF8CD02A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6A25D6E8-F866-42A7-A6AC-510A063E094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C075BBA8-CB01-4327-9FC3-0E48E8861E7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3A90FD49-74E6-4361-A631-813A8FE079B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F2FDF2E5-B6FD-4B44-89F6-1076DB562E34}"/>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42EBD3C4-54EB-49ED-BE60-E98891CB475F}"/>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34D4A1EE-104D-43C2-B01D-78B6AC926E25}"/>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EDDE92ED-0855-4740-9D0D-20F1499C45F5}"/>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D3CFBA56-A607-4B0F-8C47-7A0F858A547D}"/>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7DF94C29-2600-4115-9C43-4F4F1EE31C0D}"/>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AB447039-1456-44B9-A4B3-B63925FB3EB9}"/>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7CE64F0-AFDB-4C8C-942D-3891D2E98764}"/>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F9CCF870-A928-4102-87F9-67AB04E2E134}"/>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A4891F8-FEB2-408B-8E8F-767455110C52}"/>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E028BA37-DD0F-4716-9781-6BF29B6C6A8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ED3F4FED-91F8-4DD1-BBBD-266600B2C8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374484C-958F-4E12-B076-D166348DA64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BA17D32-45F1-4531-B6FB-722FDBE0A3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640BB6B-2E07-43D4-AA61-96E7F8684E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103139</xdr:rowOff>
    </xdr:from>
    <xdr:to>
      <xdr:col>116</xdr:col>
      <xdr:colOff>114300</xdr:colOff>
      <xdr:row>62</xdr:row>
      <xdr:rowOff>33289</xdr:rowOff>
    </xdr:to>
    <xdr:sp macro="" textlink="">
      <xdr:nvSpPr>
        <xdr:cNvPr id="603" name="楕円 602">
          <a:extLst>
            <a:ext uri="{FF2B5EF4-FFF2-40B4-BE49-F238E27FC236}">
              <a16:creationId xmlns:a16="http://schemas.microsoft.com/office/drawing/2014/main" id="{A6E812B5-F2FF-4FE0-BBEE-5C844ABBE024}"/>
            </a:ext>
          </a:extLst>
        </xdr:cNvPr>
        <xdr:cNvSpPr/>
      </xdr:nvSpPr>
      <xdr:spPr>
        <a:xfrm>
          <a:off x="22110700" y="1056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126016</xdr:rowOff>
    </xdr:from>
    <xdr:ext cx="469744" cy="259045"/>
    <xdr:sp macro="" textlink="">
      <xdr:nvSpPr>
        <xdr:cNvPr id="604" name="【学校施設】&#10;一人当たり面積該当値テキスト">
          <a:extLst>
            <a:ext uri="{FF2B5EF4-FFF2-40B4-BE49-F238E27FC236}">
              <a16:creationId xmlns:a16="http://schemas.microsoft.com/office/drawing/2014/main" id="{F042B3E1-7C06-4744-9788-29FB1D898ABB}"/>
            </a:ext>
          </a:extLst>
        </xdr:cNvPr>
        <xdr:cNvSpPr txBox="1"/>
      </xdr:nvSpPr>
      <xdr:spPr>
        <a:xfrm>
          <a:off x="22199600" y="104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41828</xdr:rowOff>
    </xdr:from>
    <xdr:to>
      <xdr:col>112</xdr:col>
      <xdr:colOff>38100</xdr:colOff>
      <xdr:row>62</xdr:row>
      <xdr:rowOff>143428</xdr:rowOff>
    </xdr:to>
    <xdr:sp macro="" textlink="">
      <xdr:nvSpPr>
        <xdr:cNvPr id="605" name="楕円 604">
          <a:extLst>
            <a:ext uri="{FF2B5EF4-FFF2-40B4-BE49-F238E27FC236}">
              <a16:creationId xmlns:a16="http://schemas.microsoft.com/office/drawing/2014/main" id="{674AD7CE-4883-4FF5-BE81-469E02A834BA}"/>
            </a:ext>
          </a:extLst>
        </xdr:cNvPr>
        <xdr:cNvSpPr/>
      </xdr:nvSpPr>
      <xdr:spPr>
        <a:xfrm>
          <a:off x="21272500" y="106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153939</xdr:rowOff>
    </xdr:from>
    <xdr:to>
      <xdr:col>116</xdr:col>
      <xdr:colOff>63500</xdr:colOff>
      <xdr:row>62</xdr:row>
      <xdr:rowOff>92628</xdr:rowOff>
    </xdr:to>
    <xdr:cxnSp macro="">
      <xdr:nvCxnSpPr>
        <xdr:cNvPr id="606" name="直線コネクタ 605">
          <a:extLst>
            <a:ext uri="{FF2B5EF4-FFF2-40B4-BE49-F238E27FC236}">
              <a16:creationId xmlns:a16="http://schemas.microsoft.com/office/drawing/2014/main" id="{C7FA8FF5-D14D-401B-9F04-2086D24A2948}"/>
            </a:ext>
          </a:extLst>
        </xdr:cNvPr>
        <xdr:cNvCxnSpPr/>
      </xdr:nvCxnSpPr>
      <xdr:spPr>
        <a:xfrm flipV="1">
          <a:off x="21323300" y="10612389"/>
          <a:ext cx="838200" cy="1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46493</xdr:rowOff>
    </xdr:from>
    <xdr:to>
      <xdr:col>107</xdr:col>
      <xdr:colOff>101600</xdr:colOff>
      <xdr:row>62</xdr:row>
      <xdr:rowOff>148093</xdr:rowOff>
    </xdr:to>
    <xdr:sp macro="" textlink="">
      <xdr:nvSpPr>
        <xdr:cNvPr id="607" name="楕円 606">
          <a:extLst>
            <a:ext uri="{FF2B5EF4-FFF2-40B4-BE49-F238E27FC236}">
              <a16:creationId xmlns:a16="http://schemas.microsoft.com/office/drawing/2014/main" id="{C4F18032-4564-4F2D-9FC8-91FE240E9B5E}"/>
            </a:ext>
          </a:extLst>
        </xdr:cNvPr>
        <xdr:cNvSpPr/>
      </xdr:nvSpPr>
      <xdr:spPr>
        <a:xfrm>
          <a:off x="20383500" y="1067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92628</xdr:rowOff>
    </xdr:from>
    <xdr:to>
      <xdr:col>111</xdr:col>
      <xdr:colOff>177800</xdr:colOff>
      <xdr:row>62</xdr:row>
      <xdr:rowOff>97293</xdr:rowOff>
    </xdr:to>
    <xdr:cxnSp macro="">
      <xdr:nvCxnSpPr>
        <xdr:cNvPr id="608" name="直線コネクタ 607">
          <a:extLst>
            <a:ext uri="{FF2B5EF4-FFF2-40B4-BE49-F238E27FC236}">
              <a16:creationId xmlns:a16="http://schemas.microsoft.com/office/drawing/2014/main" id="{89032F37-1CE6-4A0A-9E78-39F4D8A74A0A}"/>
            </a:ext>
          </a:extLst>
        </xdr:cNvPr>
        <xdr:cNvCxnSpPr/>
      </xdr:nvCxnSpPr>
      <xdr:spPr>
        <a:xfrm flipV="1">
          <a:off x="20434300" y="10722528"/>
          <a:ext cx="8890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56825</xdr:rowOff>
    </xdr:from>
    <xdr:to>
      <xdr:col>102</xdr:col>
      <xdr:colOff>165100</xdr:colOff>
      <xdr:row>62</xdr:row>
      <xdr:rowOff>158425</xdr:rowOff>
    </xdr:to>
    <xdr:sp macro="" textlink="">
      <xdr:nvSpPr>
        <xdr:cNvPr id="609" name="楕円 608">
          <a:extLst>
            <a:ext uri="{FF2B5EF4-FFF2-40B4-BE49-F238E27FC236}">
              <a16:creationId xmlns:a16="http://schemas.microsoft.com/office/drawing/2014/main" id="{15044121-FD8C-4E1A-9F25-94C91B695685}"/>
            </a:ext>
          </a:extLst>
        </xdr:cNvPr>
        <xdr:cNvSpPr/>
      </xdr:nvSpPr>
      <xdr:spPr>
        <a:xfrm>
          <a:off x="19494500" y="106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97293</xdr:rowOff>
    </xdr:from>
    <xdr:to>
      <xdr:col>107</xdr:col>
      <xdr:colOff>50800</xdr:colOff>
      <xdr:row>62</xdr:row>
      <xdr:rowOff>107625</xdr:rowOff>
    </xdr:to>
    <xdr:cxnSp macro="">
      <xdr:nvCxnSpPr>
        <xdr:cNvPr id="610" name="直線コネクタ 609">
          <a:extLst>
            <a:ext uri="{FF2B5EF4-FFF2-40B4-BE49-F238E27FC236}">
              <a16:creationId xmlns:a16="http://schemas.microsoft.com/office/drawing/2014/main" id="{3CD0F9D5-91CF-4005-8AC8-9E999BE7C046}"/>
            </a:ext>
          </a:extLst>
        </xdr:cNvPr>
        <xdr:cNvCxnSpPr/>
      </xdr:nvCxnSpPr>
      <xdr:spPr>
        <a:xfrm flipV="1">
          <a:off x="19545300" y="10727193"/>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62631</xdr:rowOff>
    </xdr:from>
    <xdr:to>
      <xdr:col>98</xdr:col>
      <xdr:colOff>38100</xdr:colOff>
      <xdr:row>62</xdr:row>
      <xdr:rowOff>164231</xdr:rowOff>
    </xdr:to>
    <xdr:sp macro="" textlink="">
      <xdr:nvSpPr>
        <xdr:cNvPr id="611" name="楕円 610">
          <a:extLst>
            <a:ext uri="{FF2B5EF4-FFF2-40B4-BE49-F238E27FC236}">
              <a16:creationId xmlns:a16="http://schemas.microsoft.com/office/drawing/2014/main" id="{EA942F89-F505-4FF3-856C-8E8016F1E4A0}"/>
            </a:ext>
          </a:extLst>
        </xdr:cNvPr>
        <xdr:cNvSpPr/>
      </xdr:nvSpPr>
      <xdr:spPr>
        <a:xfrm>
          <a:off x="18605500" y="106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107625</xdr:rowOff>
    </xdr:from>
    <xdr:to>
      <xdr:col>102</xdr:col>
      <xdr:colOff>114300</xdr:colOff>
      <xdr:row>62</xdr:row>
      <xdr:rowOff>113431</xdr:rowOff>
    </xdr:to>
    <xdr:cxnSp macro="">
      <xdr:nvCxnSpPr>
        <xdr:cNvPr id="612" name="直線コネクタ 611">
          <a:extLst>
            <a:ext uri="{FF2B5EF4-FFF2-40B4-BE49-F238E27FC236}">
              <a16:creationId xmlns:a16="http://schemas.microsoft.com/office/drawing/2014/main" id="{024E9C74-7162-4F2A-8825-845382B64E77}"/>
            </a:ext>
          </a:extLst>
        </xdr:cNvPr>
        <xdr:cNvCxnSpPr/>
      </xdr:nvCxnSpPr>
      <xdr:spPr>
        <a:xfrm flipV="1">
          <a:off x="18656300" y="10737525"/>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87571C7C-5A16-406B-8C64-A1EF90928CA5}"/>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FE0D9C29-11E1-4882-80A9-5DB2EE090481}"/>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15" name="n_3aveValue【学校施設】&#10;一人当たり面積">
          <a:extLst>
            <a:ext uri="{FF2B5EF4-FFF2-40B4-BE49-F238E27FC236}">
              <a16:creationId xmlns:a16="http://schemas.microsoft.com/office/drawing/2014/main" id="{16A56962-5826-4B5C-BA54-80418BAF2FB9}"/>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16" name="n_4aveValue【学校施設】&#10;一人当たり面積">
          <a:extLst>
            <a:ext uri="{FF2B5EF4-FFF2-40B4-BE49-F238E27FC236}">
              <a16:creationId xmlns:a16="http://schemas.microsoft.com/office/drawing/2014/main" id="{D835EB9D-8BC4-4E30-954C-D528A4566712}"/>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159955</xdr:rowOff>
    </xdr:from>
    <xdr:ext cx="469744" cy="259045"/>
    <xdr:sp macro="" textlink="">
      <xdr:nvSpPr>
        <xdr:cNvPr id="617" name="n_1mainValue【学校施設】&#10;一人当たり面積">
          <a:extLst>
            <a:ext uri="{FF2B5EF4-FFF2-40B4-BE49-F238E27FC236}">
              <a16:creationId xmlns:a16="http://schemas.microsoft.com/office/drawing/2014/main" id="{90264C08-8092-40A6-AFB7-C668995D987F}"/>
            </a:ext>
          </a:extLst>
        </xdr:cNvPr>
        <xdr:cNvSpPr txBox="1"/>
      </xdr:nvSpPr>
      <xdr:spPr>
        <a:xfrm>
          <a:off x="21075727" y="1044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164620</xdr:rowOff>
    </xdr:from>
    <xdr:ext cx="469744" cy="259045"/>
    <xdr:sp macro="" textlink="">
      <xdr:nvSpPr>
        <xdr:cNvPr id="618" name="n_2mainValue【学校施設】&#10;一人当たり面積">
          <a:extLst>
            <a:ext uri="{FF2B5EF4-FFF2-40B4-BE49-F238E27FC236}">
              <a16:creationId xmlns:a16="http://schemas.microsoft.com/office/drawing/2014/main" id="{8BEE80EC-1434-46AA-9546-98506D918900}"/>
            </a:ext>
          </a:extLst>
        </xdr:cNvPr>
        <xdr:cNvSpPr txBox="1"/>
      </xdr:nvSpPr>
      <xdr:spPr>
        <a:xfrm>
          <a:off x="20199427" y="1045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3502</xdr:rowOff>
    </xdr:from>
    <xdr:ext cx="469744" cy="259045"/>
    <xdr:sp macro="" textlink="">
      <xdr:nvSpPr>
        <xdr:cNvPr id="619" name="n_3mainValue【学校施設】&#10;一人当たり面積">
          <a:extLst>
            <a:ext uri="{FF2B5EF4-FFF2-40B4-BE49-F238E27FC236}">
              <a16:creationId xmlns:a16="http://schemas.microsoft.com/office/drawing/2014/main" id="{A50DA311-ACFC-4774-9E72-0D78881EC446}"/>
            </a:ext>
          </a:extLst>
        </xdr:cNvPr>
        <xdr:cNvSpPr txBox="1"/>
      </xdr:nvSpPr>
      <xdr:spPr>
        <a:xfrm>
          <a:off x="19310427" y="1046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9308</xdr:rowOff>
    </xdr:from>
    <xdr:ext cx="469744" cy="259045"/>
    <xdr:sp macro="" textlink="">
      <xdr:nvSpPr>
        <xdr:cNvPr id="620" name="n_4mainValue【学校施設】&#10;一人当たり面積">
          <a:extLst>
            <a:ext uri="{FF2B5EF4-FFF2-40B4-BE49-F238E27FC236}">
              <a16:creationId xmlns:a16="http://schemas.microsoft.com/office/drawing/2014/main" id="{1331E831-BA5C-42B3-AE05-4CEFCE212B1D}"/>
            </a:ext>
          </a:extLst>
        </xdr:cNvPr>
        <xdr:cNvSpPr txBox="1"/>
      </xdr:nvSpPr>
      <xdr:spPr>
        <a:xfrm>
          <a:off x="18421427" y="104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CDB8513B-F03D-438F-B67E-306FBCE8B7F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8E92C394-55F7-465F-8FCC-E1DA9A32D5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89392A49-96FA-412F-9490-BE312F7E09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5451F2B7-6B4C-44B8-812A-9B822E9A1E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E54356CF-3BFB-47A9-A7D6-F5F5A8BEF7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2255F9F5-90F2-4317-8CDE-5EB0208BA4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92CF62BF-6A80-4920-860B-2EB38BB1271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2D73F81F-97F9-4781-9A3B-78C6A175CC1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6D3231B1-094B-4159-BE48-D9CF4B48492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DC2847E6-B4F4-4715-A3E8-79DDE949437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F966157E-8424-42B4-BBAD-5C9EBC1528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DFA643B4-A6A8-402F-9E3F-4261BC91AB7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EC0CE6F2-079C-4E0E-8EAC-0E1A28497A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8D632B91-86F7-4271-A9EC-99F1EE2D76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4901E519-D452-4583-B44B-088DC818EF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4A3C32D2-488A-407C-9622-8363166DD92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A71F602A-77D8-4193-8B44-C49E9C3D21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5155021B-5F7D-421B-B219-D06F818E496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731963E0-8810-4766-8211-45C5D9ADE2F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85F04AE7-16CD-40A8-9845-C5A1A5065A9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EB5DDDE-B5D6-4EA3-8B0F-0E6F2276A1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1F5FBF1C-CD36-491F-8FD9-65C67286282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1D9A33A4-B662-415A-8D87-8A591D4EEE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27426810-2A85-4C0F-B1E6-B8A4B6D70D3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A62A8220-D969-44F1-83D4-53C2D438093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1864F854-E9BA-494F-93CD-7E0D82602AE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2B484868-572D-406A-BE6E-2DD393885D3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EB4FF35E-3C8A-4FCE-94A1-FAA73473C37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9624C469-F72C-4952-995D-FB71267578D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A05634B0-8845-411B-90F8-6B595628FF5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22BDBF9A-48D6-4818-B89A-49CE4978B52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B9E5F7DD-2C24-4AFF-8095-36038AAFB66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10EDC373-601C-487A-BDF2-A6F747E116E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22FF6C2F-C861-4CDD-B35D-36EE408B185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8CFDA569-6FF3-4532-9886-15DC5EDE99E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789A1013-63F2-425C-8DFF-4254042C274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4CF7DED9-99F6-4C94-86BA-AF5646AAA98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1293200-FCA7-4D6E-97ED-B4162D5C08B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9D5262F8-686A-422A-924B-A43F6D75B3A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BCDBEAB4-D61F-4663-8CEA-F282E10D882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584B4BFC-D798-4B1B-9C2D-72D41B16EF8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E67A94C6-0316-4727-A62B-AE6FEA9C7345}"/>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A02E513F-52D7-4973-8650-9E4E6AB2A44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2415C30D-DCBB-4212-83AF-1C3F02E5296E}"/>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227F742F-ECFC-42B6-A3FD-9D1D1AA6C6F8}"/>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8873AAEE-F636-42BA-9930-0870121EB872}"/>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F38A89C5-699D-42D7-879A-DFE1CE948D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69624401-8C19-47B2-B7B9-A584D454875F}"/>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B7C2E7A7-9C15-4F28-999C-325A04F48ED9}"/>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0F0F795C-7A62-42D6-AA58-79473029CE6C}"/>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96BAFB60-3B70-48C7-BCD7-B722696DA0A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CB5A95F-BA0D-4097-A02C-EF45F3527AF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6CA41D35-57B5-4C76-9DC4-622E65A5EFC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8A2A9A-28E7-403C-AE14-BC025F6E403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D0B5460-0D73-4A49-8878-BB7FBB8D984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64770</xdr:rowOff>
    </xdr:from>
    <xdr:to>
      <xdr:col>85</xdr:col>
      <xdr:colOff>177800</xdr:colOff>
      <xdr:row>104</xdr:row>
      <xdr:rowOff>166370</xdr:rowOff>
    </xdr:to>
    <xdr:sp macro="" textlink="">
      <xdr:nvSpPr>
        <xdr:cNvPr id="676" name="楕円 675">
          <a:extLst>
            <a:ext uri="{FF2B5EF4-FFF2-40B4-BE49-F238E27FC236}">
              <a16:creationId xmlns:a16="http://schemas.microsoft.com/office/drawing/2014/main" id="{C2446907-050E-4EC9-B949-6AC955EFEB09}"/>
            </a:ext>
          </a:extLst>
        </xdr:cNvPr>
        <xdr:cNvSpPr/>
      </xdr:nvSpPr>
      <xdr:spPr>
        <a:xfrm>
          <a:off x="162687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87647</xdr:rowOff>
    </xdr:from>
    <xdr:ext cx="405111" cy="259045"/>
    <xdr:sp macro="" textlink="">
      <xdr:nvSpPr>
        <xdr:cNvPr id="677" name="【公民館】&#10;有形固定資産減価償却率該当値テキスト">
          <a:extLst>
            <a:ext uri="{FF2B5EF4-FFF2-40B4-BE49-F238E27FC236}">
              <a16:creationId xmlns:a16="http://schemas.microsoft.com/office/drawing/2014/main" id="{C0F7577A-7478-4C71-92C2-A513D080416B}"/>
            </a:ext>
          </a:extLst>
        </xdr:cNvPr>
        <xdr:cNvSpPr txBox="1"/>
      </xdr:nvSpPr>
      <xdr:spPr>
        <a:xfrm>
          <a:off x="16357600"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64770</xdr:rowOff>
    </xdr:from>
    <xdr:to>
      <xdr:col>81</xdr:col>
      <xdr:colOff>101600</xdr:colOff>
      <xdr:row>104</xdr:row>
      <xdr:rowOff>166370</xdr:rowOff>
    </xdr:to>
    <xdr:sp macro="" textlink="">
      <xdr:nvSpPr>
        <xdr:cNvPr id="678" name="楕円 677">
          <a:extLst>
            <a:ext uri="{FF2B5EF4-FFF2-40B4-BE49-F238E27FC236}">
              <a16:creationId xmlns:a16="http://schemas.microsoft.com/office/drawing/2014/main" id="{440661FA-FE79-4FB9-8A6E-42FE5BF0FC92}"/>
            </a:ext>
          </a:extLst>
        </xdr:cNvPr>
        <xdr:cNvSpPr/>
      </xdr:nvSpPr>
      <xdr:spPr>
        <a:xfrm>
          <a:off x="15430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115570</xdr:rowOff>
    </xdr:from>
    <xdr:to>
      <xdr:col>85</xdr:col>
      <xdr:colOff>127000</xdr:colOff>
      <xdr:row>104</xdr:row>
      <xdr:rowOff>115570</xdr:rowOff>
    </xdr:to>
    <xdr:cxnSp macro="">
      <xdr:nvCxnSpPr>
        <xdr:cNvPr id="679" name="直線コネクタ 678">
          <a:extLst>
            <a:ext uri="{FF2B5EF4-FFF2-40B4-BE49-F238E27FC236}">
              <a16:creationId xmlns:a16="http://schemas.microsoft.com/office/drawing/2014/main" id="{0A505720-0AE2-4AAF-98F0-5C3A7F0FF48B}"/>
            </a:ext>
          </a:extLst>
        </xdr:cNvPr>
        <xdr:cNvCxnSpPr/>
      </xdr:nvCxnSpPr>
      <xdr:spPr>
        <a:xfrm>
          <a:off x="15481300" y="17946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64770</xdr:rowOff>
    </xdr:from>
    <xdr:to>
      <xdr:col>76</xdr:col>
      <xdr:colOff>165100</xdr:colOff>
      <xdr:row>104</xdr:row>
      <xdr:rowOff>166370</xdr:rowOff>
    </xdr:to>
    <xdr:sp macro="" textlink="">
      <xdr:nvSpPr>
        <xdr:cNvPr id="680" name="楕円 679">
          <a:extLst>
            <a:ext uri="{FF2B5EF4-FFF2-40B4-BE49-F238E27FC236}">
              <a16:creationId xmlns:a16="http://schemas.microsoft.com/office/drawing/2014/main" id="{E2B8093A-16B2-46A0-9853-5651FC5A6026}"/>
            </a:ext>
          </a:extLst>
        </xdr:cNvPr>
        <xdr:cNvSpPr/>
      </xdr:nvSpPr>
      <xdr:spPr>
        <a:xfrm>
          <a:off x="14541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115570</xdr:rowOff>
    </xdr:from>
    <xdr:to>
      <xdr:col>81</xdr:col>
      <xdr:colOff>50800</xdr:colOff>
      <xdr:row>104</xdr:row>
      <xdr:rowOff>115570</xdr:rowOff>
    </xdr:to>
    <xdr:cxnSp macro="">
      <xdr:nvCxnSpPr>
        <xdr:cNvPr id="681" name="直線コネクタ 680">
          <a:extLst>
            <a:ext uri="{FF2B5EF4-FFF2-40B4-BE49-F238E27FC236}">
              <a16:creationId xmlns:a16="http://schemas.microsoft.com/office/drawing/2014/main" id="{069136BA-5054-462E-8D6C-68D2A1D5FC40}"/>
            </a:ext>
          </a:extLst>
        </xdr:cNvPr>
        <xdr:cNvCxnSpPr/>
      </xdr:nvCxnSpPr>
      <xdr:spPr>
        <a:xfrm>
          <a:off x="14592300" y="17946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64770</xdr:rowOff>
    </xdr:from>
    <xdr:to>
      <xdr:col>72</xdr:col>
      <xdr:colOff>38100</xdr:colOff>
      <xdr:row>104</xdr:row>
      <xdr:rowOff>166370</xdr:rowOff>
    </xdr:to>
    <xdr:sp macro="" textlink="">
      <xdr:nvSpPr>
        <xdr:cNvPr id="682" name="楕円 681">
          <a:extLst>
            <a:ext uri="{FF2B5EF4-FFF2-40B4-BE49-F238E27FC236}">
              <a16:creationId xmlns:a16="http://schemas.microsoft.com/office/drawing/2014/main" id="{C77B4243-73A4-429C-B163-6FE1FFC8D0FC}"/>
            </a:ext>
          </a:extLst>
        </xdr:cNvPr>
        <xdr:cNvSpPr/>
      </xdr:nvSpPr>
      <xdr:spPr>
        <a:xfrm>
          <a:off x="13652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115570</xdr:rowOff>
    </xdr:from>
    <xdr:to>
      <xdr:col>76</xdr:col>
      <xdr:colOff>114300</xdr:colOff>
      <xdr:row>104</xdr:row>
      <xdr:rowOff>115570</xdr:rowOff>
    </xdr:to>
    <xdr:cxnSp macro="">
      <xdr:nvCxnSpPr>
        <xdr:cNvPr id="683" name="直線コネクタ 682">
          <a:extLst>
            <a:ext uri="{FF2B5EF4-FFF2-40B4-BE49-F238E27FC236}">
              <a16:creationId xmlns:a16="http://schemas.microsoft.com/office/drawing/2014/main" id="{632A28C8-6B38-4452-96BE-B9DD4F0F1C8F}"/>
            </a:ext>
          </a:extLst>
        </xdr:cNvPr>
        <xdr:cNvCxnSpPr/>
      </xdr:nvCxnSpPr>
      <xdr:spPr>
        <a:xfrm>
          <a:off x="13703300" y="17946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64770</xdr:rowOff>
    </xdr:from>
    <xdr:to>
      <xdr:col>67</xdr:col>
      <xdr:colOff>101600</xdr:colOff>
      <xdr:row>104</xdr:row>
      <xdr:rowOff>166370</xdr:rowOff>
    </xdr:to>
    <xdr:sp macro="" textlink="">
      <xdr:nvSpPr>
        <xdr:cNvPr id="684" name="楕円 683">
          <a:extLst>
            <a:ext uri="{FF2B5EF4-FFF2-40B4-BE49-F238E27FC236}">
              <a16:creationId xmlns:a16="http://schemas.microsoft.com/office/drawing/2014/main" id="{12177D97-90E1-4EBE-857E-3C5DE8F5343E}"/>
            </a:ext>
          </a:extLst>
        </xdr:cNvPr>
        <xdr:cNvSpPr/>
      </xdr:nvSpPr>
      <xdr:spPr>
        <a:xfrm>
          <a:off x="12763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115570</xdr:rowOff>
    </xdr:from>
    <xdr:to>
      <xdr:col>71</xdr:col>
      <xdr:colOff>177800</xdr:colOff>
      <xdr:row>104</xdr:row>
      <xdr:rowOff>115570</xdr:rowOff>
    </xdr:to>
    <xdr:cxnSp macro="">
      <xdr:nvCxnSpPr>
        <xdr:cNvPr id="685" name="直線コネクタ 684">
          <a:extLst>
            <a:ext uri="{FF2B5EF4-FFF2-40B4-BE49-F238E27FC236}">
              <a16:creationId xmlns:a16="http://schemas.microsoft.com/office/drawing/2014/main" id="{44C94058-AE9E-4DC1-9F89-8EB06904710E}"/>
            </a:ext>
          </a:extLst>
        </xdr:cNvPr>
        <xdr:cNvCxnSpPr/>
      </xdr:nvCxnSpPr>
      <xdr:spPr>
        <a:xfrm>
          <a:off x="12814300" y="17946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id="{72D1D0AC-68AF-4979-B249-C4CAAB1D0C99}"/>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EE4C9D35-AD21-4E8C-A009-5DFB7C26EDF1}"/>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0B4733EF-F01D-44E4-A3F1-D0B2B96E33C7}"/>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F8830277-E6D0-46C6-B6CC-1A1854828048}"/>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11447</xdr:rowOff>
    </xdr:from>
    <xdr:ext cx="405111" cy="259045"/>
    <xdr:sp macro="" textlink="">
      <xdr:nvSpPr>
        <xdr:cNvPr id="690" name="n_1mainValue【公民館】&#10;有形固定資産減価償却率">
          <a:extLst>
            <a:ext uri="{FF2B5EF4-FFF2-40B4-BE49-F238E27FC236}">
              <a16:creationId xmlns:a16="http://schemas.microsoft.com/office/drawing/2014/main" id="{C042826E-633E-4431-9CD3-3B384CCDEB46}"/>
            </a:ext>
          </a:extLst>
        </xdr:cNvPr>
        <xdr:cNvSpPr txBox="1"/>
      </xdr:nvSpPr>
      <xdr:spPr>
        <a:xfrm>
          <a:off x="152660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157497</xdr:rowOff>
    </xdr:from>
    <xdr:ext cx="405111" cy="259045"/>
    <xdr:sp macro="" textlink="">
      <xdr:nvSpPr>
        <xdr:cNvPr id="691" name="n_2mainValue【公民館】&#10;有形固定資産減価償却率">
          <a:extLst>
            <a:ext uri="{FF2B5EF4-FFF2-40B4-BE49-F238E27FC236}">
              <a16:creationId xmlns:a16="http://schemas.microsoft.com/office/drawing/2014/main" id="{31031D8E-97F6-4577-BC74-5D793616E750}"/>
            </a:ext>
          </a:extLst>
        </xdr:cNvPr>
        <xdr:cNvSpPr txBox="1"/>
      </xdr:nvSpPr>
      <xdr:spPr>
        <a:xfrm>
          <a:off x="14389744"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157497</xdr:rowOff>
    </xdr:from>
    <xdr:ext cx="405111" cy="259045"/>
    <xdr:sp macro="" textlink="">
      <xdr:nvSpPr>
        <xdr:cNvPr id="692" name="n_3mainValue【公民館】&#10;有形固定資産減価償却率">
          <a:extLst>
            <a:ext uri="{FF2B5EF4-FFF2-40B4-BE49-F238E27FC236}">
              <a16:creationId xmlns:a16="http://schemas.microsoft.com/office/drawing/2014/main" id="{D8268662-3686-489F-93B8-F00405B66B2D}"/>
            </a:ext>
          </a:extLst>
        </xdr:cNvPr>
        <xdr:cNvSpPr txBox="1"/>
      </xdr:nvSpPr>
      <xdr:spPr>
        <a:xfrm>
          <a:off x="13500744"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157497</xdr:rowOff>
    </xdr:from>
    <xdr:ext cx="405111" cy="259045"/>
    <xdr:sp macro="" textlink="">
      <xdr:nvSpPr>
        <xdr:cNvPr id="693" name="n_4mainValue【公民館】&#10;有形固定資産減価償却率">
          <a:extLst>
            <a:ext uri="{FF2B5EF4-FFF2-40B4-BE49-F238E27FC236}">
              <a16:creationId xmlns:a16="http://schemas.microsoft.com/office/drawing/2014/main" id="{6A88A19B-6BB8-46FB-824B-3BF2AFE654C7}"/>
            </a:ext>
          </a:extLst>
        </xdr:cNvPr>
        <xdr:cNvSpPr txBox="1"/>
      </xdr:nvSpPr>
      <xdr:spPr>
        <a:xfrm>
          <a:off x="12611744"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D5ACE6A-C7E0-4369-AAC9-332E0B3B4FE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96BCBB8F-950D-4262-951B-16EFB92815C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117FCBD7-9E28-42C6-80F7-4108EECCBDD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62E23A8E-F889-4713-80F1-0F0DCFF3C2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80609DD9-D2C6-4D50-992E-76C8E3B0298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F7085F02-05B7-4F74-8B58-04E0F7F7423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E1B7C50-30B5-41A1-8EA1-B37ABC4564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F735B8D2-8AB3-4822-956E-C2903A7D38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1E816106-4AAB-4AF9-890D-7F0AC79E817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48EB22D2-5899-4B73-A729-587F4B9F182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DA3BE54F-FD71-48F0-9192-50DD14E0E6B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6A51F5EB-B539-4DFD-9DDB-A9C8191CB8D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3BFB2FF6-AA38-4472-A699-BFD2F7631BA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AA6C5C94-A2DF-429F-BEF4-DBA2594CB53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AB13B946-C5C6-4B8E-B6FC-16760F14DDD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6F2E09CC-A0D0-465F-9787-6D17F520251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E820DDCF-00BC-479D-99B9-A652F79F87B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6FE14629-088F-4B6F-945F-726EE477381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62A1EDD8-5134-4B9C-8259-5B910FC32D8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9367FD1C-BE25-4189-B439-C020E6D69AC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03F8686C-7887-4D38-9809-8BC9A07A8B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91D9350C-C0A3-435A-984B-F1DF311FE9B8}"/>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912BAFE5-2A81-4284-9201-728D3ABA18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A4C30210-0517-4B59-87E2-C8C88BC33021}"/>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61A40C2B-276E-4E09-8B5B-CB90DA85DBCA}"/>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E080472C-C6FC-4AA5-8549-D7FC5736C812}"/>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AE98DF18-B741-42F9-AB17-07898887BB6F}"/>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31A167F0-9ECA-46B7-999D-87CF487ABA17}"/>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B7B87F89-83DF-4907-A306-91040EDDDF0D}"/>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2CD5D779-7D8F-4132-897A-2BF96597AC47}"/>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8F221D9E-DD30-4BB2-A050-CC51F8EE82E5}"/>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829A189C-F0CC-4DEE-A02D-CF06E867E6D2}"/>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AE24F3FD-D7DD-4384-A905-DF83F99C167A}"/>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13A8DD84-418E-4405-853F-0325A33C3278}"/>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324B15D1-B82F-4F31-BE85-462E0600AA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28A5E916-0BA3-4AC6-B1C7-00A25A96612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8A4F1E25-84CC-4E61-A8A3-BEFE3F87AF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AC147A7-3810-4C9D-9ABF-58AB93961C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5BD215F-D00F-4E1C-A92D-6E76575E8FC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50851</xdr:rowOff>
    </xdr:from>
    <xdr:to>
      <xdr:col>116</xdr:col>
      <xdr:colOff>114300</xdr:colOff>
      <xdr:row>108</xdr:row>
      <xdr:rowOff>152451</xdr:rowOff>
    </xdr:to>
    <xdr:sp macro="" textlink="">
      <xdr:nvSpPr>
        <xdr:cNvPr id="733" name="楕円 732">
          <a:extLst>
            <a:ext uri="{FF2B5EF4-FFF2-40B4-BE49-F238E27FC236}">
              <a16:creationId xmlns:a16="http://schemas.microsoft.com/office/drawing/2014/main" id="{ABF25D07-C403-4229-94DE-4457E060E491}"/>
            </a:ext>
          </a:extLst>
        </xdr:cNvPr>
        <xdr:cNvSpPr/>
      </xdr:nvSpPr>
      <xdr:spPr>
        <a:xfrm>
          <a:off x="22110700" y="185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734" name="【公民館】&#10;一人当たり面積該当値テキスト">
          <a:extLst>
            <a:ext uri="{FF2B5EF4-FFF2-40B4-BE49-F238E27FC236}">
              <a16:creationId xmlns:a16="http://schemas.microsoft.com/office/drawing/2014/main" id="{C009C9BD-96DD-4995-A566-8776EDF7B9C6}"/>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50242</xdr:rowOff>
    </xdr:from>
    <xdr:to>
      <xdr:col>112</xdr:col>
      <xdr:colOff>38100</xdr:colOff>
      <xdr:row>108</xdr:row>
      <xdr:rowOff>151842</xdr:rowOff>
    </xdr:to>
    <xdr:sp macro="" textlink="">
      <xdr:nvSpPr>
        <xdr:cNvPr id="735" name="楕円 734">
          <a:extLst>
            <a:ext uri="{FF2B5EF4-FFF2-40B4-BE49-F238E27FC236}">
              <a16:creationId xmlns:a16="http://schemas.microsoft.com/office/drawing/2014/main" id="{FD8CF0B4-57CC-4E89-8024-3355A952CBF1}"/>
            </a:ext>
          </a:extLst>
        </xdr:cNvPr>
        <xdr:cNvSpPr/>
      </xdr:nvSpPr>
      <xdr:spPr>
        <a:xfrm>
          <a:off x="21272500" y="185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101042</xdr:rowOff>
    </xdr:from>
    <xdr:to>
      <xdr:col>116</xdr:col>
      <xdr:colOff>63500</xdr:colOff>
      <xdr:row>108</xdr:row>
      <xdr:rowOff>101651</xdr:rowOff>
    </xdr:to>
    <xdr:cxnSp macro="">
      <xdr:nvCxnSpPr>
        <xdr:cNvPr id="736" name="直線コネクタ 735">
          <a:extLst>
            <a:ext uri="{FF2B5EF4-FFF2-40B4-BE49-F238E27FC236}">
              <a16:creationId xmlns:a16="http://schemas.microsoft.com/office/drawing/2014/main" id="{F574D4AD-2A70-48B9-9C14-264676E55ADD}"/>
            </a:ext>
          </a:extLst>
        </xdr:cNvPr>
        <xdr:cNvCxnSpPr/>
      </xdr:nvCxnSpPr>
      <xdr:spPr>
        <a:xfrm>
          <a:off x="21323300" y="18617642"/>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51233</xdr:rowOff>
    </xdr:from>
    <xdr:to>
      <xdr:col>107</xdr:col>
      <xdr:colOff>101600</xdr:colOff>
      <xdr:row>108</xdr:row>
      <xdr:rowOff>152833</xdr:rowOff>
    </xdr:to>
    <xdr:sp macro="" textlink="">
      <xdr:nvSpPr>
        <xdr:cNvPr id="737" name="楕円 736">
          <a:extLst>
            <a:ext uri="{FF2B5EF4-FFF2-40B4-BE49-F238E27FC236}">
              <a16:creationId xmlns:a16="http://schemas.microsoft.com/office/drawing/2014/main" id="{D4A946FF-2321-4D45-8D18-C2BCD492277B}"/>
            </a:ext>
          </a:extLst>
        </xdr:cNvPr>
        <xdr:cNvSpPr/>
      </xdr:nvSpPr>
      <xdr:spPr>
        <a:xfrm>
          <a:off x="20383500" y="1856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101042</xdr:rowOff>
    </xdr:from>
    <xdr:to>
      <xdr:col>111</xdr:col>
      <xdr:colOff>177800</xdr:colOff>
      <xdr:row>108</xdr:row>
      <xdr:rowOff>102033</xdr:rowOff>
    </xdr:to>
    <xdr:cxnSp macro="">
      <xdr:nvCxnSpPr>
        <xdr:cNvPr id="738" name="直線コネクタ 737">
          <a:extLst>
            <a:ext uri="{FF2B5EF4-FFF2-40B4-BE49-F238E27FC236}">
              <a16:creationId xmlns:a16="http://schemas.microsoft.com/office/drawing/2014/main" id="{7C59A595-1ED4-4236-8B42-B64E47FF7D05}"/>
            </a:ext>
          </a:extLst>
        </xdr:cNvPr>
        <xdr:cNvCxnSpPr/>
      </xdr:nvCxnSpPr>
      <xdr:spPr>
        <a:xfrm flipV="1">
          <a:off x="20434300" y="1861764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53366</xdr:rowOff>
    </xdr:from>
    <xdr:to>
      <xdr:col>102</xdr:col>
      <xdr:colOff>165100</xdr:colOff>
      <xdr:row>108</xdr:row>
      <xdr:rowOff>154966</xdr:rowOff>
    </xdr:to>
    <xdr:sp macro="" textlink="">
      <xdr:nvSpPr>
        <xdr:cNvPr id="739" name="楕円 738">
          <a:extLst>
            <a:ext uri="{FF2B5EF4-FFF2-40B4-BE49-F238E27FC236}">
              <a16:creationId xmlns:a16="http://schemas.microsoft.com/office/drawing/2014/main" id="{F5CFD978-92D2-404D-A73E-E75BD41950D4}"/>
            </a:ext>
          </a:extLst>
        </xdr:cNvPr>
        <xdr:cNvSpPr/>
      </xdr:nvSpPr>
      <xdr:spPr>
        <a:xfrm>
          <a:off x="19494500" y="185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102033</xdr:rowOff>
    </xdr:from>
    <xdr:to>
      <xdr:col>107</xdr:col>
      <xdr:colOff>50800</xdr:colOff>
      <xdr:row>108</xdr:row>
      <xdr:rowOff>104166</xdr:rowOff>
    </xdr:to>
    <xdr:cxnSp macro="">
      <xdr:nvCxnSpPr>
        <xdr:cNvPr id="740" name="直線コネクタ 739">
          <a:extLst>
            <a:ext uri="{FF2B5EF4-FFF2-40B4-BE49-F238E27FC236}">
              <a16:creationId xmlns:a16="http://schemas.microsoft.com/office/drawing/2014/main" id="{FC5EF480-D37C-4C24-BDA2-739E5D341F34}"/>
            </a:ext>
          </a:extLst>
        </xdr:cNvPr>
        <xdr:cNvCxnSpPr/>
      </xdr:nvCxnSpPr>
      <xdr:spPr>
        <a:xfrm flipV="1">
          <a:off x="19545300" y="1861863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54508</xdr:rowOff>
    </xdr:from>
    <xdr:to>
      <xdr:col>98</xdr:col>
      <xdr:colOff>38100</xdr:colOff>
      <xdr:row>108</xdr:row>
      <xdr:rowOff>156108</xdr:rowOff>
    </xdr:to>
    <xdr:sp macro="" textlink="">
      <xdr:nvSpPr>
        <xdr:cNvPr id="741" name="楕円 740">
          <a:extLst>
            <a:ext uri="{FF2B5EF4-FFF2-40B4-BE49-F238E27FC236}">
              <a16:creationId xmlns:a16="http://schemas.microsoft.com/office/drawing/2014/main" id="{77E979D0-8F4E-4BE6-B080-386B4730EC54}"/>
            </a:ext>
          </a:extLst>
        </xdr:cNvPr>
        <xdr:cNvSpPr/>
      </xdr:nvSpPr>
      <xdr:spPr>
        <a:xfrm>
          <a:off x="18605500" y="185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104166</xdr:rowOff>
    </xdr:from>
    <xdr:to>
      <xdr:col>102</xdr:col>
      <xdr:colOff>114300</xdr:colOff>
      <xdr:row>108</xdr:row>
      <xdr:rowOff>105308</xdr:rowOff>
    </xdr:to>
    <xdr:cxnSp macro="">
      <xdr:nvCxnSpPr>
        <xdr:cNvPr id="742" name="直線コネクタ 741">
          <a:extLst>
            <a:ext uri="{FF2B5EF4-FFF2-40B4-BE49-F238E27FC236}">
              <a16:creationId xmlns:a16="http://schemas.microsoft.com/office/drawing/2014/main" id="{411A3837-5A99-4CC5-815F-05A3C0C23A46}"/>
            </a:ext>
          </a:extLst>
        </xdr:cNvPr>
        <xdr:cNvCxnSpPr/>
      </xdr:nvCxnSpPr>
      <xdr:spPr>
        <a:xfrm flipV="1">
          <a:off x="18656300" y="1862076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3DBE579A-F685-44E7-BC3B-3A7B47E6B52A}"/>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801CE95C-6043-4752-95FF-03004C1C3B51}"/>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5FB1750B-3504-4A5A-BFA4-4DF9374E3171}"/>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FCD86EC7-0866-427A-8B9C-2AB70FDE2339}"/>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142969</xdr:rowOff>
    </xdr:from>
    <xdr:ext cx="469744" cy="259045"/>
    <xdr:sp macro="" textlink="">
      <xdr:nvSpPr>
        <xdr:cNvPr id="747" name="n_1mainValue【公民館】&#10;一人当たり面積">
          <a:extLst>
            <a:ext uri="{FF2B5EF4-FFF2-40B4-BE49-F238E27FC236}">
              <a16:creationId xmlns:a16="http://schemas.microsoft.com/office/drawing/2014/main" id="{5FED656D-8D03-4FE9-AFB1-7B6A569C72AA}"/>
            </a:ext>
          </a:extLst>
        </xdr:cNvPr>
        <xdr:cNvSpPr txBox="1"/>
      </xdr:nvSpPr>
      <xdr:spPr>
        <a:xfrm>
          <a:off x="21075727" y="1865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143960</xdr:rowOff>
    </xdr:from>
    <xdr:ext cx="469744" cy="259045"/>
    <xdr:sp macro="" textlink="">
      <xdr:nvSpPr>
        <xdr:cNvPr id="748" name="n_2mainValue【公民館】&#10;一人当たり面積">
          <a:extLst>
            <a:ext uri="{FF2B5EF4-FFF2-40B4-BE49-F238E27FC236}">
              <a16:creationId xmlns:a16="http://schemas.microsoft.com/office/drawing/2014/main" id="{A712334D-84EE-4F13-AEF2-F001F8E08C96}"/>
            </a:ext>
          </a:extLst>
        </xdr:cNvPr>
        <xdr:cNvSpPr txBox="1"/>
      </xdr:nvSpPr>
      <xdr:spPr>
        <a:xfrm>
          <a:off x="20199427" y="186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146093</xdr:rowOff>
    </xdr:from>
    <xdr:ext cx="469744" cy="259045"/>
    <xdr:sp macro="" textlink="">
      <xdr:nvSpPr>
        <xdr:cNvPr id="749" name="n_3mainValue【公民館】&#10;一人当たり面積">
          <a:extLst>
            <a:ext uri="{FF2B5EF4-FFF2-40B4-BE49-F238E27FC236}">
              <a16:creationId xmlns:a16="http://schemas.microsoft.com/office/drawing/2014/main" id="{E42A14ED-EFAA-4BC8-BC92-A48CE71BB750}"/>
            </a:ext>
          </a:extLst>
        </xdr:cNvPr>
        <xdr:cNvSpPr txBox="1"/>
      </xdr:nvSpPr>
      <xdr:spPr>
        <a:xfrm>
          <a:off x="19310427" y="1866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147235</xdr:rowOff>
    </xdr:from>
    <xdr:ext cx="469744" cy="259045"/>
    <xdr:sp macro="" textlink="">
      <xdr:nvSpPr>
        <xdr:cNvPr id="750" name="n_4mainValue【公民館】&#10;一人当たり面積">
          <a:extLst>
            <a:ext uri="{FF2B5EF4-FFF2-40B4-BE49-F238E27FC236}">
              <a16:creationId xmlns:a16="http://schemas.microsoft.com/office/drawing/2014/main" id="{BCADF07D-0CB8-4647-85D6-A600B228732F}"/>
            </a:ext>
          </a:extLst>
        </xdr:cNvPr>
        <xdr:cNvSpPr txBox="1"/>
      </xdr:nvSpPr>
      <xdr:spPr>
        <a:xfrm>
          <a:off x="18421427" y="186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1E9439CA-28B7-4806-875C-06B6F560BF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EAAB6D22-8536-4D77-A999-DCAFEED019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009CC29C-99C0-4EBF-BF5A-1F15C5A190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類似団体平均値と比較すると、保育所・橋梁・住宅で減価償却率が高い数値になっている。特に保育所は</a:t>
          </a:r>
          <a:r>
            <a:rPr kumimoji="1" lang="en-US" altLang="ja-JP" sz="1300">
              <a:latin typeface="ＭＳ Ｐゴシック" panose="020B0600070205080204" pitchFamily="50" charset="-128"/>
              <a:ea typeface="ＭＳ Ｐゴシック" panose="020B0600070205080204" pitchFamily="50" charset="-128"/>
            </a:rPr>
            <a:t>H10</a:t>
          </a:r>
          <a:r>
            <a:rPr kumimoji="1" lang="ja-JP" altLang="en-US" sz="1300">
              <a:latin typeface="ＭＳ Ｐゴシック" panose="020B0600070205080204" pitchFamily="50" charset="-128"/>
              <a:ea typeface="ＭＳ Ｐゴシック" panose="020B0600070205080204" pitchFamily="50" charset="-128"/>
            </a:rPr>
            <a:t>年度に完成しているが、木造住宅等の耐用年数が</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年という点で減価償却率が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になっている。また、住宅に関しても木造施設が多いため原価償却率が高くなっている。これらの施設は、当村の主要産業である林業施策の振興も兼ねており、適切な維持管理により長寿命化を図る。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橋梁についても、村内では竣工からの年数が経過したものが多く、現在点検業務及び優先度の高いものから順次長寿命化の改良を実施している。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3B9C92-FDDB-4EA2-B1DC-F8F825D455B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8899D5-45B0-4A63-9B9C-4CEBFC5E089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34976A-656A-4AF6-B253-0A19444BA34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0E28DE2-B686-4811-AB5F-65006E3C39D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B55B5F0-728F-4905-86FF-9E2D64047AA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F6EEE2-44AC-4E1F-AC38-55A38EA1AE6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D2FD808-1C8F-4F49-B0DF-3EADA15EFA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6EE9E5E-F519-4EFD-9953-1C03A421458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D440FD2-AAB7-4481-82F9-B3781C3DAF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ED157FA-C3C8-4256-A394-D9C5C72BF25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873
858
89.97
2,488,149
2,319,278
154,712
1,144,158
1,304,838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2E5B3F6-21D0-4D2E-A2BC-D1B1C01D5C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82B4D0-C6EC-4A81-B638-40B89B1E476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9CB87C-3145-45BD-AD8C-FBB84B7B580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E5BD76C-5ED3-41EA-99DB-839D08DDC73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85650E5-CCBE-440A-BB2B-047122AEAE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5997F2E-5DC1-443D-8D79-AB1548261EC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A6A00C-106D-40A0-A5C4-28EB6FA6860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4272D1E-61DE-47BA-9B58-63FBA18AC2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AE8D299-0F27-4AC1-BF47-EBAB22A600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3BDCC9-4BFD-47AB-9A04-1FCF9BD2C92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0F5032-937E-4CC8-BDB0-FFBF19C734E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7F4C414-3562-48A1-B3CF-E81A97CD1CA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0339235-599B-452B-9745-0499D952423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CCB66AE-B484-429D-A4C7-8EF1476F05B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1A7D0A-57F3-40ED-9735-C7A62DF26E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F1C017-889F-4635-81E1-87771B73E53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9A09ED-B2C5-471B-B7A7-55E4BFA7566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F14FCF-DAB9-454B-A8B8-626C112963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7C2F9AD-F636-49C2-83C5-4EA32768E22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0DB8D94-C780-49D0-96CC-56E57B6404F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5AED56A-01B4-472D-98B9-5AF430A1B80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6EB290C-9752-491E-840D-B8CD1E7DD3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9DA10AC-19E6-47A2-A4DF-CBABD8FF010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CA09F2-6BDF-4A3D-933D-7983BAB583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3BA51DC-0987-4172-9E67-EB3DFBCBD7C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F08CE68-DBCB-462D-AB79-CFAC591FCCE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70736C9-5100-412C-8078-2C2F894AED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EA1760E-C479-4172-A2FB-8E60E6B1C3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E284E16-407E-44F6-8F63-8CC1420B877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571D9F4-9154-4D5C-95CC-5724460AB0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771D54A-1508-4BF0-A23A-EB579252EFC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B995B02-33DE-4374-B7CA-9217EC1CE99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5CDFB76B-49C2-4563-BEFB-F4B88A8438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09B8479-322E-4728-90D5-566D1858C5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90AEDA3-FCFD-45F5-A58C-8130AB5543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6AAF3AA-0834-4438-874C-1F02C9DD3B8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C88892E-23B9-42EA-B196-2C38B80C089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22DAA70-5A70-4D1B-8FF9-04EFAAB6D1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3FECCA4-D6CA-4DA2-AF1C-21AB9A099BA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53D085C-51F4-4E9D-8F63-BA7DB3DCAC6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D6CCE20-618A-48C6-9A70-D1B346893AE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D990E77-E150-4B54-8A8B-257E0E93C3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217011D-F0C5-4A55-9CC8-3EBD68834CC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7A9D894-2025-4F1C-ADF2-A6185276A1D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30F7DEC-02D5-45CB-8B1F-9E91E256D01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6636C00-EFC4-4E9A-96C7-2E50282FBF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CE25F3C-B364-4E29-830B-E30ABDFC51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75DD4D6-17ED-4743-B17E-9FA38C8E229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7809CC1-0317-464C-9160-E9481FA1E1F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7F449484-EE3B-42E6-84EA-EE6046AC6AB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A857C93-4A6F-4EEB-A0E0-83F7801CA44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94C03099-EFCF-4099-91AC-1411CFD4716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C9D92DEA-9003-481B-A1B2-04A7B387EC4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7AFFC47-CDB6-4C4A-A386-33DBB565B1D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BC7236E-615B-49D3-87C4-3848D0CEF85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7FD89CD-6BD1-47D7-93AC-8DB623B7150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6B041F01-19D1-4ACB-82C9-2F0EEB651C8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974A97D-2476-481A-96F3-8A656E247B9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E039789-FBE9-4751-A905-21437C6741D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FA9EDE50-DC77-4D05-908C-C5AC9AFD283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D732032-4F0B-4AC1-9E16-F399D28E4B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7FDAF4F-77FA-419B-9C31-6BC0D98E86B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A05369E3-8735-4D28-975B-662A2072AD5B}"/>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F5F90D2-C2C6-41F4-94C1-71CA419C08B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8C13797-2D5A-4F80-B7DD-1F5D080E6D4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DC99B8D0-615E-4AE4-A641-3781CF86E64A}"/>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708904CC-711E-41FF-B886-37A2419C2C24}"/>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C6D61BC2-FDBB-41D0-92EE-500B0ABCCBB7}"/>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131B644C-9DE6-497C-8C0B-A49F2D0FEA5B}"/>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A332C12F-6218-4BBE-9B30-9173AB255485}"/>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2FBCF46D-4A71-487F-B34B-AFD45FCF0744}"/>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76A1FBA6-11BB-4DD6-A47E-5A95E7BAF896}"/>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85B39B3A-C518-45EE-83D9-3A64F404609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1D770F9-53EC-42EA-A914-0C1F9655F43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618A501-AF01-4825-A9C0-81FD41DD89C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E2D2768-8E5C-47EF-8E09-82BD40BB54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946DB5E-4613-44A3-993C-549A8FAC8A9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1B374E3-6D78-411D-946F-306E05D41D8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110853</xdr:rowOff>
    </xdr:from>
    <xdr:to>
      <xdr:col>24</xdr:col>
      <xdr:colOff>114300</xdr:colOff>
      <xdr:row>63</xdr:row>
      <xdr:rowOff>41003</xdr:rowOff>
    </xdr:to>
    <xdr:sp macro="" textlink="">
      <xdr:nvSpPr>
        <xdr:cNvPr id="90" name="楕円 89">
          <a:extLst>
            <a:ext uri="{FF2B5EF4-FFF2-40B4-BE49-F238E27FC236}">
              <a16:creationId xmlns:a16="http://schemas.microsoft.com/office/drawing/2014/main" id="{A29AC917-EFDE-4C06-B09D-346854DED55F}"/>
            </a:ext>
          </a:extLst>
        </xdr:cNvPr>
        <xdr:cNvSpPr/>
      </xdr:nvSpPr>
      <xdr:spPr>
        <a:xfrm>
          <a:off x="45847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89280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CF0559C-1DA2-4918-8C71-C21208715452}"/>
            </a:ext>
          </a:extLst>
        </xdr:cNvPr>
        <xdr:cNvSpPr txBox="1"/>
      </xdr:nvSpPr>
      <xdr:spPr>
        <a:xfrm>
          <a:off x="4673600"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138612</xdr:rowOff>
    </xdr:from>
    <xdr:to>
      <xdr:col>20</xdr:col>
      <xdr:colOff>38100</xdr:colOff>
      <xdr:row>63</xdr:row>
      <xdr:rowOff>68762</xdr:rowOff>
    </xdr:to>
    <xdr:sp macro="" textlink="">
      <xdr:nvSpPr>
        <xdr:cNvPr id="92" name="楕円 91">
          <a:extLst>
            <a:ext uri="{FF2B5EF4-FFF2-40B4-BE49-F238E27FC236}">
              <a16:creationId xmlns:a16="http://schemas.microsoft.com/office/drawing/2014/main" id="{AA1416A2-8601-46F9-9AFD-81D70ACBD020}"/>
            </a:ext>
          </a:extLst>
        </xdr:cNvPr>
        <xdr:cNvSpPr/>
      </xdr:nvSpPr>
      <xdr:spPr>
        <a:xfrm>
          <a:off x="3746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161653</xdr:rowOff>
    </xdr:from>
    <xdr:to>
      <xdr:col>24</xdr:col>
      <xdr:colOff>63500</xdr:colOff>
      <xdr:row>63</xdr:row>
      <xdr:rowOff>17962</xdr:rowOff>
    </xdr:to>
    <xdr:cxnSp macro="">
      <xdr:nvCxnSpPr>
        <xdr:cNvPr id="93" name="直線コネクタ 92">
          <a:extLst>
            <a:ext uri="{FF2B5EF4-FFF2-40B4-BE49-F238E27FC236}">
              <a16:creationId xmlns:a16="http://schemas.microsoft.com/office/drawing/2014/main" id="{5EF88B11-0CAC-4C4E-9191-00D61066A0BF}"/>
            </a:ext>
          </a:extLst>
        </xdr:cNvPr>
        <xdr:cNvCxnSpPr/>
      </xdr:nvCxnSpPr>
      <xdr:spPr>
        <a:xfrm flipV="1">
          <a:off x="3797300" y="1079155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166370</xdr:rowOff>
    </xdr:from>
    <xdr:to>
      <xdr:col>15</xdr:col>
      <xdr:colOff>101600</xdr:colOff>
      <xdr:row>62</xdr:row>
      <xdr:rowOff>96520</xdr:rowOff>
    </xdr:to>
    <xdr:sp macro="" textlink="">
      <xdr:nvSpPr>
        <xdr:cNvPr id="94" name="楕円 93">
          <a:extLst>
            <a:ext uri="{FF2B5EF4-FFF2-40B4-BE49-F238E27FC236}">
              <a16:creationId xmlns:a16="http://schemas.microsoft.com/office/drawing/2014/main" id="{57C4D7EE-3B15-4986-AE33-E3C48CCDB64A}"/>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63</xdr:row>
      <xdr:rowOff>17962</xdr:rowOff>
    </xdr:to>
    <xdr:cxnSp macro="">
      <xdr:nvCxnSpPr>
        <xdr:cNvPr id="95" name="直線コネクタ 94">
          <a:extLst>
            <a:ext uri="{FF2B5EF4-FFF2-40B4-BE49-F238E27FC236}">
              <a16:creationId xmlns:a16="http://schemas.microsoft.com/office/drawing/2014/main" id="{0A4EF098-3639-4F70-A75A-9AA2C896B8C5}"/>
            </a:ext>
          </a:extLst>
        </xdr:cNvPr>
        <xdr:cNvCxnSpPr/>
      </xdr:nvCxnSpPr>
      <xdr:spPr>
        <a:xfrm>
          <a:off x="2908300" y="10675620"/>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87993</xdr:rowOff>
    </xdr:from>
    <xdr:to>
      <xdr:col>10</xdr:col>
      <xdr:colOff>165100</xdr:colOff>
      <xdr:row>62</xdr:row>
      <xdr:rowOff>18143</xdr:rowOff>
    </xdr:to>
    <xdr:sp macro="" textlink="">
      <xdr:nvSpPr>
        <xdr:cNvPr id="96" name="楕円 95">
          <a:extLst>
            <a:ext uri="{FF2B5EF4-FFF2-40B4-BE49-F238E27FC236}">
              <a16:creationId xmlns:a16="http://schemas.microsoft.com/office/drawing/2014/main" id="{DE222ECF-995E-4179-836C-E9A70A319C0C}"/>
            </a:ext>
          </a:extLst>
        </xdr:cNvPr>
        <xdr:cNvSpPr/>
      </xdr:nvSpPr>
      <xdr:spPr>
        <a:xfrm>
          <a:off x="1968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138793</xdr:rowOff>
    </xdr:from>
    <xdr:to>
      <xdr:col>15</xdr:col>
      <xdr:colOff>50800</xdr:colOff>
      <xdr:row>62</xdr:row>
      <xdr:rowOff>45720</xdr:rowOff>
    </xdr:to>
    <xdr:cxnSp macro="">
      <xdr:nvCxnSpPr>
        <xdr:cNvPr id="97" name="直線コネクタ 96">
          <a:extLst>
            <a:ext uri="{FF2B5EF4-FFF2-40B4-BE49-F238E27FC236}">
              <a16:creationId xmlns:a16="http://schemas.microsoft.com/office/drawing/2014/main" id="{504F8D3A-4FE7-4CF3-BE4D-FDA4642D1F73}"/>
            </a:ext>
          </a:extLst>
        </xdr:cNvPr>
        <xdr:cNvCxnSpPr/>
      </xdr:nvCxnSpPr>
      <xdr:spPr>
        <a:xfrm>
          <a:off x="2019300" y="105972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127181</xdr:rowOff>
    </xdr:from>
    <xdr:to>
      <xdr:col>6</xdr:col>
      <xdr:colOff>38100</xdr:colOff>
      <xdr:row>62</xdr:row>
      <xdr:rowOff>57331</xdr:rowOff>
    </xdr:to>
    <xdr:sp macro="" textlink="">
      <xdr:nvSpPr>
        <xdr:cNvPr id="98" name="楕円 97">
          <a:extLst>
            <a:ext uri="{FF2B5EF4-FFF2-40B4-BE49-F238E27FC236}">
              <a16:creationId xmlns:a16="http://schemas.microsoft.com/office/drawing/2014/main" id="{612B5097-C3C4-43D9-929C-198C937E420A}"/>
            </a:ext>
          </a:extLst>
        </xdr:cNvPr>
        <xdr:cNvSpPr/>
      </xdr:nvSpPr>
      <xdr:spPr>
        <a:xfrm>
          <a:off x="1079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138793</xdr:rowOff>
    </xdr:from>
    <xdr:to>
      <xdr:col>10</xdr:col>
      <xdr:colOff>114300</xdr:colOff>
      <xdr:row>62</xdr:row>
      <xdr:rowOff>6531</xdr:rowOff>
    </xdr:to>
    <xdr:cxnSp macro="">
      <xdr:nvCxnSpPr>
        <xdr:cNvPr id="99" name="直線コネクタ 98">
          <a:extLst>
            <a:ext uri="{FF2B5EF4-FFF2-40B4-BE49-F238E27FC236}">
              <a16:creationId xmlns:a16="http://schemas.microsoft.com/office/drawing/2014/main" id="{0586F5C1-6F9C-44B1-97F3-97C4CA75AF23}"/>
            </a:ext>
          </a:extLst>
        </xdr:cNvPr>
        <xdr:cNvCxnSpPr/>
      </xdr:nvCxnSpPr>
      <xdr:spPr>
        <a:xfrm flipV="1">
          <a:off x="1130300" y="105972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D1B760FB-882C-4A76-86CA-DD39F73E2E57}"/>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6B4EB70C-E1C2-4233-A671-2D6065A780C7}"/>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3E523958-1E51-4454-8F83-FF6B3316F93C}"/>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A7B21F2F-83D0-40EC-9538-ADF10984A285}"/>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59889</xdr:rowOff>
    </xdr:from>
    <xdr:ext cx="405111" cy="259045"/>
    <xdr:sp macro="" textlink="">
      <xdr:nvSpPr>
        <xdr:cNvPr id="104" name="n_1mainValue【体育館・プール】&#10;有形固定資産減価償却率">
          <a:extLst>
            <a:ext uri="{FF2B5EF4-FFF2-40B4-BE49-F238E27FC236}">
              <a16:creationId xmlns:a16="http://schemas.microsoft.com/office/drawing/2014/main" id="{5E80DCB2-2363-446B-8E03-0EEC87EF0896}"/>
            </a:ext>
          </a:extLst>
        </xdr:cNvPr>
        <xdr:cNvSpPr txBox="1"/>
      </xdr:nvSpPr>
      <xdr:spPr>
        <a:xfrm>
          <a:off x="35820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105" name="n_2mainValue【体育館・プール】&#10;有形固定資産減価償却率">
          <a:extLst>
            <a:ext uri="{FF2B5EF4-FFF2-40B4-BE49-F238E27FC236}">
              <a16:creationId xmlns:a16="http://schemas.microsoft.com/office/drawing/2014/main" id="{2C4389BF-2770-4191-81FF-E02C71A79A7C}"/>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9270</xdr:rowOff>
    </xdr:from>
    <xdr:ext cx="405111" cy="259045"/>
    <xdr:sp macro="" textlink="">
      <xdr:nvSpPr>
        <xdr:cNvPr id="106" name="n_3mainValue【体育館・プール】&#10;有形固定資産減価償却率">
          <a:extLst>
            <a:ext uri="{FF2B5EF4-FFF2-40B4-BE49-F238E27FC236}">
              <a16:creationId xmlns:a16="http://schemas.microsoft.com/office/drawing/2014/main" id="{31376A43-7272-4178-936C-6656405EB43B}"/>
            </a:ext>
          </a:extLst>
        </xdr:cNvPr>
        <xdr:cNvSpPr txBox="1"/>
      </xdr:nvSpPr>
      <xdr:spPr>
        <a:xfrm>
          <a:off x="1816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48458</xdr:rowOff>
    </xdr:from>
    <xdr:ext cx="405111" cy="259045"/>
    <xdr:sp macro="" textlink="">
      <xdr:nvSpPr>
        <xdr:cNvPr id="107" name="n_4mainValue【体育館・プール】&#10;有形固定資産減価償却率">
          <a:extLst>
            <a:ext uri="{FF2B5EF4-FFF2-40B4-BE49-F238E27FC236}">
              <a16:creationId xmlns:a16="http://schemas.microsoft.com/office/drawing/2014/main" id="{D1EAF68B-2DF2-450D-BAFD-2A6DD261C361}"/>
            </a:ext>
          </a:extLst>
        </xdr:cNvPr>
        <xdr:cNvSpPr txBox="1"/>
      </xdr:nvSpPr>
      <xdr:spPr>
        <a:xfrm>
          <a:off x="927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B5097AC5-8B17-4AF2-BE7C-A669CE81A1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B6213B49-7321-4352-9DE3-80D271387A4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53A1A653-6075-4D86-946F-B2A86D7E262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4253F153-F03A-4D18-9C4E-06DF9B50F13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14219ECE-6178-44A4-8108-C9C0DCBCBC2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472FAD4E-A748-4166-A933-C801593AA0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B2A5A026-7605-43E7-8001-34FDA8EB08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4602125D-FE57-441B-B175-C77BBA33C3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A5FEC4F-AB5B-404A-86C2-05782412F1A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8963FADE-2F94-4606-9A0C-9264D272EC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86AACA13-7741-4FFF-9AF4-1F718731B15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F1EFE04-0E5B-42ED-911A-84280E1F99E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D6CA5F94-E5AB-4BEE-8C89-30F26FCFE77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DDDF5FF5-8237-4369-8B94-88DD8350C3C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742D4997-728A-4507-A51B-BE0C160CC0F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C8861A2D-76ED-461A-AAA1-45C4B20E23AB}"/>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2F236363-01D0-40F6-8949-E6ACC53756C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93D6F448-2CC1-4603-93FE-2C7A5ABBD82D}"/>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95BFBF90-CA00-4F6E-9A4B-B10CAFC96BD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27A7CE58-9247-44B9-9DF6-1A48D6931E3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FC3D7FDA-CFB1-4AC5-92DF-0019429A293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E9353427-7EF5-48AF-AD50-DBA61FFAD8A9}"/>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6FD04948-71AA-4873-BF47-2B064907E64F}"/>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4992E8EE-2F31-4F95-900C-96513162994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94EFC1CF-FD70-4BFA-91E1-E6CBB5859B16}"/>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4973615D-80E1-4332-82D5-CCE84BBC55EB}"/>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89E83B85-6516-4F66-9510-4F7DB66F58CD}"/>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45163308-F79B-4DB5-BFD2-92D99330BF34}"/>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9744EC55-5E94-449A-A7AD-AA9CB094A18E}"/>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37B5DB78-2069-4AEE-B4B8-7EC898D0889F}"/>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C0C723EE-14D6-4E6F-9A31-2DB73B12DCC5}"/>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63A90C6B-677A-4566-9E91-E9F95001E959}"/>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278B4148-8895-4113-A865-344575E70A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B8447888-93F1-4FFB-B454-DA0BD160C6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FDA8F18-8160-43B3-B64E-213BC050A3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EA038B1E-32C6-4A13-AF71-76CF52D8552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EB8287E-CEC5-41B3-8F23-A9621365B7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82337</xdr:rowOff>
    </xdr:from>
    <xdr:to>
      <xdr:col>55</xdr:col>
      <xdr:colOff>50800</xdr:colOff>
      <xdr:row>63</xdr:row>
      <xdr:rowOff>12487</xdr:rowOff>
    </xdr:to>
    <xdr:sp macro="" textlink="">
      <xdr:nvSpPr>
        <xdr:cNvPr id="145" name="楕円 144">
          <a:extLst>
            <a:ext uri="{FF2B5EF4-FFF2-40B4-BE49-F238E27FC236}">
              <a16:creationId xmlns:a16="http://schemas.microsoft.com/office/drawing/2014/main" id="{BFA9062A-CB3F-4D2A-B417-928A48C32CEF}"/>
            </a:ext>
          </a:extLst>
        </xdr:cNvPr>
        <xdr:cNvSpPr/>
      </xdr:nvSpPr>
      <xdr:spPr>
        <a:xfrm>
          <a:off x="10426700" y="107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105214</xdr:rowOff>
    </xdr:from>
    <xdr:ext cx="469744" cy="259045"/>
    <xdr:sp macro="" textlink="">
      <xdr:nvSpPr>
        <xdr:cNvPr id="146" name="【体育館・プール】&#10;一人当たり面積該当値テキスト">
          <a:extLst>
            <a:ext uri="{FF2B5EF4-FFF2-40B4-BE49-F238E27FC236}">
              <a16:creationId xmlns:a16="http://schemas.microsoft.com/office/drawing/2014/main" id="{B5A64D77-0DEC-44B3-89DE-5C01A5CDF9C3}"/>
            </a:ext>
          </a:extLst>
        </xdr:cNvPr>
        <xdr:cNvSpPr txBox="1"/>
      </xdr:nvSpPr>
      <xdr:spPr>
        <a:xfrm>
          <a:off x="10515600" y="1056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87549</xdr:rowOff>
    </xdr:from>
    <xdr:to>
      <xdr:col>50</xdr:col>
      <xdr:colOff>165100</xdr:colOff>
      <xdr:row>63</xdr:row>
      <xdr:rowOff>17699</xdr:rowOff>
    </xdr:to>
    <xdr:sp macro="" textlink="">
      <xdr:nvSpPr>
        <xdr:cNvPr id="147" name="楕円 146">
          <a:extLst>
            <a:ext uri="{FF2B5EF4-FFF2-40B4-BE49-F238E27FC236}">
              <a16:creationId xmlns:a16="http://schemas.microsoft.com/office/drawing/2014/main" id="{AD241E66-61C2-465E-A284-65C3D6210C00}"/>
            </a:ext>
          </a:extLst>
        </xdr:cNvPr>
        <xdr:cNvSpPr/>
      </xdr:nvSpPr>
      <xdr:spPr>
        <a:xfrm>
          <a:off x="9588500" y="107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133137</xdr:rowOff>
    </xdr:from>
    <xdr:to>
      <xdr:col>55</xdr:col>
      <xdr:colOff>0</xdr:colOff>
      <xdr:row>62</xdr:row>
      <xdr:rowOff>138349</xdr:rowOff>
    </xdr:to>
    <xdr:cxnSp macro="">
      <xdr:nvCxnSpPr>
        <xdr:cNvPr id="148" name="直線コネクタ 147">
          <a:extLst>
            <a:ext uri="{FF2B5EF4-FFF2-40B4-BE49-F238E27FC236}">
              <a16:creationId xmlns:a16="http://schemas.microsoft.com/office/drawing/2014/main" id="{ACCBFCCA-C7CE-44AA-9A30-DC271CA3BD5B}"/>
            </a:ext>
          </a:extLst>
        </xdr:cNvPr>
        <xdr:cNvCxnSpPr/>
      </xdr:nvCxnSpPr>
      <xdr:spPr>
        <a:xfrm flipV="1">
          <a:off x="9639300" y="10763037"/>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92029</xdr:rowOff>
    </xdr:from>
    <xdr:to>
      <xdr:col>46</xdr:col>
      <xdr:colOff>38100</xdr:colOff>
      <xdr:row>59</xdr:row>
      <xdr:rowOff>22179</xdr:rowOff>
    </xdr:to>
    <xdr:sp macro="" textlink="">
      <xdr:nvSpPr>
        <xdr:cNvPr id="149" name="楕円 148">
          <a:extLst>
            <a:ext uri="{FF2B5EF4-FFF2-40B4-BE49-F238E27FC236}">
              <a16:creationId xmlns:a16="http://schemas.microsoft.com/office/drawing/2014/main" id="{190B7499-5D15-4EF5-A35D-6FE2625AE7CE}"/>
            </a:ext>
          </a:extLst>
        </xdr:cNvPr>
        <xdr:cNvSpPr/>
      </xdr:nvSpPr>
      <xdr:spPr>
        <a:xfrm>
          <a:off x="8699500" y="100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142829</xdr:rowOff>
    </xdr:from>
    <xdr:to>
      <xdr:col>50</xdr:col>
      <xdr:colOff>114300</xdr:colOff>
      <xdr:row>62</xdr:row>
      <xdr:rowOff>138349</xdr:rowOff>
    </xdr:to>
    <xdr:cxnSp macro="">
      <xdr:nvCxnSpPr>
        <xdr:cNvPr id="150" name="直線コネクタ 149">
          <a:extLst>
            <a:ext uri="{FF2B5EF4-FFF2-40B4-BE49-F238E27FC236}">
              <a16:creationId xmlns:a16="http://schemas.microsoft.com/office/drawing/2014/main" id="{1C9010AC-F5DD-4A65-B6F4-253CE4F58C7C}"/>
            </a:ext>
          </a:extLst>
        </xdr:cNvPr>
        <xdr:cNvCxnSpPr/>
      </xdr:nvCxnSpPr>
      <xdr:spPr>
        <a:xfrm>
          <a:off x="8750300" y="10086929"/>
          <a:ext cx="889000" cy="68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129337</xdr:rowOff>
    </xdr:from>
    <xdr:to>
      <xdr:col>41</xdr:col>
      <xdr:colOff>101600</xdr:colOff>
      <xdr:row>59</xdr:row>
      <xdr:rowOff>59487</xdr:rowOff>
    </xdr:to>
    <xdr:sp macro="" textlink="">
      <xdr:nvSpPr>
        <xdr:cNvPr id="151" name="楕円 150">
          <a:extLst>
            <a:ext uri="{FF2B5EF4-FFF2-40B4-BE49-F238E27FC236}">
              <a16:creationId xmlns:a16="http://schemas.microsoft.com/office/drawing/2014/main" id="{7D27CEE3-3E1F-48A3-B2F5-D07CAF1AFB8C}"/>
            </a:ext>
          </a:extLst>
        </xdr:cNvPr>
        <xdr:cNvSpPr/>
      </xdr:nvSpPr>
      <xdr:spPr>
        <a:xfrm>
          <a:off x="7810500" y="100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142829</xdr:rowOff>
    </xdr:from>
    <xdr:to>
      <xdr:col>45</xdr:col>
      <xdr:colOff>177800</xdr:colOff>
      <xdr:row>59</xdr:row>
      <xdr:rowOff>8687</xdr:rowOff>
    </xdr:to>
    <xdr:cxnSp macro="">
      <xdr:nvCxnSpPr>
        <xdr:cNvPr id="152" name="直線コネクタ 151">
          <a:extLst>
            <a:ext uri="{FF2B5EF4-FFF2-40B4-BE49-F238E27FC236}">
              <a16:creationId xmlns:a16="http://schemas.microsoft.com/office/drawing/2014/main" id="{F9EEB861-1000-4CE9-942B-2B7068E64FAA}"/>
            </a:ext>
          </a:extLst>
        </xdr:cNvPr>
        <xdr:cNvCxnSpPr/>
      </xdr:nvCxnSpPr>
      <xdr:spPr>
        <a:xfrm flipV="1">
          <a:off x="7861300" y="10086929"/>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150185</xdr:rowOff>
    </xdr:from>
    <xdr:to>
      <xdr:col>36</xdr:col>
      <xdr:colOff>165100</xdr:colOff>
      <xdr:row>59</xdr:row>
      <xdr:rowOff>80335</xdr:rowOff>
    </xdr:to>
    <xdr:sp macro="" textlink="">
      <xdr:nvSpPr>
        <xdr:cNvPr id="153" name="楕円 152">
          <a:extLst>
            <a:ext uri="{FF2B5EF4-FFF2-40B4-BE49-F238E27FC236}">
              <a16:creationId xmlns:a16="http://schemas.microsoft.com/office/drawing/2014/main" id="{EA47957C-A0D3-40B0-A52B-0BAE40B311B8}"/>
            </a:ext>
          </a:extLst>
        </xdr:cNvPr>
        <xdr:cNvSpPr/>
      </xdr:nvSpPr>
      <xdr:spPr>
        <a:xfrm>
          <a:off x="6921500" y="100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8687</xdr:rowOff>
    </xdr:from>
    <xdr:to>
      <xdr:col>41</xdr:col>
      <xdr:colOff>50800</xdr:colOff>
      <xdr:row>59</xdr:row>
      <xdr:rowOff>29535</xdr:rowOff>
    </xdr:to>
    <xdr:cxnSp macro="">
      <xdr:nvCxnSpPr>
        <xdr:cNvPr id="154" name="直線コネクタ 153">
          <a:extLst>
            <a:ext uri="{FF2B5EF4-FFF2-40B4-BE49-F238E27FC236}">
              <a16:creationId xmlns:a16="http://schemas.microsoft.com/office/drawing/2014/main" id="{F6F6CCF7-6390-48EE-A376-092CC93F691C}"/>
            </a:ext>
          </a:extLst>
        </xdr:cNvPr>
        <xdr:cNvCxnSpPr/>
      </xdr:nvCxnSpPr>
      <xdr:spPr>
        <a:xfrm flipV="1">
          <a:off x="6972300" y="10124237"/>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28FD6314-51BD-41A1-815B-C7EAC8272CA6}"/>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AB90CB97-63B3-463C-B9EB-1A730A01FA33}"/>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0D684C85-D320-47A3-AE12-19A6DF19A6F5}"/>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27BDA4C8-9539-42E8-9EC6-21B55B1C841E}"/>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34226</xdr:rowOff>
    </xdr:from>
    <xdr:ext cx="469744" cy="259045"/>
    <xdr:sp macro="" textlink="">
      <xdr:nvSpPr>
        <xdr:cNvPr id="159" name="n_1mainValue【体育館・プール】&#10;一人当たり面積">
          <a:extLst>
            <a:ext uri="{FF2B5EF4-FFF2-40B4-BE49-F238E27FC236}">
              <a16:creationId xmlns:a16="http://schemas.microsoft.com/office/drawing/2014/main" id="{542F8BCD-D440-477B-B756-4EBB7D25A9A2}"/>
            </a:ext>
          </a:extLst>
        </xdr:cNvPr>
        <xdr:cNvSpPr txBox="1"/>
      </xdr:nvSpPr>
      <xdr:spPr>
        <a:xfrm>
          <a:off x="9391727" y="104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38706</xdr:rowOff>
    </xdr:from>
    <xdr:ext cx="469744" cy="259045"/>
    <xdr:sp macro="" textlink="">
      <xdr:nvSpPr>
        <xdr:cNvPr id="160" name="n_2mainValue【体育館・プール】&#10;一人当たり面積">
          <a:extLst>
            <a:ext uri="{FF2B5EF4-FFF2-40B4-BE49-F238E27FC236}">
              <a16:creationId xmlns:a16="http://schemas.microsoft.com/office/drawing/2014/main" id="{BDD6A39C-92F5-4069-801A-C71B496B0B31}"/>
            </a:ext>
          </a:extLst>
        </xdr:cNvPr>
        <xdr:cNvSpPr txBox="1"/>
      </xdr:nvSpPr>
      <xdr:spPr>
        <a:xfrm>
          <a:off x="8515427" y="981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76014</xdr:rowOff>
    </xdr:from>
    <xdr:ext cx="469744" cy="259045"/>
    <xdr:sp macro="" textlink="">
      <xdr:nvSpPr>
        <xdr:cNvPr id="161" name="n_3mainValue【体育館・プール】&#10;一人当たり面積">
          <a:extLst>
            <a:ext uri="{FF2B5EF4-FFF2-40B4-BE49-F238E27FC236}">
              <a16:creationId xmlns:a16="http://schemas.microsoft.com/office/drawing/2014/main" id="{CBEDEFEB-7CCF-4DCC-8E1C-BBC26B48D392}"/>
            </a:ext>
          </a:extLst>
        </xdr:cNvPr>
        <xdr:cNvSpPr txBox="1"/>
      </xdr:nvSpPr>
      <xdr:spPr>
        <a:xfrm>
          <a:off x="7626427" y="98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96862</xdr:rowOff>
    </xdr:from>
    <xdr:ext cx="469744" cy="259045"/>
    <xdr:sp macro="" textlink="">
      <xdr:nvSpPr>
        <xdr:cNvPr id="162" name="n_4mainValue【体育館・プール】&#10;一人当たり面積">
          <a:extLst>
            <a:ext uri="{FF2B5EF4-FFF2-40B4-BE49-F238E27FC236}">
              <a16:creationId xmlns:a16="http://schemas.microsoft.com/office/drawing/2014/main" id="{048301E1-E7D3-410B-A8BB-580159DDC65D}"/>
            </a:ext>
          </a:extLst>
        </xdr:cNvPr>
        <xdr:cNvSpPr txBox="1"/>
      </xdr:nvSpPr>
      <xdr:spPr>
        <a:xfrm>
          <a:off x="6737427"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4156ADC0-D1CA-4584-8ECC-A0203A5CE6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7E961CD9-23CC-4540-BA60-1294E76471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F3736FEB-F453-44B0-ACAF-285B4C85BC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F29250CE-82EC-4BB7-AD8A-2D002B0061A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1A37E0C7-73DF-4847-8BBD-05FE8D86A0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467D6566-D557-4FEF-ADF2-49B5490764C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B7F26334-1925-43AE-9B2D-C29B5DD1CB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141AE436-EF7E-4C3F-8166-35ECACAAB88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FCECB7C6-6D4F-4206-8399-AD16224288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3136F597-F1A0-44A3-80B8-4DED9A50F59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370982E4-47C4-4957-921B-3E8DD8DB45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EFA3AB67-F9B6-4AD1-8383-3EF09093B63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7E3DDD1E-1201-43A6-8263-7BF11C448A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18E41A17-69A5-461F-8AE0-76D86938F0E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15EA65F8-EA3D-413D-92E7-6154E9EBDD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6EAD0338-E336-4AE0-81D3-C14AF03BF58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BDA33A2B-AD56-4FA2-BC54-501C8A35DBE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E5D957CF-1B01-4856-ADC6-4E8359A6D1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FCD89A49-96E8-4A5C-8D4D-2649B9D3F85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74049C39-6F81-4E52-9874-845B7E58CCD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C4EB6C20-0F89-4F4B-883E-767EA4F729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65E44095-9487-4D96-BEE7-05BA7B38CC4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3D50D894-748B-4CC3-9C06-3460843817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8E0C20A7-B8BC-46D9-9E4C-8F52277245E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32DCB139-D062-449B-BCEA-7F522EA06D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3FB086DB-F94C-435F-8F37-DCCA05AB6A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FF437944-7EF1-47C4-998E-1275783849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5B58723D-05D9-4976-8383-55B24E65F79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68F7814B-35FC-4C00-BEA3-61775D68258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9F15EF49-FF71-45BF-B4BE-2E7B5666E43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22976B85-2D34-4AE8-929D-D747570579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84EDBF2E-E3D1-4048-927D-64CA9680A00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0E9EE392-BD65-426C-BCCD-DA759A96FE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263F80AC-0F91-41C1-9726-0CDF5736431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3695BD4E-AD8E-43EA-A977-0B6125A6605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78A2B335-AD7D-4D70-B0B5-D282983DE11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20A8D7DA-2908-49ED-B5EC-A5D0E6DD816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10187553-9DB1-481B-95F3-A00F67C92D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33C7999F-503E-416D-9583-1DEE0103389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DEDE36AA-7B43-40DD-B2FE-56EE4AC53DC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3" name="テキスト ボックス 202">
          <a:extLst>
            <a:ext uri="{FF2B5EF4-FFF2-40B4-BE49-F238E27FC236}">
              <a16:creationId xmlns:a16="http://schemas.microsoft.com/office/drawing/2014/main" id="{6D07A931-876D-45F6-81D2-CBF36CBAFE5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4" name="直線コネクタ 203">
          <a:extLst>
            <a:ext uri="{FF2B5EF4-FFF2-40B4-BE49-F238E27FC236}">
              <a16:creationId xmlns:a16="http://schemas.microsoft.com/office/drawing/2014/main" id="{EB2858FA-DF42-40CF-A402-C8AC9B054A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5" name="テキスト ボックス 204">
          <a:extLst>
            <a:ext uri="{FF2B5EF4-FFF2-40B4-BE49-F238E27FC236}">
              <a16:creationId xmlns:a16="http://schemas.microsoft.com/office/drawing/2014/main" id="{663F2B1D-181F-4427-B139-46E832479A8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6" name="直線コネクタ 205">
          <a:extLst>
            <a:ext uri="{FF2B5EF4-FFF2-40B4-BE49-F238E27FC236}">
              <a16:creationId xmlns:a16="http://schemas.microsoft.com/office/drawing/2014/main" id="{A3A11527-ED14-4B51-BD7E-E65BAE2A325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7" name="テキスト ボックス 206">
          <a:extLst>
            <a:ext uri="{FF2B5EF4-FFF2-40B4-BE49-F238E27FC236}">
              <a16:creationId xmlns:a16="http://schemas.microsoft.com/office/drawing/2014/main" id="{0B023988-194F-41FE-B3C2-8A8779CE7A5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8" name="直線コネクタ 207">
          <a:extLst>
            <a:ext uri="{FF2B5EF4-FFF2-40B4-BE49-F238E27FC236}">
              <a16:creationId xmlns:a16="http://schemas.microsoft.com/office/drawing/2014/main" id="{A4EA2615-0171-423D-AC6B-6D9902A48C3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9" name="テキスト ボックス 208">
          <a:extLst>
            <a:ext uri="{FF2B5EF4-FFF2-40B4-BE49-F238E27FC236}">
              <a16:creationId xmlns:a16="http://schemas.microsoft.com/office/drawing/2014/main" id="{9C31EF8F-BC4B-426D-AADF-2FD58416926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0" name="直線コネクタ 209">
          <a:extLst>
            <a:ext uri="{FF2B5EF4-FFF2-40B4-BE49-F238E27FC236}">
              <a16:creationId xmlns:a16="http://schemas.microsoft.com/office/drawing/2014/main" id="{752B41B3-373A-4F56-9706-8D893F58DF4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1" name="テキスト ボックス 210">
          <a:extLst>
            <a:ext uri="{FF2B5EF4-FFF2-40B4-BE49-F238E27FC236}">
              <a16:creationId xmlns:a16="http://schemas.microsoft.com/office/drawing/2014/main" id="{F141DB31-2FD8-4929-8DF1-0B64DC2DCA3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2" name="直線コネクタ 211">
          <a:extLst>
            <a:ext uri="{FF2B5EF4-FFF2-40B4-BE49-F238E27FC236}">
              <a16:creationId xmlns:a16="http://schemas.microsoft.com/office/drawing/2014/main" id="{301672A4-E5B5-4E53-9C86-584C2730A31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3" name="テキスト ボックス 212">
          <a:extLst>
            <a:ext uri="{FF2B5EF4-FFF2-40B4-BE49-F238E27FC236}">
              <a16:creationId xmlns:a16="http://schemas.microsoft.com/office/drawing/2014/main" id="{974DC7AA-170D-4B08-912A-B9306B800BA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4" name="直線コネクタ 213">
          <a:extLst>
            <a:ext uri="{FF2B5EF4-FFF2-40B4-BE49-F238E27FC236}">
              <a16:creationId xmlns:a16="http://schemas.microsoft.com/office/drawing/2014/main" id="{D798E1FB-BFCF-4732-956F-C230743BAAA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5" name="テキスト ボックス 214">
          <a:extLst>
            <a:ext uri="{FF2B5EF4-FFF2-40B4-BE49-F238E27FC236}">
              <a16:creationId xmlns:a16="http://schemas.microsoft.com/office/drawing/2014/main" id="{6FC1878D-9A3B-4A66-BC49-82458974453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6" name="直線コネクタ 215">
          <a:extLst>
            <a:ext uri="{FF2B5EF4-FFF2-40B4-BE49-F238E27FC236}">
              <a16:creationId xmlns:a16="http://schemas.microsoft.com/office/drawing/2014/main" id="{4BBBAEDA-BDD6-45BD-94DD-4AFD7FF6D03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7" name="テキスト ボックス 216">
          <a:extLst>
            <a:ext uri="{FF2B5EF4-FFF2-40B4-BE49-F238E27FC236}">
              <a16:creationId xmlns:a16="http://schemas.microsoft.com/office/drawing/2014/main" id="{9590CF9D-574E-4E66-822C-FC3CA6626EB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CBFCCA84-A02E-4DDB-8ED9-C14E902DAB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9" name="【一般廃棄物処理施設】&#10;有形固定資産減価償却率グラフ枠">
          <a:extLst>
            <a:ext uri="{FF2B5EF4-FFF2-40B4-BE49-F238E27FC236}">
              <a16:creationId xmlns:a16="http://schemas.microsoft.com/office/drawing/2014/main" id="{1BDCFEAC-4886-469F-B477-4F87C052AE2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0" name="直線コネクタ 219">
          <a:extLst>
            <a:ext uri="{FF2B5EF4-FFF2-40B4-BE49-F238E27FC236}">
              <a16:creationId xmlns:a16="http://schemas.microsoft.com/office/drawing/2014/main" id="{9E61159B-4FA4-489B-AEFD-B62EEA3BAD5F}"/>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1" name="【一般廃棄物処理施設】&#10;有形固定資産減価償却率最小値テキスト">
          <a:extLst>
            <a:ext uri="{FF2B5EF4-FFF2-40B4-BE49-F238E27FC236}">
              <a16:creationId xmlns:a16="http://schemas.microsoft.com/office/drawing/2014/main" id="{281A7D7F-B71D-447C-92C1-E7205BB6C69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2" name="直線コネクタ 221">
          <a:extLst>
            <a:ext uri="{FF2B5EF4-FFF2-40B4-BE49-F238E27FC236}">
              <a16:creationId xmlns:a16="http://schemas.microsoft.com/office/drawing/2014/main" id="{6D4E3451-FA82-41B2-8A15-0369F6E4083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3" name="【一般廃棄物処理施設】&#10;有形固定資産減価償却率最大値テキスト">
          <a:extLst>
            <a:ext uri="{FF2B5EF4-FFF2-40B4-BE49-F238E27FC236}">
              <a16:creationId xmlns:a16="http://schemas.microsoft.com/office/drawing/2014/main" id="{4205E9C8-BD35-48A3-A5AA-52E837B6D594}"/>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4" name="直線コネクタ 223">
          <a:extLst>
            <a:ext uri="{FF2B5EF4-FFF2-40B4-BE49-F238E27FC236}">
              <a16:creationId xmlns:a16="http://schemas.microsoft.com/office/drawing/2014/main" id="{45A918DD-D239-4019-AB4A-6A7F21A405C8}"/>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225" name="【一般廃棄物処理施設】&#10;有形固定資産減価償却率平均値テキスト">
          <a:extLst>
            <a:ext uri="{FF2B5EF4-FFF2-40B4-BE49-F238E27FC236}">
              <a16:creationId xmlns:a16="http://schemas.microsoft.com/office/drawing/2014/main" id="{38346744-8152-408C-95FF-F6F4C401B909}"/>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26" name="フローチャート: 判断 225">
          <a:extLst>
            <a:ext uri="{FF2B5EF4-FFF2-40B4-BE49-F238E27FC236}">
              <a16:creationId xmlns:a16="http://schemas.microsoft.com/office/drawing/2014/main" id="{876F04CC-0577-458F-B0AA-E70C0CF28358}"/>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27" name="フローチャート: 判断 226">
          <a:extLst>
            <a:ext uri="{FF2B5EF4-FFF2-40B4-BE49-F238E27FC236}">
              <a16:creationId xmlns:a16="http://schemas.microsoft.com/office/drawing/2014/main" id="{3F0A992C-01C0-4D83-9CB5-04EA44CE224C}"/>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28" name="フローチャート: 判断 227">
          <a:extLst>
            <a:ext uri="{FF2B5EF4-FFF2-40B4-BE49-F238E27FC236}">
              <a16:creationId xmlns:a16="http://schemas.microsoft.com/office/drawing/2014/main" id="{3E59E547-25E9-423C-9A64-DBE53DC7A88C}"/>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29" name="フローチャート: 判断 228">
          <a:extLst>
            <a:ext uri="{FF2B5EF4-FFF2-40B4-BE49-F238E27FC236}">
              <a16:creationId xmlns:a16="http://schemas.microsoft.com/office/drawing/2014/main" id="{CD7DEEB7-BB64-44CD-A334-6EBDB06E891C}"/>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0" name="フローチャート: 判断 229">
          <a:extLst>
            <a:ext uri="{FF2B5EF4-FFF2-40B4-BE49-F238E27FC236}">
              <a16:creationId xmlns:a16="http://schemas.microsoft.com/office/drawing/2014/main" id="{DF201C15-FB06-47E6-BE71-B73B6802D44D}"/>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3572A410-A56C-4C39-8CC7-DF7D819DF0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2C91F528-D8EB-4971-BF29-A16C319487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9222FE75-AE10-4440-AD63-A75C59CEBB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4B7EF49E-675E-440A-8E0B-7F241620D38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F60FAB7D-40A7-4645-A620-2D086584E5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67854</xdr:rowOff>
    </xdr:from>
    <xdr:to>
      <xdr:col>85</xdr:col>
      <xdr:colOff>177800</xdr:colOff>
      <xdr:row>39</xdr:row>
      <xdr:rowOff>169454</xdr:rowOff>
    </xdr:to>
    <xdr:sp macro="" textlink="">
      <xdr:nvSpPr>
        <xdr:cNvPr id="236" name="楕円 235">
          <a:extLst>
            <a:ext uri="{FF2B5EF4-FFF2-40B4-BE49-F238E27FC236}">
              <a16:creationId xmlns:a16="http://schemas.microsoft.com/office/drawing/2014/main" id="{A419456B-08A4-40DD-AA52-444A6EAFC264}"/>
            </a:ext>
          </a:extLst>
        </xdr:cNvPr>
        <xdr:cNvSpPr/>
      </xdr:nvSpPr>
      <xdr:spPr>
        <a:xfrm>
          <a:off x="162687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46281</xdr:rowOff>
    </xdr:from>
    <xdr:ext cx="405111" cy="259045"/>
    <xdr:sp macro="" textlink="">
      <xdr:nvSpPr>
        <xdr:cNvPr id="237" name="【一般廃棄物処理施設】&#10;有形固定資産減価償却率該当値テキスト">
          <a:extLst>
            <a:ext uri="{FF2B5EF4-FFF2-40B4-BE49-F238E27FC236}">
              <a16:creationId xmlns:a16="http://schemas.microsoft.com/office/drawing/2014/main" id="{78BE9C13-2639-435A-918C-7A18958DE4CB}"/>
            </a:ext>
          </a:extLst>
        </xdr:cNvPr>
        <xdr:cNvSpPr txBox="1"/>
      </xdr:nvSpPr>
      <xdr:spPr>
        <a:xfrm>
          <a:off x="16357600"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62956</xdr:rowOff>
    </xdr:from>
    <xdr:to>
      <xdr:col>81</xdr:col>
      <xdr:colOff>101600</xdr:colOff>
      <xdr:row>41</xdr:row>
      <xdr:rowOff>164556</xdr:rowOff>
    </xdr:to>
    <xdr:sp macro="" textlink="">
      <xdr:nvSpPr>
        <xdr:cNvPr id="238" name="楕円 237">
          <a:extLst>
            <a:ext uri="{FF2B5EF4-FFF2-40B4-BE49-F238E27FC236}">
              <a16:creationId xmlns:a16="http://schemas.microsoft.com/office/drawing/2014/main" id="{23FDC794-C4CB-4CEC-BDB3-D7368C19C56A}"/>
            </a:ext>
          </a:extLst>
        </xdr:cNvPr>
        <xdr:cNvSpPr/>
      </xdr:nvSpPr>
      <xdr:spPr>
        <a:xfrm>
          <a:off x="15430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118654</xdr:rowOff>
    </xdr:from>
    <xdr:to>
      <xdr:col>85</xdr:col>
      <xdr:colOff>127000</xdr:colOff>
      <xdr:row>41</xdr:row>
      <xdr:rowOff>113756</xdr:rowOff>
    </xdr:to>
    <xdr:cxnSp macro="">
      <xdr:nvCxnSpPr>
        <xdr:cNvPr id="239" name="直線コネクタ 238">
          <a:extLst>
            <a:ext uri="{FF2B5EF4-FFF2-40B4-BE49-F238E27FC236}">
              <a16:creationId xmlns:a16="http://schemas.microsoft.com/office/drawing/2014/main" id="{D5C2FABE-5447-4E8B-91E4-51173A6D1173}"/>
            </a:ext>
          </a:extLst>
        </xdr:cNvPr>
        <xdr:cNvCxnSpPr/>
      </xdr:nvCxnSpPr>
      <xdr:spPr>
        <a:xfrm flipV="1">
          <a:off x="15481300" y="6805204"/>
          <a:ext cx="838200" cy="3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31931</xdr:rowOff>
    </xdr:from>
    <xdr:to>
      <xdr:col>76</xdr:col>
      <xdr:colOff>165100</xdr:colOff>
      <xdr:row>41</xdr:row>
      <xdr:rowOff>133531</xdr:rowOff>
    </xdr:to>
    <xdr:sp macro="" textlink="">
      <xdr:nvSpPr>
        <xdr:cNvPr id="240" name="楕円 239">
          <a:extLst>
            <a:ext uri="{FF2B5EF4-FFF2-40B4-BE49-F238E27FC236}">
              <a16:creationId xmlns:a16="http://schemas.microsoft.com/office/drawing/2014/main" id="{E852966A-0EE9-4BC6-9369-37D881916E8D}"/>
            </a:ext>
          </a:extLst>
        </xdr:cNvPr>
        <xdr:cNvSpPr/>
      </xdr:nvSpPr>
      <xdr:spPr>
        <a:xfrm>
          <a:off x="14541500" y="706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82731</xdr:rowOff>
    </xdr:from>
    <xdr:to>
      <xdr:col>81</xdr:col>
      <xdr:colOff>50800</xdr:colOff>
      <xdr:row>41</xdr:row>
      <xdr:rowOff>113756</xdr:rowOff>
    </xdr:to>
    <xdr:cxnSp macro="">
      <xdr:nvCxnSpPr>
        <xdr:cNvPr id="241" name="直線コネクタ 240">
          <a:extLst>
            <a:ext uri="{FF2B5EF4-FFF2-40B4-BE49-F238E27FC236}">
              <a16:creationId xmlns:a16="http://schemas.microsoft.com/office/drawing/2014/main" id="{3722E6C1-0411-4784-BC79-F70B5E14B433}"/>
            </a:ext>
          </a:extLst>
        </xdr:cNvPr>
        <xdr:cNvCxnSpPr/>
      </xdr:nvCxnSpPr>
      <xdr:spPr>
        <a:xfrm>
          <a:off x="14592300" y="71121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25400</xdr:rowOff>
    </xdr:from>
    <xdr:to>
      <xdr:col>72</xdr:col>
      <xdr:colOff>38100</xdr:colOff>
      <xdr:row>41</xdr:row>
      <xdr:rowOff>127000</xdr:rowOff>
    </xdr:to>
    <xdr:sp macro="" textlink="">
      <xdr:nvSpPr>
        <xdr:cNvPr id="242" name="楕円 241">
          <a:extLst>
            <a:ext uri="{FF2B5EF4-FFF2-40B4-BE49-F238E27FC236}">
              <a16:creationId xmlns:a16="http://schemas.microsoft.com/office/drawing/2014/main" id="{7209CA7D-2C71-47C1-ABD9-54E0BA340D82}"/>
            </a:ext>
          </a:extLst>
        </xdr:cNvPr>
        <xdr:cNvSpPr/>
      </xdr:nvSpPr>
      <xdr:spPr>
        <a:xfrm>
          <a:off x="1365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76200</xdr:rowOff>
    </xdr:from>
    <xdr:to>
      <xdr:col>76</xdr:col>
      <xdr:colOff>114300</xdr:colOff>
      <xdr:row>41</xdr:row>
      <xdr:rowOff>82731</xdr:rowOff>
    </xdr:to>
    <xdr:cxnSp macro="">
      <xdr:nvCxnSpPr>
        <xdr:cNvPr id="243" name="直線コネクタ 242">
          <a:extLst>
            <a:ext uri="{FF2B5EF4-FFF2-40B4-BE49-F238E27FC236}">
              <a16:creationId xmlns:a16="http://schemas.microsoft.com/office/drawing/2014/main" id="{A29FA0DD-801C-4010-9FC3-AA09039AEB57}"/>
            </a:ext>
          </a:extLst>
        </xdr:cNvPr>
        <xdr:cNvCxnSpPr/>
      </xdr:nvCxnSpPr>
      <xdr:spPr>
        <a:xfrm>
          <a:off x="13703300" y="71056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108676</xdr:rowOff>
    </xdr:from>
    <xdr:to>
      <xdr:col>67</xdr:col>
      <xdr:colOff>101600</xdr:colOff>
      <xdr:row>39</xdr:row>
      <xdr:rowOff>38826</xdr:rowOff>
    </xdr:to>
    <xdr:sp macro="" textlink="">
      <xdr:nvSpPr>
        <xdr:cNvPr id="244" name="楕円 243">
          <a:extLst>
            <a:ext uri="{FF2B5EF4-FFF2-40B4-BE49-F238E27FC236}">
              <a16:creationId xmlns:a16="http://schemas.microsoft.com/office/drawing/2014/main" id="{C2259E63-6EBF-4A8F-80DC-11D4EA75F223}"/>
            </a:ext>
          </a:extLst>
        </xdr:cNvPr>
        <xdr:cNvSpPr/>
      </xdr:nvSpPr>
      <xdr:spPr>
        <a:xfrm>
          <a:off x="12763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159476</xdr:rowOff>
    </xdr:from>
    <xdr:to>
      <xdr:col>71</xdr:col>
      <xdr:colOff>177800</xdr:colOff>
      <xdr:row>41</xdr:row>
      <xdr:rowOff>76200</xdr:rowOff>
    </xdr:to>
    <xdr:cxnSp macro="">
      <xdr:nvCxnSpPr>
        <xdr:cNvPr id="245" name="直線コネクタ 244">
          <a:extLst>
            <a:ext uri="{FF2B5EF4-FFF2-40B4-BE49-F238E27FC236}">
              <a16:creationId xmlns:a16="http://schemas.microsoft.com/office/drawing/2014/main" id="{54961805-EDEB-47DC-B514-F9C4715C5BCF}"/>
            </a:ext>
          </a:extLst>
        </xdr:cNvPr>
        <xdr:cNvCxnSpPr/>
      </xdr:nvCxnSpPr>
      <xdr:spPr>
        <a:xfrm>
          <a:off x="12814300" y="6674576"/>
          <a:ext cx="8890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246" name="n_1aveValue【一般廃棄物処理施設】&#10;有形固定資産減価償却率">
          <a:extLst>
            <a:ext uri="{FF2B5EF4-FFF2-40B4-BE49-F238E27FC236}">
              <a16:creationId xmlns:a16="http://schemas.microsoft.com/office/drawing/2014/main" id="{F67FF775-FDE8-4051-A3A4-C21B31E867A1}"/>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247" name="n_2aveValue【一般廃棄物処理施設】&#10;有形固定資産減価償却率">
          <a:extLst>
            <a:ext uri="{FF2B5EF4-FFF2-40B4-BE49-F238E27FC236}">
              <a16:creationId xmlns:a16="http://schemas.microsoft.com/office/drawing/2014/main" id="{8B02EA77-B2FD-4C98-97BD-DA13D98E9B51}"/>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248" name="n_3aveValue【一般廃棄物処理施設】&#10;有形固定資産減価償却率">
          <a:extLst>
            <a:ext uri="{FF2B5EF4-FFF2-40B4-BE49-F238E27FC236}">
              <a16:creationId xmlns:a16="http://schemas.microsoft.com/office/drawing/2014/main" id="{405E29C6-6C51-47F4-A8E1-7DAE57890B44}"/>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249" name="n_4aveValue【一般廃棄物処理施設】&#10;有形固定資産減価償却率">
          <a:extLst>
            <a:ext uri="{FF2B5EF4-FFF2-40B4-BE49-F238E27FC236}">
              <a16:creationId xmlns:a16="http://schemas.microsoft.com/office/drawing/2014/main" id="{EEF5FCBF-59B6-4482-ABA8-7427530EECDC}"/>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155683</xdr:rowOff>
    </xdr:from>
    <xdr:ext cx="405111" cy="259045"/>
    <xdr:sp macro="" textlink="">
      <xdr:nvSpPr>
        <xdr:cNvPr id="250" name="n_1mainValue【一般廃棄物処理施設】&#10;有形固定資産減価償却率">
          <a:extLst>
            <a:ext uri="{FF2B5EF4-FFF2-40B4-BE49-F238E27FC236}">
              <a16:creationId xmlns:a16="http://schemas.microsoft.com/office/drawing/2014/main" id="{B090752B-6CB3-4113-AF59-C5ABC8B72521}"/>
            </a:ext>
          </a:extLst>
        </xdr:cNvPr>
        <xdr:cNvSpPr txBox="1"/>
      </xdr:nvSpPr>
      <xdr:spPr>
        <a:xfrm>
          <a:off x="15266044" y="718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124658</xdr:rowOff>
    </xdr:from>
    <xdr:ext cx="405111" cy="259045"/>
    <xdr:sp macro="" textlink="">
      <xdr:nvSpPr>
        <xdr:cNvPr id="251" name="n_2mainValue【一般廃棄物処理施設】&#10;有形固定資産減価償却率">
          <a:extLst>
            <a:ext uri="{FF2B5EF4-FFF2-40B4-BE49-F238E27FC236}">
              <a16:creationId xmlns:a16="http://schemas.microsoft.com/office/drawing/2014/main" id="{6150CC05-B95F-47BF-8A9C-66A0A30D7404}"/>
            </a:ext>
          </a:extLst>
        </xdr:cNvPr>
        <xdr:cNvSpPr txBox="1"/>
      </xdr:nvSpPr>
      <xdr:spPr>
        <a:xfrm>
          <a:off x="14389744" y="715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118127</xdr:rowOff>
    </xdr:from>
    <xdr:ext cx="405111" cy="259045"/>
    <xdr:sp macro="" textlink="">
      <xdr:nvSpPr>
        <xdr:cNvPr id="252" name="n_3mainValue【一般廃棄物処理施設】&#10;有形固定資産減価償却率">
          <a:extLst>
            <a:ext uri="{FF2B5EF4-FFF2-40B4-BE49-F238E27FC236}">
              <a16:creationId xmlns:a16="http://schemas.microsoft.com/office/drawing/2014/main" id="{DFC27808-54E2-4A9F-84CD-3BC850A4D0E5}"/>
            </a:ext>
          </a:extLst>
        </xdr:cNvPr>
        <xdr:cNvSpPr txBox="1"/>
      </xdr:nvSpPr>
      <xdr:spPr>
        <a:xfrm>
          <a:off x="135007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29953</xdr:rowOff>
    </xdr:from>
    <xdr:ext cx="405111" cy="259045"/>
    <xdr:sp macro="" textlink="">
      <xdr:nvSpPr>
        <xdr:cNvPr id="253" name="n_4mainValue【一般廃棄物処理施設】&#10;有形固定資産減価償却率">
          <a:extLst>
            <a:ext uri="{FF2B5EF4-FFF2-40B4-BE49-F238E27FC236}">
              <a16:creationId xmlns:a16="http://schemas.microsoft.com/office/drawing/2014/main" id="{1ADC013E-B2EA-43B3-B181-DAE8EBAB893B}"/>
            </a:ext>
          </a:extLst>
        </xdr:cNvPr>
        <xdr:cNvSpPr txBox="1"/>
      </xdr:nvSpPr>
      <xdr:spPr>
        <a:xfrm>
          <a:off x="12611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4" name="正方形/長方形 253">
          <a:extLst>
            <a:ext uri="{FF2B5EF4-FFF2-40B4-BE49-F238E27FC236}">
              <a16:creationId xmlns:a16="http://schemas.microsoft.com/office/drawing/2014/main" id="{BF3A0CE6-6711-40C9-B4B1-8D06553544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5" name="正方形/長方形 254">
          <a:extLst>
            <a:ext uri="{FF2B5EF4-FFF2-40B4-BE49-F238E27FC236}">
              <a16:creationId xmlns:a16="http://schemas.microsoft.com/office/drawing/2014/main" id="{14C46660-9C60-403F-9C88-09E2D10101A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6" name="正方形/長方形 255">
          <a:extLst>
            <a:ext uri="{FF2B5EF4-FFF2-40B4-BE49-F238E27FC236}">
              <a16:creationId xmlns:a16="http://schemas.microsoft.com/office/drawing/2014/main" id="{67625832-EE22-4127-97A4-09BB62975DC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7" name="正方形/長方形 256">
          <a:extLst>
            <a:ext uri="{FF2B5EF4-FFF2-40B4-BE49-F238E27FC236}">
              <a16:creationId xmlns:a16="http://schemas.microsoft.com/office/drawing/2014/main" id="{8B7FB33A-18CB-479E-9D99-19F69B3BB6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8" name="正方形/長方形 257">
          <a:extLst>
            <a:ext uri="{FF2B5EF4-FFF2-40B4-BE49-F238E27FC236}">
              <a16:creationId xmlns:a16="http://schemas.microsoft.com/office/drawing/2014/main" id="{BAA68886-BFC4-4C26-BC33-FCDEC333A8D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9" name="正方形/長方形 258">
          <a:extLst>
            <a:ext uri="{FF2B5EF4-FFF2-40B4-BE49-F238E27FC236}">
              <a16:creationId xmlns:a16="http://schemas.microsoft.com/office/drawing/2014/main" id="{7A3246F6-69BB-4769-9684-F3F7AF5F0A4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0" name="正方形/長方形 259">
          <a:extLst>
            <a:ext uri="{FF2B5EF4-FFF2-40B4-BE49-F238E27FC236}">
              <a16:creationId xmlns:a16="http://schemas.microsoft.com/office/drawing/2014/main" id="{2F8EFC72-6FE3-4DA6-AE25-EB601A6F878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1" name="正方形/長方形 260">
          <a:extLst>
            <a:ext uri="{FF2B5EF4-FFF2-40B4-BE49-F238E27FC236}">
              <a16:creationId xmlns:a16="http://schemas.microsoft.com/office/drawing/2014/main" id="{429E9B17-F964-4ACF-B02A-C3C63558E2B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2" name="テキスト ボックス 261">
          <a:extLst>
            <a:ext uri="{FF2B5EF4-FFF2-40B4-BE49-F238E27FC236}">
              <a16:creationId xmlns:a16="http://schemas.microsoft.com/office/drawing/2014/main" id="{72E62A8B-A992-4ACE-ACA0-5C7E67389B9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3" name="直線コネクタ 262">
          <a:extLst>
            <a:ext uri="{FF2B5EF4-FFF2-40B4-BE49-F238E27FC236}">
              <a16:creationId xmlns:a16="http://schemas.microsoft.com/office/drawing/2014/main" id="{E2816FFE-054C-4BA8-B7EE-A42B16089F9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4" name="直線コネクタ 263">
          <a:extLst>
            <a:ext uri="{FF2B5EF4-FFF2-40B4-BE49-F238E27FC236}">
              <a16:creationId xmlns:a16="http://schemas.microsoft.com/office/drawing/2014/main" id="{C7C8448D-F6FF-4A27-A4D1-1AB08E04045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5" name="テキスト ボックス 264">
          <a:extLst>
            <a:ext uri="{FF2B5EF4-FFF2-40B4-BE49-F238E27FC236}">
              <a16:creationId xmlns:a16="http://schemas.microsoft.com/office/drawing/2014/main" id="{16835D29-A47D-491E-B02C-E7C09E96D9D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6" name="直線コネクタ 265">
          <a:extLst>
            <a:ext uri="{FF2B5EF4-FFF2-40B4-BE49-F238E27FC236}">
              <a16:creationId xmlns:a16="http://schemas.microsoft.com/office/drawing/2014/main" id="{79C84C49-1D9B-432F-89E5-1221E5CC291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7" name="テキスト ボックス 266">
          <a:extLst>
            <a:ext uri="{FF2B5EF4-FFF2-40B4-BE49-F238E27FC236}">
              <a16:creationId xmlns:a16="http://schemas.microsoft.com/office/drawing/2014/main" id="{435E622B-336C-4EF9-B56B-7B7B3197EBC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8" name="直線コネクタ 267">
          <a:extLst>
            <a:ext uri="{FF2B5EF4-FFF2-40B4-BE49-F238E27FC236}">
              <a16:creationId xmlns:a16="http://schemas.microsoft.com/office/drawing/2014/main" id="{FAD84B62-CD64-430D-BAAB-9DD3C9B7412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9" name="テキスト ボックス 268">
          <a:extLst>
            <a:ext uri="{FF2B5EF4-FFF2-40B4-BE49-F238E27FC236}">
              <a16:creationId xmlns:a16="http://schemas.microsoft.com/office/drawing/2014/main" id="{CEE9C7A0-B601-4E56-8DC9-0928BA0B887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0" name="直線コネクタ 269">
          <a:extLst>
            <a:ext uri="{FF2B5EF4-FFF2-40B4-BE49-F238E27FC236}">
              <a16:creationId xmlns:a16="http://schemas.microsoft.com/office/drawing/2014/main" id="{97C87B27-B319-4C60-91F3-3E7B823768C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1" name="テキスト ボックス 270">
          <a:extLst>
            <a:ext uri="{FF2B5EF4-FFF2-40B4-BE49-F238E27FC236}">
              <a16:creationId xmlns:a16="http://schemas.microsoft.com/office/drawing/2014/main" id="{7B820B5C-FF17-4537-B719-206B9C968216}"/>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2" name="直線コネクタ 271">
          <a:extLst>
            <a:ext uri="{FF2B5EF4-FFF2-40B4-BE49-F238E27FC236}">
              <a16:creationId xmlns:a16="http://schemas.microsoft.com/office/drawing/2014/main" id="{CB8187E0-5F6C-474C-8FDC-85954704C3A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3" name="テキスト ボックス 272">
          <a:extLst>
            <a:ext uri="{FF2B5EF4-FFF2-40B4-BE49-F238E27FC236}">
              <a16:creationId xmlns:a16="http://schemas.microsoft.com/office/drawing/2014/main" id="{64F8C30D-2698-4937-879F-B6264C74E38F}"/>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4" name="直線コネクタ 273">
          <a:extLst>
            <a:ext uri="{FF2B5EF4-FFF2-40B4-BE49-F238E27FC236}">
              <a16:creationId xmlns:a16="http://schemas.microsoft.com/office/drawing/2014/main" id="{816CD936-F9DA-448E-88E8-4A773E0F9F3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5" name="テキスト ボックス 274">
          <a:extLst>
            <a:ext uri="{FF2B5EF4-FFF2-40B4-BE49-F238E27FC236}">
              <a16:creationId xmlns:a16="http://schemas.microsoft.com/office/drawing/2014/main" id="{25433A2E-CC1F-4BF4-8463-ADBA243F066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6" name="直線コネクタ 275">
          <a:extLst>
            <a:ext uri="{FF2B5EF4-FFF2-40B4-BE49-F238E27FC236}">
              <a16:creationId xmlns:a16="http://schemas.microsoft.com/office/drawing/2014/main" id="{3401152B-E4FA-4DBD-85E1-140B61F5921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7" name="テキスト ボックス 276">
          <a:extLst>
            <a:ext uri="{FF2B5EF4-FFF2-40B4-BE49-F238E27FC236}">
              <a16:creationId xmlns:a16="http://schemas.microsoft.com/office/drawing/2014/main" id="{4D9BD0B6-13D2-4F47-A609-FAD77888E8E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8" name="【一般廃棄物処理施設】&#10;一人当たり有形固定資産（償却資産）額グラフ枠">
          <a:extLst>
            <a:ext uri="{FF2B5EF4-FFF2-40B4-BE49-F238E27FC236}">
              <a16:creationId xmlns:a16="http://schemas.microsoft.com/office/drawing/2014/main" id="{66013D19-5451-4668-B6CE-17C0064C3C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79" name="直線コネクタ 278">
          <a:extLst>
            <a:ext uri="{FF2B5EF4-FFF2-40B4-BE49-F238E27FC236}">
              <a16:creationId xmlns:a16="http://schemas.microsoft.com/office/drawing/2014/main" id="{0212436E-2EA1-4D56-9C41-21390A5DE7D7}"/>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80" name="【一般廃棄物処理施設】&#10;一人当たり有形固定資産（償却資産）額最小値テキスト">
          <a:extLst>
            <a:ext uri="{FF2B5EF4-FFF2-40B4-BE49-F238E27FC236}">
              <a16:creationId xmlns:a16="http://schemas.microsoft.com/office/drawing/2014/main" id="{85B2C0C1-52DB-4B14-B84D-A6671EED6D62}"/>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81" name="直線コネクタ 280">
          <a:extLst>
            <a:ext uri="{FF2B5EF4-FFF2-40B4-BE49-F238E27FC236}">
              <a16:creationId xmlns:a16="http://schemas.microsoft.com/office/drawing/2014/main" id="{26FEA4EA-DEA1-4802-8A29-C4AF5E144761}"/>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82" name="【一般廃棄物処理施設】&#10;一人当たり有形固定資産（償却資産）額最大値テキスト">
          <a:extLst>
            <a:ext uri="{FF2B5EF4-FFF2-40B4-BE49-F238E27FC236}">
              <a16:creationId xmlns:a16="http://schemas.microsoft.com/office/drawing/2014/main" id="{6E6B9E66-236B-4C81-A21F-0F02F96FF04E}"/>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83" name="直線コネクタ 282">
          <a:extLst>
            <a:ext uri="{FF2B5EF4-FFF2-40B4-BE49-F238E27FC236}">
              <a16:creationId xmlns:a16="http://schemas.microsoft.com/office/drawing/2014/main" id="{BF0710F0-98A3-4A41-8390-4798661C95C1}"/>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284" name="【一般廃棄物処理施設】&#10;一人当たり有形固定資産（償却資産）額平均値テキスト">
          <a:extLst>
            <a:ext uri="{FF2B5EF4-FFF2-40B4-BE49-F238E27FC236}">
              <a16:creationId xmlns:a16="http://schemas.microsoft.com/office/drawing/2014/main" id="{3F5A335D-F472-4A47-9FB2-9E69E4CE89F4}"/>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85" name="フローチャート: 判断 284">
          <a:extLst>
            <a:ext uri="{FF2B5EF4-FFF2-40B4-BE49-F238E27FC236}">
              <a16:creationId xmlns:a16="http://schemas.microsoft.com/office/drawing/2014/main" id="{EF52133E-94C6-42CF-AEAE-BD3A55C542C7}"/>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86" name="フローチャート: 判断 285">
          <a:extLst>
            <a:ext uri="{FF2B5EF4-FFF2-40B4-BE49-F238E27FC236}">
              <a16:creationId xmlns:a16="http://schemas.microsoft.com/office/drawing/2014/main" id="{B03B5D4D-8B29-4AF7-BD18-2F5857D86AAA}"/>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87" name="フローチャート: 判断 286">
          <a:extLst>
            <a:ext uri="{FF2B5EF4-FFF2-40B4-BE49-F238E27FC236}">
              <a16:creationId xmlns:a16="http://schemas.microsoft.com/office/drawing/2014/main" id="{F7785502-A9E8-4978-9741-C5055C130354}"/>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88" name="フローチャート: 判断 287">
          <a:extLst>
            <a:ext uri="{FF2B5EF4-FFF2-40B4-BE49-F238E27FC236}">
              <a16:creationId xmlns:a16="http://schemas.microsoft.com/office/drawing/2014/main" id="{95FA34C1-A4B0-4E17-BF66-1E11BE3A83A3}"/>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89" name="フローチャート: 判断 288">
          <a:extLst>
            <a:ext uri="{FF2B5EF4-FFF2-40B4-BE49-F238E27FC236}">
              <a16:creationId xmlns:a16="http://schemas.microsoft.com/office/drawing/2014/main" id="{8C933BA9-E98F-4736-9688-F3820E86B37D}"/>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80A0F519-0962-4EB3-B291-9AD4A5EDA4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C9BFA461-311D-40C4-8DE1-CB572568D60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D7D39453-245E-40C3-81BA-5E4D76EC021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BD0B2E3C-AA1D-4FB3-8530-27074A067B6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F25357DE-C873-4AE9-B939-1A1CD741D1F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134655</xdr:rowOff>
    </xdr:from>
    <xdr:to>
      <xdr:col>116</xdr:col>
      <xdr:colOff>114300</xdr:colOff>
      <xdr:row>41</xdr:row>
      <xdr:rowOff>64805</xdr:rowOff>
    </xdr:to>
    <xdr:sp macro="" textlink="">
      <xdr:nvSpPr>
        <xdr:cNvPr id="295" name="楕円 294">
          <a:extLst>
            <a:ext uri="{FF2B5EF4-FFF2-40B4-BE49-F238E27FC236}">
              <a16:creationId xmlns:a16="http://schemas.microsoft.com/office/drawing/2014/main" id="{E08B8BEE-EDFB-4C01-81DD-15E8A53907F0}"/>
            </a:ext>
          </a:extLst>
        </xdr:cNvPr>
        <xdr:cNvSpPr/>
      </xdr:nvSpPr>
      <xdr:spPr>
        <a:xfrm>
          <a:off x="22110700" y="69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157532</xdr:rowOff>
    </xdr:from>
    <xdr:ext cx="599010" cy="259045"/>
    <xdr:sp macro="" textlink="">
      <xdr:nvSpPr>
        <xdr:cNvPr id="296" name="【一般廃棄物処理施設】&#10;一人当たり有形固定資産（償却資産）額該当値テキスト">
          <a:extLst>
            <a:ext uri="{FF2B5EF4-FFF2-40B4-BE49-F238E27FC236}">
              <a16:creationId xmlns:a16="http://schemas.microsoft.com/office/drawing/2014/main" id="{A33901A2-F9BF-4CBD-A397-4AC469758CF1}"/>
            </a:ext>
          </a:extLst>
        </xdr:cNvPr>
        <xdr:cNvSpPr txBox="1"/>
      </xdr:nvSpPr>
      <xdr:spPr>
        <a:xfrm>
          <a:off x="22199600" y="684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8613</xdr:rowOff>
    </xdr:from>
    <xdr:to>
      <xdr:col>112</xdr:col>
      <xdr:colOff>38100</xdr:colOff>
      <xdr:row>41</xdr:row>
      <xdr:rowOff>110213</xdr:rowOff>
    </xdr:to>
    <xdr:sp macro="" textlink="">
      <xdr:nvSpPr>
        <xdr:cNvPr id="297" name="楕円 296">
          <a:extLst>
            <a:ext uri="{FF2B5EF4-FFF2-40B4-BE49-F238E27FC236}">
              <a16:creationId xmlns:a16="http://schemas.microsoft.com/office/drawing/2014/main" id="{8C412C4C-E8BE-47CA-8535-FB9A19CB136D}"/>
            </a:ext>
          </a:extLst>
        </xdr:cNvPr>
        <xdr:cNvSpPr/>
      </xdr:nvSpPr>
      <xdr:spPr>
        <a:xfrm>
          <a:off x="21272500" y="70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14005</xdr:rowOff>
    </xdr:from>
    <xdr:to>
      <xdr:col>116</xdr:col>
      <xdr:colOff>63500</xdr:colOff>
      <xdr:row>41</xdr:row>
      <xdr:rowOff>59413</xdr:rowOff>
    </xdr:to>
    <xdr:cxnSp macro="">
      <xdr:nvCxnSpPr>
        <xdr:cNvPr id="298" name="直線コネクタ 297">
          <a:extLst>
            <a:ext uri="{FF2B5EF4-FFF2-40B4-BE49-F238E27FC236}">
              <a16:creationId xmlns:a16="http://schemas.microsoft.com/office/drawing/2014/main" id="{7B9B4E18-FC28-4210-BC7E-0E9AD8CD3DEF}"/>
            </a:ext>
          </a:extLst>
        </xdr:cNvPr>
        <xdr:cNvCxnSpPr/>
      </xdr:nvCxnSpPr>
      <xdr:spPr>
        <a:xfrm flipV="1">
          <a:off x="21323300" y="7043455"/>
          <a:ext cx="838200" cy="4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27184</xdr:rowOff>
    </xdr:from>
    <xdr:to>
      <xdr:col>107</xdr:col>
      <xdr:colOff>101600</xdr:colOff>
      <xdr:row>42</xdr:row>
      <xdr:rowOff>128784</xdr:rowOff>
    </xdr:to>
    <xdr:sp macro="" textlink="">
      <xdr:nvSpPr>
        <xdr:cNvPr id="299" name="楕円 298">
          <a:extLst>
            <a:ext uri="{FF2B5EF4-FFF2-40B4-BE49-F238E27FC236}">
              <a16:creationId xmlns:a16="http://schemas.microsoft.com/office/drawing/2014/main" id="{8C5C5349-B4F4-4121-BDA0-5B7338C6831D}"/>
            </a:ext>
          </a:extLst>
        </xdr:cNvPr>
        <xdr:cNvSpPr/>
      </xdr:nvSpPr>
      <xdr:spPr>
        <a:xfrm>
          <a:off x="20383500" y="72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59413</xdr:rowOff>
    </xdr:from>
    <xdr:to>
      <xdr:col>111</xdr:col>
      <xdr:colOff>177800</xdr:colOff>
      <xdr:row>42</xdr:row>
      <xdr:rowOff>77984</xdr:rowOff>
    </xdr:to>
    <xdr:cxnSp macro="">
      <xdr:nvCxnSpPr>
        <xdr:cNvPr id="300" name="直線コネクタ 299">
          <a:extLst>
            <a:ext uri="{FF2B5EF4-FFF2-40B4-BE49-F238E27FC236}">
              <a16:creationId xmlns:a16="http://schemas.microsoft.com/office/drawing/2014/main" id="{560D85A2-2D85-4ECD-B110-87F03D43A8D6}"/>
            </a:ext>
          </a:extLst>
        </xdr:cNvPr>
        <xdr:cNvCxnSpPr/>
      </xdr:nvCxnSpPr>
      <xdr:spPr>
        <a:xfrm flipV="1">
          <a:off x="20434300" y="7088863"/>
          <a:ext cx="889000" cy="19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28146</xdr:rowOff>
    </xdr:from>
    <xdr:to>
      <xdr:col>102</xdr:col>
      <xdr:colOff>165100</xdr:colOff>
      <xdr:row>42</xdr:row>
      <xdr:rowOff>129746</xdr:rowOff>
    </xdr:to>
    <xdr:sp macro="" textlink="">
      <xdr:nvSpPr>
        <xdr:cNvPr id="301" name="楕円 300">
          <a:extLst>
            <a:ext uri="{FF2B5EF4-FFF2-40B4-BE49-F238E27FC236}">
              <a16:creationId xmlns:a16="http://schemas.microsoft.com/office/drawing/2014/main" id="{4F55A0BD-5825-4196-90B2-9EB52BF7BE8A}"/>
            </a:ext>
          </a:extLst>
        </xdr:cNvPr>
        <xdr:cNvSpPr/>
      </xdr:nvSpPr>
      <xdr:spPr>
        <a:xfrm>
          <a:off x="19494500" y="72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77984</xdr:rowOff>
    </xdr:from>
    <xdr:to>
      <xdr:col>107</xdr:col>
      <xdr:colOff>50800</xdr:colOff>
      <xdr:row>42</xdr:row>
      <xdr:rowOff>78946</xdr:rowOff>
    </xdr:to>
    <xdr:cxnSp macro="">
      <xdr:nvCxnSpPr>
        <xdr:cNvPr id="302" name="直線コネクタ 301">
          <a:extLst>
            <a:ext uri="{FF2B5EF4-FFF2-40B4-BE49-F238E27FC236}">
              <a16:creationId xmlns:a16="http://schemas.microsoft.com/office/drawing/2014/main" id="{AC22DCB1-586F-461F-808B-7C7A12D75916}"/>
            </a:ext>
          </a:extLst>
        </xdr:cNvPr>
        <xdr:cNvCxnSpPr/>
      </xdr:nvCxnSpPr>
      <xdr:spPr>
        <a:xfrm flipV="1">
          <a:off x="19545300" y="7278884"/>
          <a:ext cx="889000" cy="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38786</xdr:rowOff>
    </xdr:from>
    <xdr:to>
      <xdr:col>98</xdr:col>
      <xdr:colOff>38100</xdr:colOff>
      <xdr:row>42</xdr:row>
      <xdr:rowOff>140386</xdr:rowOff>
    </xdr:to>
    <xdr:sp macro="" textlink="">
      <xdr:nvSpPr>
        <xdr:cNvPr id="303" name="楕円 302">
          <a:extLst>
            <a:ext uri="{FF2B5EF4-FFF2-40B4-BE49-F238E27FC236}">
              <a16:creationId xmlns:a16="http://schemas.microsoft.com/office/drawing/2014/main" id="{C713F356-CAF1-4E27-A447-1DC3425AC3A5}"/>
            </a:ext>
          </a:extLst>
        </xdr:cNvPr>
        <xdr:cNvSpPr/>
      </xdr:nvSpPr>
      <xdr:spPr>
        <a:xfrm>
          <a:off x="18605500" y="72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78946</xdr:rowOff>
    </xdr:from>
    <xdr:to>
      <xdr:col>102</xdr:col>
      <xdr:colOff>114300</xdr:colOff>
      <xdr:row>42</xdr:row>
      <xdr:rowOff>89586</xdr:rowOff>
    </xdr:to>
    <xdr:cxnSp macro="">
      <xdr:nvCxnSpPr>
        <xdr:cNvPr id="304" name="直線コネクタ 303">
          <a:extLst>
            <a:ext uri="{FF2B5EF4-FFF2-40B4-BE49-F238E27FC236}">
              <a16:creationId xmlns:a16="http://schemas.microsoft.com/office/drawing/2014/main" id="{9962239C-953D-49C5-A405-0B641D307076}"/>
            </a:ext>
          </a:extLst>
        </xdr:cNvPr>
        <xdr:cNvCxnSpPr/>
      </xdr:nvCxnSpPr>
      <xdr:spPr>
        <a:xfrm flipV="1">
          <a:off x="18656300" y="7279846"/>
          <a:ext cx="889000" cy="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305" name="n_1aveValue【一般廃棄物処理施設】&#10;一人当たり有形固定資産（償却資産）額">
          <a:extLst>
            <a:ext uri="{FF2B5EF4-FFF2-40B4-BE49-F238E27FC236}">
              <a16:creationId xmlns:a16="http://schemas.microsoft.com/office/drawing/2014/main" id="{55C95EE1-1483-450A-9FF1-3B4A34D8F6D8}"/>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306" name="n_2aveValue【一般廃棄物処理施設】&#10;一人当たり有形固定資産（償却資産）額">
          <a:extLst>
            <a:ext uri="{FF2B5EF4-FFF2-40B4-BE49-F238E27FC236}">
              <a16:creationId xmlns:a16="http://schemas.microsoft.com/office/drawing/2014/main" id="{861312D6-D155-48EB-BB60-288D2E633234}"/>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307" name="n_3aveValue【一般廃棄物処理施設】&#10;一人当たり有形固定資産（償却資産）額">
          <a:extLst>
            <a:ext uri="{FF2B5EF4-FFF2-40B4-BE49-F238E27FC236}">
              <a16:creationId xmlns:a16="http://schemas.microsoft.com/office/drawing/2014/main" id="{65AD987A-5D2E-400A-8FC8-2B282121C132}"/>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08" name="n_4aveValue【一般廃棄物処理施設】&#10;一人当たり有形固定資産（償却資産）額">
          <a:extLst>
            <a:ext uri="{FF2B5EF4-FFF2-40B4-BE49-F238E27FC236}">
              <a16:creationId xmlns:a16="http://schemas.microsoft.com/office/drawing/2014/main" id="{B9F3999B-F76A-4855-8EF9-42E69FBCB8FF}"/>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126740</xdr:rowOff>
    </xdr:from>
    <xdr:ext cx="599010" cy="259045"/>
    <xdr:sp macro="" textlink="">
      <xdr:nvSpPr>
        <xdr:cNvPr id="309" name="n_1mainValue【一般廃棄物処理施設】&#10;一人当たり有形固定資産（償却資産）額">
          <a:extLst>
            <a:ext uri="{FF2B5EF4-FFF2-40B4-BE49-F238E27FC236}">
              <a16:creationId xmlns:a16="http://schemas.microsoft.com/office/drawing/2014/main" id="{55B62E56-E0FD-4855-858A-22E6799A819D}"/>
            </a:ext>
          </a:extLst>
        </xdr:cNvPr>
        <xdr:cNvSpPr txBox="1"/>
      </xdr:nvSpPr>
      <xdr:spPr>
        <a:xfrm>
          <a:off x="21011095" y="681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119911</xdr:rowOff>
    </xdr:from>
    <xdr:ext cx="534377" cy="259045"/>
    <xdr:sp macro="" textlink="">
      <xdr:nvSpPr>
        <xdr:cNvPr id="310" name="n_2mainValue【一般廃棄物処理施設】&#10;一人当たり有形固定資産（償却資産）額">
          <a:extLst>
            <a:ext uri="{FF2B5EF4-FFF2-40B4-BE49-F238E27FC236}">
              <a16:creationId xmlns:a16="http://schemas.microsoft.com/office/drawing/2014/main" id="{45D8D80A-E72F-4814-B68E-48778BE0B1AC}"/>
            </a:ext>
          </a:extLst>
        </xdr:cNvPr>
        <xdr:cNvSpPr txBox="1"/>
      </xdr:nvSpPr>
      <xdr:spPr>
        <a:xfrm>
          <a:off x="20167111" y="73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120873</xdr:rowOff>
    </xdr:from>
    <xdr:ext cx="534377" cy="259045"/>
    <xdr:sp macro="" textlink="">
      <xdr:nvSpPr>
        <xdr:cNvPr id="311" name="n_3mainValue【一般廃棄物処理施設】&#10;一人当たり有形固定資産（償却資産）額">
          <a:extLst>
            <a:ext uri="{FF2B5EF4-FFF2-40B4-BE49-F238E27FC236}">
              <a16:creationId xmlns:a16="http://schemas.microsoft.com/office/drawing/2014/main" id="{A58F6B27-46CE-4480-A56F-C6A76B2729B7}"/>
            </a:ext>
          </a:extLst>
        </xdr:cNvPr>
        <xdr:cNvSpPr txBox="1"/>
      </xdr:nvSpPr>
      <xdr:spPr>
        <a:xfrm>
          <a:off x="19278111" y="73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131513</xdr:rowOff>
    </xdr:from>
    <xdr:ext cx="469744" cy="259045"/>
    <xdr:sp macro="" textlink="">
      <xdr:nvSpPr>
        <xdr:cNvPr id="312" name="n_4mainValue【一般廃棄物処理施設】&#10;一人当たり有形固定資産（償却資産）額">
          <a:extLst>
            <a:ext uri="{FF2B5EF4-FFF2-40B4-BE49-F238E27FC236}">
              <a16:creationId xmlns:a16="http://schemas.microsoft.com/office/drawing/2014/main" id="{ADC86ABB-9A83-4757-B93A-8E337E911E86}"/>
            </a:ext>
          </a:extLst>
        </xdr:cNvPr>
        <xdr:cNvSpPr txBox="1"/>
      </xdr:nvSpPr>
      <xdr:spPr>
        <a:xfrm>
          <a:off x="18421428" y="733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2CCC5250-7F4B-4456-83B9-1677387E109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3689F045-4E07-4AF8-A18E-FEDC4F7449E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FFC92FB8-481C-4F36-8BE0-09DE43DACA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CB8836E2-24CE-4D1A-980B-DE65FACB440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660C6DD1-8FEF-4A28-A34F-4F8AC7911F3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C414F6FB-C239-4079-8D73-0B2E50FE5C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57FEA870-1DDB-440B-93D0-2511C0DB53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166B1586-86BD-4B6A-8FCB-47C873C8C7A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1" name="正方形/長方形 320">
          <a:extLst>
            <a:ext uri="{FF2B5EF4-FFF2-40B4-BE49-F238E27FC236}">
              <a16:creationId xmlns:a16="http://schemas.microsoft.com/office/drawing/2014/main" id="{B5320C61-C08E-4893-B033-094D1A02570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2" name="正方形/長方形 321">
          <a:extLst>
            <a:ext uri="{FF2B5EF4-FFF2-40B4-BE49-F238E27FC236}">
              <a16:creationId xmlns:a16="http://schemas.microsoft.com/office/drawing/2014/main" id="{48E33421-9218-4D89-A3B5-4E3B5A22DA6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3" name="正方形/長方形 322">
          <a:extLst>
            <a:ext uri="{FF2B5EF4-FFF2-40B4-BE49-F238E27FC236}">
              <a16:creationId xmlns:a16="http://schemas.microsoft.com/office/drawing/2014/main" id="{4F871E5A-0822-454F-8053-B57278B8EB3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4" name="正方形/長方形 323">
          <a:extLst>
            <a:ext uri="{FF2B5EF4-FFF2-40B4-BE49-F238E27FC236}">
              <a16:creationId xmlns:a16="http://schemas.microsoft.com/office/drawing/2014/main" id="{79BB6322-D35D-4388-B5D8-EE65B85DED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5" name="正方形/長方形 324">
          <a:extLst>
            <a:ext uri="{FF2B5EF4-FFF2-40B4-BE49-F238E27FC236}">
              <a16:creationId xmlns:a16="http://schemas.microsoft.com/office/drawing/2014/main" id="{DCF9C1CC-6D40-4215-A39D-F8C32D2A67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6" name="正方形/長方形 325">
          <a:extLst>
            <a:ext uri="{FF2B5EF4-FFF2-40B4-BE49-F238E27FC236}">
              <a16:creationId xmlns:a16="http://schemas.microsoft.com/office/drawing/2014/main" id="{9F2EA9AB-9427-4F86-9525-E6456C0F2D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7" name="正方形/長方形 326">
          <a:extLst>
            <a:ext uri="{FF2B5EF4-FFF2-40B4-BE49-F238E27FC236}">
              <a16:creationId xmlns:a16="http://schemas.microsoft.com/office/drawing/2014/main" id="{C41B1A22-4B58-4449-A4DE-DC273655E78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8" name="正方形/長方形 327">
          <a:extLst>
            <a:ext uri="{FF2B5EF4-FFF2-40B4-BE49-F238E27FC236}">
              <a16:creationId xmlns:a16="http://schemas.microsoft.com/office/drawing/2014/main" id="{8A8BC7E6-C221-4BE2-BB61-FB0B724BB77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4A07515F-8AAF-473A-B37B-F377234EEA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22116DC7-0C3E-4071-A63F-EDDC98EAF2A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55394CA8-3791-44C3-8F79-7F4F8B68E9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E6A3893D-DDE6-49A2-8A4F-67F2696795D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B1EDA821-2B06-4F22-84CD-A52B195D56F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105E1AC3-C4AA-41B1-B762-446456F72F2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C8A28A34-FAD7-461C-820B-188BAAAB928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74A86A5E-3805-4F47-A028-BF84FFFE27D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7" name="テキスト ボックス 336">
          <a:extLst>
            <a:ext uri="{FF2B5EF4-FFF2-40B4-BE49-F238E27FC236}">
              <a16:creationId xmlns:a16="http://schemas.microsoft.com/office/drawing/2014/main" id="{FC6EFC4C-B4F2-4316-A1E4-5143BA23D2A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8" name="直線コネクタ 337">
          <a:extLst>
            <a:ext uri="{FF2B5EF4-FFF2-40B4-BE49-F238E27FC236}">
              <a16:creationId xmlns:a16="http://schemas.microsoft.com/office/drawing/2014/main" id="{A3E11585-D26F-4C64-94D4-6A61B03CF38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9" name="テキスト ボックス 338">
          <a:extLst>
            <a:ext uri="{FF2B5EF4-FFF2-40B4-BE49-F238E27FC236}">
              <a16:creationId xmlns:a16="http://schemas.microsoft.com/office/drawing/2014/main" id="{410B90AC-25BE-4FE6-8C5C-B02828E2D8B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0" name="直線コネクタ 339">
          <a:extLst>
            <a:ext uri="{FF2B5EF4-FFF2-40B4-BE49-F238E27FC236}">
              <a16:creationId xmlns:a16="http://schemas.microsoft.com/office/drawing/2014/main" id="{9A4B7D72-39B0-4248-A3E3-AEFA2127108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1" name="テキスト ボックス 340">
          <a:extLst>
            <a:ext uri="{FF2B5EF4-FFF2-40B4-BE49-F238E27FC236}">
              <a16:creationId xmlns:a16="http://schemas.microsoft.com/office/drawing/2014/main" id="{83AE5139-5F63-4050-BB0A-728C567C91A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2" name="直線コネクタ 341">
          <a:extLst>
            <a:ext uri="{FF2B5EF4-FFF2-40B4-BE49-F238E27FC236}">
              <a16:creationId xmlns:a16="http://schemas.microsoft.com/office/drawing/2014/main" id="{4B9FF6D5-BD92-458C-8E78-682B84708BF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3" name="テキスト ボックス 342">
          <a:extLst>
            <a:ext uri="{FF2B5EF4-FFF2-40B4-BE49-F238E27FC236}">
              <a16:creationId xmlns:a16="http://schemas.microsoft.com/office/drawing/2014/main" id="{43EEB49B-A8B4-4C1C-81E3-D213300D4CE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4" name="直線コネクタ 343">
          <a:extLst>
            <a:ext uri="{FF2B5EF4-FFF2-40B4-BE49-F238E27FC236}">
              <a16:creationId xmlns:a16="http://schemas.microsoft.com/office/drawing/2014/main" id="{296A45E7-7DDB-4E1E-8EC3-D9EE3970684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5" name="テキスト ボックス 344">
          <a:extLst>
            <a:ext uri="{FF2B5EF4-FFF2-40B4-BE49-F238E27FC236}">
              <a16:creationId xmlns:a16="http://schemas.microsoft.com/office/drawing/2014/main" id="{1E6BC244-F33F-4EAB-BF40-C26CE57FF33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6" name="直線コネクタ 345">
          <a:extLst>
            <a:ext uri="{FF2B5EF4-FFF2-40B4-BE49-F238E27FC236}">
              <a16:creationId xmlns:a16="http://schemas.microsoft.com/office/drawing/2014/main" id="{9570308B-2153-4F17-B304-9EF63BD242F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7" name="テキスト ボックス 346">
          <a:extLst>
            <a:ext uri="{FF2B5EF4-FFF2-40B4-BE49-F238E27FC236}">
              <a16:creationId xmlns:a16="http://schemas.microsoft.com/office/drawing/2014/main" id="{2B0C6FF2-184E-475B-A954-0720CBC2650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8" name="直線コネクタ 347">
          <a:extLst>
            <a:ext uri="{FF2B5EF4-FFF2-40B4-BE49-F238E27FC236}">
              <a16:creationId xmlns:a16="http://schemas.microsoft.com/office/drawing/2014/main" id="{E701E09A-425B-4ACC-8CCA-D8AB6B5C15E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9" name="テキスト ボックス 348">
          <a:extLst>
            <a:ext uri="{FF2B5EF4-FFF2-40B4-BE49-F238E27FC236}">
              <a16:creationId xmlns:a16="http://schemas.microsoft.com/office/drawing/2014/main" id="{72A8F9E3-F651-4036-B554-4B4074F65F1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0" name="直線コネクタ 349">
          <a:extLst>
            <a:ext uri="{FF2B5EF4-FFF2-40B4-BE49-F238E27FC236}">
              <a16:creationId xmlns:a16="http://schemas.microsoft.com/office/drawing/2014/main" id="{F61DB402-1C1D-4057-A792-57A561C7DC8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1" name="テキスト ボックス 350">
          <a:extLst>
            <a:ext uri="{FF2B5EF4-FFF2-40B4-BE49-F238E27FC236}">
              <a16:creationId xmlns:a16="http://schemas.microsoft.com/office/drawing/2014/main" id="{4F636DD8-1D13-44BD-9085-DE56FB14C7D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2" name="直線コネクタ 351">
          <a:extLst>
            <a:ext uri="{FF2B5EF4-FFF2-40B4-BE49-F238E27FC236}">
              <a16:creationId xmlns:a16="http://schemas.microsoft.com/office/drawing/2014/main" id="{E0DE558A-A9D6-4387-9193-A748D317C92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3" name="【消防施設】&#10;有形固定資産減価償却率グラフ枠">
          <a:extLst>
            <a:ext uri="{FF2B5EF4-FFF2-40B4-BE49-F238E27FC236}">
              <a16:creationId xmlns:a16="http://schemas.microsoft.com/office/drawing/2014/main" id="{C5D5021A-E5AF-4177-9138-B73E268CBA2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354" name="直線コネクタ 353">
          <a:extLst>
            <a:ext uri="{FF2B5EF4-FFF2-40B4-BE49-F238E27FC236}">
              <a16:creationId xmlns:a16="http://schemas.microsoft.com/office/drawing/2014/main" id="{9CFB6E04-F6F7-468B-B7F6-3C06B232D41E}"/>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5" name="【消防施設】&#10;有形固定資産減価償却率最小値テキスト">
          <a:extLst>
            <a:ext uri="{FF2B5EF4-FFF2-40B4-BE49-F238E27FC236}">
              <a16:creationId xmlns:a16="http://schemas.microsoft.com/office/drawing/2014/main" id="{305CA078-BDDB-4FCE-BE91-DB4641B857B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6" name="直線コネクタ 355">
          <a:extLst>
            <a:ext uri="{FF2B5EF4-FFF2-40B4-BE49-F238E27FC236}">
              <a16:creationId xmlns:a16="http://schemas.microsoft.com/office/drawing/2014/main" id="{F35B1707-EDBB-4C0A-B4C4-DC2BC5571F8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357" name="【消防施設】&#10;有形固定資産減価償却率最大値テキスト">
          <a:extLst>
            <a:ext uri="{FF2B5EF4-FFF2-40B4-BE49-F238E27FC236}">
              <a16:creationId xmlns:a16="http://schemas.microsoft.com/office/drawing/2014/main" id="{1BC2A2E4-F106-449B-8A9D-CA1D7B7BEC4A}"/>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358" name="直線コネクタ 357">
          <a:extLst>
            <a:ext uri="{FF2B5EF4-FFF2-40B4-BE49-F238E27FC236}">
              <a16:creationId xmlns:a16="http://schemas.microsoft.com/office/drawing/2014/main" id="{4E4967C4-71B9-4164-9210-2F34FAD3F984}"/>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359" name="【消防施設】&#10;有形固定資産減価償却率平均値テキスト">
          <a:extLst>
            <a:ext uri="{FF2B5EF4-FFF2-40B4-BE49-F238E27FC236}">
              <a16:creationId xmlns:a16="http://schemas.microsoft.com/office/drawing/2014/main" id="{654E5D23-B7A8-44B4-B08B-90B0D3338E3D}"/>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60" name="フローチャート: 判断 359">
          <a:extLst>
            <a:ext uri="{FF2B5EF4-FFF2-40B4-BE49-F238E27FC236}">
              <a16:creationId xmlns:a16="http://schemas.microsoft.com/office/drawing/2014/main" id="{936D63A9-D697-4BA9-AD04-FC96B57C4CA7}"/>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361" name="フローチャート: 判断 360">
          <a:extLst>
            <a:ext uri="{FF2B5EF4-FFF2-40B4-BE49-F238E27FC236}">
              <a16:creationId xmlns:a16="http://schemas.microsoft.com/office/drawing/2014/main" id="{5B343D19-973D-4062-A522-9CF62660FDB4}"/>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362" name="フローチャート: 判断 361">
          <a:extLst>
            <a:ext uri="{FF2B5EF4-FFF2-40B4-BE49-F238E27FC236}">
              <a16:creationId xmlns:a16="http://schemas.microsoft.com/office/drawing/2014/main" id="{AB88C37A-AF85-4A9E-BCE9-D78906D9CB2F}"/>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363" name="フローチャート: 判断 362">
          <a:extLst>
            <a:ext uri="{FF2B5EF4-FFF2-40B4-BE49-F238E27FC236}">
              <a16:creationId xmlns:a16="http://schemas.microsoft.com/office/drawing/2014/main" id="{2E471946-8070-4212-9D84-FF99A041A251}"/>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364" name="フローチャート: 判断 363">
          <a:extLst>
            <a:ext uri="{FF2B5EF4-FFF2-40B4-BE49-F238E27FC236}">
              <a16:creationId xmlns:a16="http://schemas.microsoft.com/office/drawing/2014/main" id="{C9DBE0C8-87FD-45A8-AC21-3347A4AF374F}"/>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E14D12D-4BD9-45EB-BEE9-9980C00322A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29ED1338-5E43-4758-A2C3-6788737C8A4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202E3E95-69E4-4C9D-857F-CDF961328C4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64986F1E-09B5-4D88-A2B3-8DC92EC7494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F8945413-E15B-48FB-81DD-F8C1E70D890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142421</xdr:rowOff>
    </xdr:from>
    <xdr:to>
      <xdr:col>85</xdr:col>
      <xdr:colOff>177800</xdr:colOff>
      <xdr:row>86</xdr:row>
      <xdr:rowOff>72571</xdr:rowOff>
    </xdr:to>
    <xdr:sp macro="" textlink="">
      <xdr:nvSpPr>
        <xdr:cNvPr id="370" name="楕円 369">
          <a:extLst>
            <a:ext uri="{FF2B5EF4-FFF2-40B4-BE49-F238E27FC236}">
              <a16:creationId xmlns:a16="http://schemas.microsoft.com/office/drawing/2014/main" id="{BEA4C6D5-E3B1-4177-AAE9-EE280B5A46A0}"/>
            </a:ext>
          </a:extLst>
        </xdr:cNvPr>
        <xdr:cNvSpPr/>
      </xdr:nvSpPr>
      <xdr:spPr>
        <a:xfrm>
          <a:off x="16268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120848</xdr:rowOff>
    </xdr:from>
    <xdr:ext cx="405111" cy="259045"/>
    <xdr:sp macro="" textlink="">
      <xdr:nvSpPr>
        <xdr:cNvPr id="371" name="【消防施設】&#10;有形固定資産減価償却率該当値テキスト">
          <a:extLst>
            <a:ext uri="{FF2B5EF4-FFF2-40B4-BE49-F238E27FC236}">
              <a16:creationId xmlns:a16="http://schemas.microsoft.com/office/drawing/2014/main" id="{9E336DE3-E318-45AF-AD9C-81395BBAEED4}"/>
            </a:ext>
          </a:extLst>
        </xdr:cNvPr>
        <xdr:cNvSpPr txBox="1"/>
      </xdr:nvSpPr>
      <xdr:spPr>
        <a:xfrm>
          <a:off x="16357600"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96701</xdr:rowOff>
    </xdr:from>
    <xdr:to>
      <xdr:col>81</xdr:col>
      <xdr:colOff>101600</xdr:colOff>
      <xdr:row>85</xdr:row>
      <xdr:rowOff>26851</xdr:rowOff>
    </xdr:to>
    <xdr:sp macro="" textlink="">
      <xdr:nvSpPr>
        <xdr:cNvPr id="372" name="楕円 371">
          <a:extLst>
            <a:ext uri="{FF2B5EF4-FFF2-40B4-BE49-F238E27FC236}">
              <a16:creationId xmlns:a16="http://schemas.microsoft.com/office/drawing/2014/main" id="{25DE6312-F1F1-4F66-931D-5BFA3C3AF832}"/>
            </a:ext>
          </a:extLst>
        </xdr:cNvPr>
        <xdr:cNvSpPr/>
      </xdr:nvSpPr>
      <xdr:spPr>
        <a:xfrm>
          <a:off x="15430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147501</xdr:rowOff>
    </xdr:from>
    <xdr:to>
      <xdr:col>85</xdr:col>
      <xdr:colOff>127000</xdr:colOff>
      <xdr:row>86</xdr:row>
      <xdr:rowOff>21771</xdr:rowOff>
    </xdr:to>
    <xdr:cxnSp macro="">
      <xdr:nvCxnSpPr>
        <xdr:cNvPr id="373" name="直線コネクタ 372">
          <a:extLst>
            <a:ext uri="{FF2B5EF4-FFF2-40B4-BE49-F238E27FC236}">
              <a16:creationId xmlns:a16="http://schemas.microsoft.com/office/drawing/2014/main" id="{BF924B24-1881-4EE4-AE22-DA86936C17B2}"/>
            </a:ext>
          </a:extLst>
        </xdr:cNvPr>
        <xdr:cNvCxnSpPr/>
      </xdr:nvCxnSpPr>
      <xdr:spPr>
        <a:xfrm>
          <a:off x="15481300" y="14549301"/>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34652</xdr:rowOff>
    </xdr:from>
    <xdr:to>
      <xdr:col>76</xdr:col>
      <xdr:colOff>165100</xdr:colOff>
      <xdr:row>84</xdr:row>
      <xdr:rowOff>136252</xdr:rowOff>
    </xdr:to>
    <xdr:sp macro="" textlink="">
      <xdr:nvSpPr>
        <xdr:cNvPr id="374" name="楕円 373">
          <a:extLst>
            <a:ext uri="{FF2B5EF4-FFF2-40B4-BE49-F238E27FC236}">
              <a16:creationId xmlns:a16="http://schemas.microsoft.com/office/drawing/2014/main" id="{E6C6E2EB-2B79-4608-9E59-6B91149BDC4E}"/>
            </a:ext>
          </a:extLst>
        </xdr:cNvPr>
        <xdr:cNvSpPr/>
      </xdr:nvSpPr>
      <xdr:spPr>
        <a:xfrm>
          <a:off x="14541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85452</xdr:rowOff>
    </xdr:from>
    <xdr:to>
      <xdr:col>81</xdr:col>
      <xdr:colOff>50800</xdr:colOff>
      <xdr:row>84</xdr:row>
      <xdr:rowOff>147501</xdr:rowOff>
    </xdr:to>
    <xdr:cxnSp macro="">
      <xdr:nvCxnSpPr>
        <xdr:cNvPr id="375" name="直線コネクタ 374">
          <a:extLst>
            <a:ext uri="{FF2B5EF4-FFF2-40B4-BE49-F238E27FC236}">
              <a16:creationId xmlns:a16="http://schemas.microsoft.com/office/drawing/2014/main" id="{26D1110D-EE8F-46B4-9E1D-5E96EC6B021A}"/>
            </a:ext>
          </a:extLst>
        </xdr:cNvPr>
        <xdr:cNvCxnSpPr/>
      </xdr:nvCxnSpPr>
      <xdr:spPr>
        <a:xfrm>
          <a:off x="14592300" y="1448725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168548</xdr:rowOff>
    </xdr:from>
    <xdr:to>
      <xdr:col>72</xdr:col>
      <xdr:colOff>38100</xdr:colOff>
      <xdr:row>84</xdr:row>
      <xdr:rowOff>98698</xdr:rowOff>
    </xdr:to>
    <xdr:sp macro="" textlink="">
      <xdr:nvSpPr>
        <xdr:cNvPr id="376" name="楕円 375">
          <a:extLst>
            <a:ext uri="{FF2B5EF4-FFF2-40B4-BE49-F238E27FC236}">
              <a16:creationId xmlns:a16="http://schemas.microsoft.com/office/drawing/2014/main" id="{1D7F737D-6175-4093-9960-0E85ABA67C0E}"/>
            </a:ext>
          </a:extLst>
        </xdr:cNvPr>
        <xdr:cNvSpPr/>
      </xdr:nvSpPr>
      <xdr:spPr>
        <a:xfrm>
          <a:off x="13652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47898</xdr:rowOff>
    </xdr:from>
    <xdr:to>
      <xdr:col>76</xdr:col>
      <xdr:colOff>114300</xdr:colOff>
      <xdr:row>84</xdr:row>
      <xdr:rowOff>85452</xdr:rowOff>
    </xdr:to>
    <xdr:cxnSp macro="">
      <xdr:nvCxnSpPr>
        <xdr:cNvPr id="377" name="直線コネクタ 376">
          <a:extLst>
            <a:ext uri="{FF2B5EF4-FFF2-40B4-BE49-F238E27FC236}">
              <a16:creationId xmlns:a16="http://schemas.microsoft.com/office/drawing/2014/main" id="{AE7C568D-81E9-4CD3-B6A8-44A4688BF737}"/>
            </a:ext>
          </a:extLst>
        </xdr:cNvPr>
        <xdr:cNvCxnSpPr/>
      </xdr:nvCxnSpPr>
      <xdr:spPr>
        <a:xfrm>
          <a:off x="13703300" y="1444969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59145</xdr:rowOff>
    </xdr:from>
    <xdr:to>
      <xdr:col>67</xdr:col>
      <xdr:colOff>101600</xdr:colOff>
      <xdr:row>84</xdr:row>
      <xdr:rowOff>160745</xdr:rowOff>
    </xdr:to>
    <xdr:sp macro="" textlink="">
      <xdr:nvSpPr>
        <xdr:cNvPr id="378" name="楕円 377">
          <a:extLst>
            <a:ext uri="{FF2B5EF4-FFF2-40B4-BE49-F238E27FC236}">
              <a16:creationId xmlns:a16="http://schemas.microsoft.com/office/drawing/2014/main" id="{DBDD5E61-9F62-4796-A0F0-F69B4073A9F9}"/>
            </a:ext>
          </a:extLst>
        </xdr:cNvPr>
        <xdr:cNvSpPr/>
      </xdr:nvSpPr>
      <xdr:spPr>
        <a:xfrm>
          <a:off x="12763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47898</xdr:rowOff>
    </xdr:from>
    <xdr:to>
      <xdr:col>71</xdr:col>
      <xdr:colOff>177800</xdr:colOff>
      <xdr:row>84</xdr:row>
      <xdr:rowOff>109945</xdr:rowOff>
    </xdr:to>
    <xdr:cxnSp macro="">
      <xdr:nvCxnSpPr>
        <xdr:cNvPr id="379" name="直線コネクタ 378">
          <a:extLst>
            <a:ext uri="{FF2B5EF4-FFF2-40B4-BE49-F238E27FC236}">
              <a16:creationId xmlns:a16="http://schemas.microsoft.com/office/drawing/2014/main" id="{5CC26CB8-C4A9-470F-A971-F1DB5FC86127}"/>
            </a:ext>
          </a:extLst>
        </xdr:cNvPr>
        <xdr:cNvCxnSpPr/>
      </xdr:nvCxnSpPr>
      <xdr:spPr>
        <a:xfrm flipV="1">
          <a:off x="12814300" y="14449698"/>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380" name="n_1aveValue【消防施設】&#10;有形固定資産減価償却率">
          <a:extLst>
            <a:ext uri="{FF2B5EF4-FFF2-40B4-BE49-F238E27FC236}">
              <a16:creationId xmlns:a16="http://schemas.microsoft.com/office/drawing/2014/main" id="{9EC525AC-6610-4C45-A731-983E3FDA9916}"/>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381" name="n_2aveValue【消防施設】&#10;有形固定資産減価償却率">
          <a:extLst>
            <a:ext uri="{FF2B5EF4-FFF2-40B4-BE49-F238E27FC236}">
              <a16:creationId xmlns:a16="http://schemas.microsoft.com/office/drawing/2014/main" id="{4033B6A9-5656-4F53-937B-7BEE5F36CE66}"/>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382" name="n_3aveValue【消防施設】&#10;有形固定資産減価償却率">
          <a:extLst>
            <a:ext uri="{FF2B5EF4-FFF2-40B4-BE49-F238E27FC236}">
              <a16:creationId xmlns:a16="http://schemas.microsoft.com/office/drawing/2014/main" id="{A6B708BC-61A5-48AD-B826-AFEB2DC1FDD4}"/>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383" name="n_4aveValue【消防施設】&#10;有形固定資産減価償却率">
          <a:extLst>
            <a:ext uri="{FF2B5EF4-FFF2-40B4-BE49-F238E27FC236}">
              <a16:creationId xmlns:a16="http://schemas.microsoft.com/office/drawing/2014/main" id="{E6A8FEC8-AB73-4D7B-A367-C1A1357702E4}"/>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17978</xdr:rowOff>
    </xdr:from>
    <xdr:ext cx="405111" cy="259045"/>
    <xdr:sp macro="" textlink="">
      <xdr:nvSpPr>
        <xdr:cNvPr id="384" name="n_1mainValue【消防施設】&#10;有形固定資産減価償却率">
          <a:extLst>
            <a:ext uri="{FF2B5EF4-FFF2-40B4-BE49-F238E27FC236}">
              <a16:creationId xmlns:a16="http://schemas.microsoft.com/office/drawing/2014/main" id="{9027FA51-3E39-441C-929D-9868C30921D1}"/>
            </a:ext>
          </a:extLst>
        </xdr:cNvPr>
        <xdr:cNvSpPr txBox="1"/>
      </xdr:nvSpPr>
      <xdr:spPr>
        <a:xfrm>
          <a:off x="152660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127379</xdr:rowOff>
    </xdr:from>
    <xdr:ext cx="405111" cy="259045"/>
    <xdr:sp macro="" textlink="">
      <xdr:nvSpPr>
        <xdr:cNvPr id="385" name="n_2mainValue【消防施設】&#10;有形固定資産減価償却率">
          <a:extLst>
            <a:ext uri="{FF2B5EF4-FFF2-40B4-BE49-F238E27FC236}">
              <a16:creationId xmlns:a16="http://schemas.microsoft.com/office/drawing/2014/main" id="{FB138390-F061-4FD9-A989-11ACBE44C9D0}"/>
            </a:ext>
          </a:extLst>
        </xdr:cNvPr>
        <xdr:cNvSpPr txBox="1"/>
      </xdr:nvSpPr>
      <xdr:spPr>
        <a:xfrm>
          <a:off x="14389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89825</xdr:rowOff>
    </xdr:from>
    <xdr:ext cx="405111" cy="259045"/>
    <xdr:sp macro="" textlink="">
      <xdr:nvSpPr>
        <xdr:cNvPr id="386" name="n_3mainValue【消防施設】&#10;有形固定資産減価償却率">
          <a:extLst>
            <a:ext uri="{FF2B5EF4-FFF2-40B4-BE49-F238E27FC236}">
              <a16:creationId xmlns:a16="http://schemas.microsoft.com/office/drawing/2014/main" id="{D084C1C0-8749-478C-A0D3-6C4464F3D023}"/>
            </a:ext>
          </a:extLst>
        </xdr:cNvPr>
        <xdr:cNvSpPr txBox="1"/>
      </xdr:nvSpPr>
      <xdr:spPr>
        <a:xfrm>
          <a:off x="13500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151872</xdr:rowOff>
    </xdr:from>
    <xdr:ext cx="405111" cy="259045"/>
    <xdr:sp macro="" textlink="">
      <xdr:nvSpPr>
        <xdr:cNvPr id="387" name="n_4mainValue【消防施設】&#10;有形固定資産減価償却率">
          <a:extLst>
            <a:ext uri="{FF2B5EF4-FFF2-40B4-BE49-F238E27FC236}">
              <a16:creationId xmlns:a16="http://schemas.microsoft.com/office/drawing/2014/main" id="{0ADC4A52-7068-491F-BBF4-49E97B35F096}"/>
            </a:ext>
          </a:extLst>
        </xdr:cNvPr>
        <xdr:cNvSpPr txBox="1"/>
      </xdr:nvSpPr>
      <xdr:spPr>
        <a:xfrm>
          <a:off x="12611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8" name="正方形/長方形 387">
          <a:extLst>
            <a:ext uri="{FF2B5EF4-FFF2-40B4-BE49-F238E27FC236}">
              <a16:creationId xmlns:a16="http://schemas.microsoft.com/office/drawing/2014/main" id="{CB9138BD-97B2-4DCE-A6F6-80C99237C7E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9" name="正方形/長方形 388">
          <a:extLst>
            <a:ext uri="{FF2B5EF4-FFF2-40B4-BE49-F238E27FC236}">
              <a16:creationId xmlns:a16="http://schemas.microsoft.com/office/drawing/2014/main" id="{F74DB0AA-2F7C-4732-93CC-E31DCEFAD45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0" name="正方形/長方形 389">
          <a:extLst>
            <a:ext uri="{FF2B5EF4-FFF2-40B4-BE49-F238E27FC236}">
              <a16:creationId xmlns:a16="http://schemas.microsoft.com/office/drawing/2014/main" id="{A81DDCD8-14CE-4067-81EB-B42DDA1BEEE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1" name="正方形/長方形 390">
          <a:extLst>
            <a:ext uri="{FF2B5EF4-FFF2-40B4-BE49-F238E27FC236}">
              <a16:creationId xmlns:a16="http://schemas.microsoft.com/office/drawing/2014/main" id="{F5426A5A-CB2F-4A12-9238-FE26C3E6D46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2" name="正方形/長方形 391">
          <a:extLst>
            <a:ext uri="{FF2B5EF4-FFF2-40B4-BE49-F238E27FC236}">
              <a16:creationId xmlns:a16="http://schemas.microsoft.com/office/drawing/2014/main" id="{C4B0CEF1-3384-4BA8-AC2C-A61D9A6F863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3" name="正方形/長方形 392">
          <a:extLst>
            <a:ext uri="{FF2B5EF4-FFF2-40B4-BE49-F238E27FC236}">
              <a16:creationId xmlns:a16="http://schemas.microsoft.com/office/drawing/2014/main" id="{26681E34-7861-4E18-9151-101B0D1724A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4" name="正方形/長方形 393">
          <a:extLst>
            <a:ext uri="{FF2B5EF4-FFF2-40B4-BE49-F238E27FC236}">
              <a16:creationId xmlns:a16="http://schemas.microsoft.com/office/drawing/2014/main" id="{BF70E140-FFE8-4250-BF67-00F08C76F4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5" name="正方形/長方形 394">
          <a:extLst>
            <a:ext uri="{FF2B5EF4-FFF2-40B4-BE49-F238E27FC236}">
              <a16:creationId xmlns:a16="http://schemas.microsoft.com/office/drawing/2014/main" id="{3CA71DEC-4F91-4E9A-B806-F20F131F10B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6" name="テキスト ボックス 395">
          <a:extLst>
            <a:ext uri="{FF2B5EF4-FFF2-40B4-BE49-F238E27FC236}">
              <a16:creationId xmlns:a16="http://schemas.microsoft.com/office/drawing/2014/main" id="{27D7CE75-CD66-4383-8E19-0F61904841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7" name="直線コネクタ 396">
          <a:extLst>
            <a:ext uri="{FF2B5EF4-FFF2-40B4-BE49-F238E27FC236}">
              <a16:creationId xmlns:a16="http://schemas.microsoft.com/office/drawing/2014/main" id="{E86B9BE8-9138-4947-9E22-2237983B0D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398" name="直線コネクタ 397">
          <a:extLst>
            <a:ext uri="{FF2B5EF4-FFF2-40B4-BE49-F238E27FC236}">
              <a16:creationId xmlns:a16="http://schemas.microsoft.com/office/drawing/2014/main" id="{F17937E1-3DA7-43A6-868D-B52B3C7A05C6}"/>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399" name="テキスト ボックス 398">
          <a:extLst>
            <a:ext uri="{FF2B5EF4-FFF2-40B4-BE49-F238E27FC236}">
              <a16:creationId xmlns:a16="http://schemas.microsoft.com/office/drawing/2014/main" id="{490301E2-DB6D-4F32-8493-DD17CCA89C45}"/>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0" name="直線コネクタ 399">
          <a:extLst>
            <a:ext uri="{FF2B5EF4-FFF2-40B4-BE49-F238E27FC236}">
              <a16:creationId xmlns:a16="http://schemas.microsoft.com/office/drawing/2014/main" id="{F8C0823A-4E56-41EA-AC28-80B77C973F5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1" name="テキスト ボックス 400">
          <a:extLst>
            <a:ext uri="{FF2B5EF4-FFF2-40B4-BE49-F238E27FC236}">
              <a16:creationId xmlns:a16="http://schemas.microsoft.com/office/drawing/2014/main" id="{18A01FA7-0369-4F8D-9553-BCE05A8A16A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02" name="直線コネクタ 401">
          <a:extLst>
            <a:ext uri="{FF2B5EF4-FFF2-40B4-BE49-F238E27FC236}">
              <a16:creationId xmlns:a16="http://schemas.microsoft.com/office/drawing/2014/main" id="{9931AEC8-8E60-4752-95BF-208DC51FA5BE}"/>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03" name="テキスト ボックス 402">
          <a:extLst>
            <a:ext uri="{FF2B5EF4-FFF2-40B4-BE49-F238E27FC236}">
              <a16:creationId xmlns:a16="http://schemas.microsoft.com/office/drawing/2014/main" id="{2D42B6BE-1E28-4B9C-A21C-349F77EC6B58}"/>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4" name="直線コネクタ 403">
          <a:extLst>
            <a:ext uri="{FF2B5EF4-FFF2-40B4-BE49-F238E27FC236}">
              <a16:creationId xmlns:a16="http://schemas.microsoft.com/office/drawing/2014/main" id="{F890A43D-B925-4E11-B018-DBDCF02521B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5" name="テキスト ボックス 404">
          <a:extLst>
            <a:ext uri="{FF2B5EF4-FFF2-40B4-BE49-F238E27FC236}">
              <a16:creationId xmlns:a16="http://schemas.microsoft.com/office/drawing/2014/main" id="{8DAC733D-8B8F-432C-A62B-928B6744855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6" name="【消防施設】&#10;一人当たり面積グラフ枠">
          <a:extLst>
            <a:ext uri="{FF2B5EF4-FFF2-40B4-BE49-F238E27FC236}">
              <a16:creationId xmlns:a16="http://schemas.microsoft.com/office/drawing/2014/main" id="{2D519C90-9D2C-4D6A-86E5-4FAAB77634F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07" name="直線コネクタ 406">
          <a:extLst>
            <a:ext uri="{FF2B5EF4-FFF2-40B4-BE49-F238E27FC236}">
              <a16:creationId xmlns:a16="http://schemas.microsoft.com/office/drawing/2014/main" id="{5EDE43E3-5B98-4F8E-9990-AE421F27382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08" name="【消防施設】&#10;一人当たり面積最小値テキスト">
          <a:extLst>
            <a:ext uri="{FF2B5EF4-FFF2-40B4-BE49-F238E27FC236}">
              <a16:creationId xmlns:a16="http://schemas.microsoft.com/office/drawing/2014/main" id="{1A4796E7-3042-4B97-B596-AC3275FB426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09" name="直線コネクタ 408">
          <a:extLst>
            <a:ext uri="{FF2B5EF4-FFF2-40B4-BE49-F238E27FC236}">
              <a16:creationId xmlns:a16="http://schemas.microsoft.com/office/drawing/2014/main" id="{CC4BBACB-6F35-4D5E-B3B5-70A48BD8A589}"/>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10" name="【消防施設】&#10;一人当たり面積最大値テキスト">
          <a:extLst>
            <a:ext uri="{FF2B5EF4-FFF2-40B4-BE49-F238E27FC236}">
              <a16:creationId xmlns:a16="http://schemas.microsoft.com/office/drawing/2014/main" id="{324DA555-D72B-4287-924A-4A34C1182D34}"/>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11" name="直線コネクタ 410">
          <a:extLst>
            <a:ext uri="{FF2B5EF4-FFF2-40B4-BE49-F238E27FC236}">
              <a16:creationId xmlns:a16="http://schemas.microsoft.com/office/drawing/2014/main" id="{0DA1E839-69B6-4180-98B1-3703272DABA9}"/>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412" name="【消防施設】&#10;一人当たり面積平均値テキスト">
          <a:extLst>
            <a:ext uri="{FF2B5EF4-FFF2-40B4-BE49-F238E27FC236}">
              <a16:creationId xmlns:a16="http://schemas.microsoft.com/office/drawing/2014/main" id="{37C10346-8827-48C8-977D-30BA7B3807F9}"/>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13" name="フローチャート: 判断 412">
          <a:extLst>
            <a:ext uri="{FF2B5EF4-FFF2-40B4-BE49-F238E27FC236}">
              <a16:creationId xmlns:a16="http://schemas.microsoft.com/office/drawing/2014/main" id="{2784F450-04E9-49F8-8496-D3D05EDB3E81}"/>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14" name="フローチャート: 判断 413">
          <a:extLst>
            <a:ext uri="{FF2B5EF4-FFF2-40B4-BE49-F238E27FC236}">
              <a16:creationId xmlns:a16="http://schemas.microsoft.com/office/drawing/2014/main" id="{321216E5-3698-47F3-9813-338AD0B82764}"/>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15" name="フローチャート: 判断 414">
          <a:extLst>
            <a:ext uri="{FF2B5EF4-FFF2-40B4-BE49-F238E27FC236}">
              <a16:creationId xmlns:a16="http://schemas.microsoft.com/office/drawing/2014/main" id="{ED8C4444-32F7-496A-9C9A-20F659C7B8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16" name="フローチャート: 判断 415">
          <a:extLst>
            <a:ext uri="{FF2B5EF4-FFF2-40B4-BE49-F238E27FC236}">
              <a16:creationId xmlns:a16="http://schemas.microsoft.com/office/drawing/2014/main" id="{27CB6A5F-8890-47C3-A9A9-8FE7CCB9584E}"/>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17" name="フローチャート: 判断 416">
          <a:extLst>
            <a:ext uri="{FF2B5EF4-FFF2-40B4-BE49-F238E27FC236}">
              <a16:creationId xmlns:a16="http://schemas.microsoft.com/office/drawing/2014/main" id="{A0E947AF-DE56-4CA7-8B7C-A3275DF6C0B7}"/>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8" name="テキスト ボックス 417">
          <a:extLst>
            <a:ext uri="{FF2B5EF4-FFF2-40B4-BE49-F238E27FC236}">
              <a16:creationId xmlns:a16="http://schemas.microsoft.com/office/drawing/2014/main" id="{71EE8F7A-288B-40FA-ABE6-D7C56327BC5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98A75F19-E186-4BCD-8F1B-973EE3E5066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2F4765C0-076C-4018-ADBD-B14DA18C3CA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1701D959-7918-4EF1-8051-C6ACE3A49C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A61CD503-C7DD-4EBF-95D1-0B4B2670E95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129032</xdr:rowOff>
    </xdr:from>
    <xdr:to>
      <xdr:col>116</xdr:col>
      <xdr:colOff>114300</xdr:colOff>
      <xdr:row>84</xdr:row>
      <xdr:rowOff>59182</xdr:rowOff>
    </xdr:to>
    <xdr:sp macro="" textlink="">
      <xdr:nvSpPr>
        <xdr:cNvPr id="423" name="楕円 422">
          <a:extLst>
            <a:ext uri="{FF2B5EF4-FFF2-40B4-BE49-F238E27FC236}">
              <a16:creationId xmlns:a16="http://schemas.microsoft.com/office/drawing/2014/main" id="{87A82BC6-E7EE-49A6-A959-3DBADBC8230F}"/>
            </a:ext>
          </a:extLst>
        </xdr:cNvPr>
        <xdr:cNvSpPr/>
      </xdr:nvSpPr>
      <xdr:spPr>
        <a:xfrm>
          <a:off x="221107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151909</xdr:rowOff>
    </xdr:from>
    <xdr:ext cx="469744" cy="259045"/>
    <xdr:sp macro="" textlink="">
      <xdr:nvSpPr>
        <xdr:cNvPr id="424" name="【消防施設】&#10;一人当たり面積該当値テキスト">
          <a:extLst>
            <a:ext uri="{FF2B5EF4-FFF2-40B4-BE49-F238E27FC236}">
              <a16:creationId xmlns:a16="http://schemas.microsoft.com/office/drawing/2014/main" id="{9F3EBA87-4FD6-475F-9076-3787A7CCA581}"/>
            </a:ext>
          </a:extLst>
        </xdr:cNvPr>
        <xdr:cNvSpPr txBox="1"/>
      </xdr:nvSpPr>
      <xdr:spPr>
        <a:xfrm>
          <a:off x="22199600" y="1421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29020</xdr:rowOff>
    </xdr:from>
    <xdr:to>
      <xdr:col>112</xdr:col>
      <xdr:colOff>38100</xdr:colOff>
      <xdr:row>83</xdr:row>
      <xdr:rowOff>130620</xdr:rowOff>
    </xdr:to>
    <xdr:sp macro="" textlink="">
      <xdr:nvSpPr>
        <xdr:cNvPr id="425" name="楕円 424">
          <a:extLst>
            <a:ext uri="{FF2B5EF4-FFF2-40B4-BE49-F238E27FC236}">
              <a16:creationId xmlns:a16="http://schemas.microsoft.com/office/drawing/2014/main" id="{191A2646-CD5C-4DDE-A0F2-3D7F49808FCD}"/>
            </a:ext>
          </a:extLst>
        </xdr:cNvPr>
        <xdr:cNvSpPr/>
      </xdr:nvSpPr>
      <xdr:spPr>
        <a:xfrm>
          <a:off x="21272500" y="1425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79820</xdr:rowOff>
    </xdr:from>
    <xdr:to>
      <xdr:col>116</xdr:col>
      <xdr:colOff>63500</xdr:colOff>
      <xdr:row>84</xdr:row>
      <xdr:rowOff>8382</xdr:rowOff>
    </xdr:to>
    <xdr:cxnSp macro="">
      <xdr:nvCxnSpPr>
        <xdr:cNvPr id="426" name="直線コネクタ 425">
          <a:extLst>
            <a:ext uri="{FF2B5EF4-FFF2-40B4-BE49-F238E27FC236}">
              <a16:creationId xmlns:a16="http://schemas.microsoft.com/office/drawing/2014/main" id="{5C1406DE-0499-44F1-8D9E-9CEF3E042EE7}"/>
            </a:ext>
          </a:extLst>
        </xdr:cNvPr>
        <xdr:cNvCxnSpPr/>
      </xdr:nvCxnSpPr>
      <xdr:spPr>
        <a:xfrm>
          <a:off x="21323300" y="14310170"/>
          <a:ext cx="8382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34162</xdr:rowOff>
    </xdr:from>
    <xdr:to>
      <xdr:col>107</xdr:col>
      <xdr:colOff>101600</xdr:colOff>
      <xdr:row>83</xdr:row>
      <xdr:rowOff>135762</xdr:rowOff>
    </xdr:to>
    <xdr:sp macro="" textlink="">
      <xdr:nvSpPr>
        <xdr:cNvPr id="427" name="楕円 426">
          <a:extLst>
            <a:ext uri="{FF2B5EF4-FFF2-40B4-BE49-F238E27FC236}">
              <a16:creationId xmlns:a16="http://schemas.microsoft.com/office/drawing/2014/main" id="{8228DA61-87A7-4B24-A447-E2B7CBE1BBD6}"/>
            </a:ext>
          </a:extLst>
        </xdr:cNvPr>
        <xdr:cNvSpPr/>
      </xdr:nvSpPr>
      <xdr:spPr>
        <a:xfrm>
          <a:off x="20383500" y="1426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79820</xdr:rowOff>
    </xdr:from>
    <xdr:to>
      <xdr:col>111</xdr:col>
      <xdr:colOff>177800</xdr:colOff>
      <xdr:row>83</xdr:row>
      <xdr:rowOff>84962</xdr:rowOff>
    </xdr:to>
    <xdr:cxnSp macro="">
      <xdr:nvCxnSpPr>
        <xdr:cNvPr id="428" name="直線コネクタ 427">
          <a:extLst>
            <a:ext uri="{FF2B5EF4-FFF2-40B4-BE49-F238E27FC236}">
              <a16:creationId xmlns:a16="http://schemas.microsoft.com/office/drawing/2014/main" id="{46D629DA-C366-46F3-B213-B4585881078D}"/>
            </a:ext>
          </a:extLst>
        </xdr:cNvPr>
        <xdr:cNvCxnSpPr/>
      </xdr:nvCxnSpPr>
      <xdr:spPr>
        <a:xfrm flipV="1">
          <a:off x="20434300" y="14310170"/>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121602</xdr:rowOff>
    </xdr:from>
    <xdr:to>
      <xdr:col>102</xdr:col>
      <xdr:colOff>165100</xdr:colOff>
      <xdr:row>84</xdr:row>
      <xdr:rowOff>51752</xdr:rowOff>
    </xdr:to>
    <xdr:sp macro="" textlink="">
      <xdr:nvSpPr>
        <xdr:cNvPr id="429" name="楕円 428">
          <a:extLst>
            <a:ext uri="{FF2B5EF4-FFF2-40B4-BE49-F238E27FC236}">
              <a16:creationId xmlns:a16="http://schemas.microsoft.com/office/drawing/2014/main" id="{029367B8-472B-4D5B-9875-F4D16C57D5F3}"/>
            </a:ext>
          </a:extLst>
        </xdr:cNvPr>
        <xdr:cNvSpPr/>
      </xdr:nvSpPr>
      <xdr:spPr>
        <a:xfrm>
          <a:off x="19494500" y="14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84962</xdr:rowOff>
    </xdr:from>
    <xdr:to>
      <xdr:col>107</xdr:col>
      <xdr:colOff>50800</xdr:colOff>
      <xdr:row>84</xdr:row>
      <xdr:rowOff>952</xdr:rowOff>
    </xdr:to>
    <xdr:cxnSp macro="">
      <xdr:nvCxnSpPr>
        <xdr:cNvPr id="430" name="直線コネクタ 429">
          <a:extLst>
            <a:ext uri="{FF2B5EF4-FFF2-40B4-BE49-F238E27FC236}">
              <a16:creationId xmlns:a16="http://schemas.microsoft.com/office/drawing/2014/main" id="{3B16EB77-4A2F-4301-A4EB-D65035C1C558}"/>
            </a:ext>
          </a:extLst>
        </xdr:cNvPr>
        <xdr:cNvCxnSpPr/>
      </xdr:nvCxnSpPr>
      <xdr:spPr>
        <a:xfrm flipV="1">
          <a:off x="19545300" y="14315312"/>
          <a:ext cx="889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127888</xdr:rowOff>
    </xdr:from>
    <xdr:to>
      <xdr:col>98</xdr:col>
      <xdr:colOff>38100</xdr:colOff>
      <xdr:row>84</xdr:row>
      <xdr:rowOff>58038</xdr:rowOff>
    </xdr:to>
    <xdr:sp macro="" textlink="">
      <xdr:nvSpPr>
        <xdr:cNvPr id="431" name="楕円 430">
          <a:extLst>
            <a:ext uri="{FF2B5EF4-FFF2-40B4-BE49-F238E27FC236}">
              <a16:creationId xmlns:a16="http://schemas.microsoft.com/office/drawing/2014/main" id="{28ACBCBD-99C2-43C8-BD72-E24561EB4496}"/>
            </a:ext>
          </a:extLst>
        </xdr:cNvPr>
        <xdr:cNvSpPr/>
      </xdr:nvSpPr>
      <xdr:spPr>
        <a:xfrm>
          <a:off x="18605500" y="1435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952</xdr:rowOff>
    </xdr:from>
    <xdr:to>
      <xdr:col>102</xdr:col>
      <xdr:colOff>114300</xdr:colOff>
      <xdr:row>84</xdr:row>
      <xdr:rowOff>7238</xdr:rowOff>
    </xdr:to>
    <xdr:cxnSp macro="">
      <xdr:nvCxnSpPr>
        <xdr:cNvPr id="432" name="直線コネクタ 431">
          <a:extLst>
            <a:ext uri="{FF2B5EF4-FFF2-40B4-BE49-F238E27FC236}">
              <a16:creationId xmlns:a16="http://schemas.microsoft.com/office/drawing/2014/main" id="{EABE1F43-B483-43AC-8C7B-BEC8107BE290}"/>
            </a:ext>
          </a:extLst>
        </xdr:cNvPr>
        <xdr:cNvCxnSpPr/>
      </xdr:nvCxnSpPr>
      <xdr:spPr>
        <a:xfrm flipV="1">
          <a:off x="18656300" y="1440275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433" name="n_1aveValue【消防施設】&#10;一人当たり面積">
          <a:extLst>
            <a:ext uri="{FF2B5EF4-FFF2-40B4-BE49-F238E27FC236}">
              <a16:creationId xmlns:a16="http://schemas.microsoft.com/office/drawing/2014/main" id="{E4CC1BA9-C00D-4AB1-BEB2-66C71E21B051}"/>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434" name="n_2aveValue【消防施設】&#10;一人当たり面積">
          <a:extLst>
            <a:ext uri="{FF2B5EF4-FFF2-40B4-BE49-F238E27FC236}">
              <a16:creationId xmlns:a16="http://schemas.microsoft.com/office/drawing/2014/main" id="{29D3A28B-02BC-4560-91C4-64F8BDB883ED}"/>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435" name="n_3aveValue【消防施設】&#10;一人当たり面積">
          <a:extLst>
            <a:ext uri="{FF2B5EF4-FFF2-40B4-BE49-F238E27FC236}">
              <a16:creationId xmlns:a16="http://schemas.microsoft.com/office/drawing/2014/main" id="{DA1B5F95-93E1-4133-AFE4-4795AA08B3CD}"/>
            </a:ext>
          </a:extLst>
        </xdr:cNvPr>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436" name="n_4aveValue【消防施設】&#10;一人当たり面積">
          <a:extLst>
            <a:ext uri="{FF2B5EF4-FFF2-40B4-BE49-F238E27FC236}">
              <a16:creationId xmlns:a16="http://schemas.microsoft.com/office/drawing/2014/main" id="{063F390E-26F0-4987-B22A-2D3EF8F556D5}"/>
            </a:ext>
          </a:extLst>
        </xdr:cNvPr>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147147</xdr:rowOff>
    </xdr:from>
    <xdr:ext cx="469744" cy="259045"/>
    <xdr:sp macro="" textlink="">
      <xdr:nvSpPr>
        <xdr:cNvPr id="437" name="n_1mainValue【消防施設】&#10;一人当たり面積">
          <a:extLst>
            <a:ext uri="{FF2B5EF4-FFF2-40B4-BE49-F238E27FC236}">
              <a16:creationId xmlns:a16="http://schemas.microsoft.com/office/drawing/2014/main" id="{B5D38009-5DBF-44B1-9BBD-8B44C07EAA1F}"/>
            </a:ext>
          </a:extLst>
        </xdr:cNvPr>
        <xdr:cNvSpPr txBox="1"/>
      </xdr:nvSpPr>
      <xdr:spPr>
        <a:xfrm>
          <a:off x="21075727" y="1403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152289</xdr:rowOff>
    </xdr:from>
    <xdr:ext cx="469744" cy="259045"/>
    <xdr:sp macro="" textlink="">
      <xdr:nvSpPr>
        <xdr:cNvPr id="438" name="n_2mainValue【消防施設】&#10;一人当たり面積">
          <a:extLst>
            <a:ext uri="{FF2B5EF4-FFF2-40B4-BE49-F238E27FC236}">
              <a16:creationId xmlns:a16="http://schemas.microsoft.com/office/drawing/2014/main" id="{E34C91DF-5340-4B60-BD70-7801E8F11343}"/>
            </a:ext>
          </a:extLst>
        </xdr:cNvPr>
        <xdr:cNvSpPr txBox="1"/>
      </xdr:nvSpPr>
      <xdr:spPr>
        <a:xfrm>
          <a:off x="20199427" y="1403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68279</xdr:rowOff>
    </xdr:from>
    <xdr:ext cx="469744" cy="259045"/>
    <xdr:sp macro="" textlink="">
      <xdr:nvSpPr>
        <xdr:cNvPr id="439" name="n_3mainValue【消防施設】&#10;一人当たり面積">
          <a:extLst>
            <a:ext uri="{FF2B5EF4-FFF2-40B4-BE49-F238E27FC236}">
              <a16:creationId xmlns:a16="http://schemas.microsoft.com/office/drawing/2014/main" id="{F113B301-2A13-4CBD-B330-C54E6EFE4B65}"/>
            </a:ext>
          </a:extLst>
        </xdr:cNvPr>
        <xdr:cNvSpPr txBox="1"/>
      </xdr:nvSpPr>
      <xdr:spPr>
        <a:xfrm>
          <a:off x="19310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74565</xdr:rowOff>
    </xdr:from>
    <xdr:ext cx="469744" cy="259045"/>
    <xdr:sp macro="" textlink="">
      <xdr:nvSpPr>
        <xdr:cNvPr id="440" name="n_4mainValue【消防施設】&#10;一人当たり面積">
          <a:extLst>
            <a:ext uri="{FF2B5EF4-FFF2-40B4-BE49-F238E27FC236}">
              <a16:creationId xmlns:a16="http://schemas.microsoft.com/office/drawing/2014/main" id="{8391179D-D9B7-4151-AFCD-63E54C197131}"/>
            </a:ext>
          </a:extLst>
        </xdr:cNvPr>
        <xdr:cNvSpPr txBox="1"/>
      </xdr:nvSpPr>
      <xdr:spPr>
        <a:xfrm>
          <a:off x="18421427" y="141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1" name="正方形/長方形 440">
          <a:extLst>
            <a:ext uri="{FF2B5EF4-FFF2-40B4-BE49-F238E27FC236}">
              <a16:creationId xmlns:a16="http://schemas.microsoft.com/office/drawing/2014/main" id="{1D943FC3-8EC7-446F-9346-AF98C6ACA0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2" name="正方形/長方形 441">
          <a:extLst>
            <a:ext uri="{FF2B5EF4-FFF2-40B4-BE49-F238E27FC236}">
              <a16:creationId xmlns:a16="http://schemas.microsoft.com/office/drawing/2014/main" id="{844E17DD-32E9-4260-90ED-EA0AA874DF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3" name="正方形/長方形 442">
          <a:extLst>
            <a:ext uri="{FF2B5EF4-FFF2-40B4-BE49-F238E27FC236}">
              <a16:creationId xmlns:a16="http://schemas.microsoft.com/office/drawing/2014/main" id="{F5A8B9DB-1271-4A86-980C-F2DB1E1304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4" name="正方形/長方形 443">
          <a:extLst>
            <a:ext uri="{FF2B5EF4-FFF2-40B4-BE49-F238E27FC236}">
              <a16:creationId xmlns:a16="http://schemas.microsoft.com/office/drawing/2014/main" id="{1566626B-053B-406E-946F-362BF8BA0A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5" name="正方形/長方形 444">
          <a:extLst>
            <a:ext uri="{FF2B5EF4-FFF2-40B4-BE49-F238E27FC236}">
              <a16:creationId xmlns:a16="http://schemas.microsoft.com/office/drawing/2014/main" id="{B5C7F5D0-3908-41D1-A204-87ED48B60E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6" name="正方形/長方形 445">
          <a:extLst>
            <a:ext uri="{FF2B5EF4-FFF2-40B4-BE49-F238E27FC236}">
              <a16:creationId xmlns:a16="http://schemas.microsoft.com/office/drawing/2014/main" id="{B64F7A37-C3A1-48FC-8299-96EA854CE2A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7" name="正方形/長方形 446">
          <a:extLst>
            <a:ext uri="{FF2B5EF4-FFF2-40B4-BE49-F238E27FC236}">
              <a16:creationId xmlns:a16="http://schemas.microsoft.com/office/drawing/2014/main" id="{C022E526-FE8A-4BF0-9A85-F1408BFE39D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8" name="正方形/長方形 447">
          <a:extLst>
            <a:ext uri="{FF2B5EF4-FFF2-40B4-BE49-F238E27FC236}">
              <a16:creationId xmlns:a16="http://schemas.microsoft.com/office/drawing/2014/main" id="{2C821C04-3927-4021-A4E9-7EEBA8CDBFC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9" name="テキスト ボックス 448">
          <a:extLst>
            <a:ext uri="{FF2B5EF4-FFF2-40B4-BE49-F238E27FC236}">
              <a16:creationId xmlns:a16="http://schemas.microsoft.com/office/drawing/2014/main" id="{C5D134AA-5668-49B8-88B6-77D5883599F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0" name="直線コネクタ 449">
          <a:extLst>
            <a:ext uri="{FF2B5EF4-FFF2-40B4-BE49-F238E27FC236}">
              <a16:creationId xmlns:a16="http://schemas.microsoft.com/office/drawing/2014/main" id="{7EBA8ACD-D966-48FF-9B2A-D3F239F64D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1" name="テキスト ボックス 450">
          <a:extLst>
            <a:ext uri="{FF2B5EF4-FFF2-40B4-BE49-F238E27FC236}">
              <a16:creationId xmlns:a16="http://schemas.microsoft.com/office/drawing/2014/main" id="{3488255D-97B5-4458-A717-BCD0616A495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52" name="直線コネクタ 451">
          <a:extLst>
            <a:ext uri="{FF2B5EF4-FFF2-40B4-BE49-F238E27FC236}">
              <a16:creationId xmlns:a16="http://schemas.microsoft.com/office/drawing/2014/main" id="{A80C0966-5286-4DB9-97E4-66E3D41B477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53" name="テキスト ボックス 452">
          <a:extLst>
            <a:ext uri="{FF2B5EF4-FFF2-40B4-BE49-F238E27FC236}">
              <a16:creationId xmlns:a16="http://schemas.microsoft.com/office/drawing/2014/main" id="{7295A73F-A8C2-48F1-A902-DC72E1FE009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4" name="直線コネクタ 453">
          <a:extLst>
            <a:ext uri="{FF2B5EF4-FFF2-40B4-BE49-F238E27FC236}">
              <a16:creationId xmlns:a16="http://schemas.microsoft.com/office/drawing/2014/main" id="{DB4AE407-E766-4A4A-8C5A-554F691526A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5" name="テキスト ボックス 454">
          <a:extLst>
            <a:ext uri="{FF2B5EF4-FFF2-40B4-BE49-F238E27FC236}">
              <a16:creationId xmlns:a16="http://schemas.microsoft.com/office/drawing/2014/main" id="{BA6CBA3D-827B-4AA5-BF25-BE93340ED20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6" name="直線コネクタ 455">
          <a:extLst>
            <a:ext uri="{FF2B5EF4-FFF2-40B4-BE49-F238E27FC236}">
              <a16:creationId xmlns:a16="http://schemas.microsoft.com/office/drawing/2014/main" id="{7AB10E0E-95B2-4217-8B6A-27BF272949F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7" name="テキスト ボックス 456">
          <a:extLst>
            <a:ext uri="{FF2B5EF4-FFF2-40B4-BE49-F238E27FC236}">
              <a16:creationId xmlns:a16="http://schemas.microsoft.com/office/drawing/2014/main" id="{16F35B4F-D1FD-4C9B-9222-A516D063C70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8" name="直線コネクタ 457">
          <a:extLst>
            <a:ext uri="{FF2B5EF4-FFF2-40B4-BE49-F238E27FC236}">
              <a16:creationId xmlns:a16="http://schemas.microsoft.com/office/drawing/2014/main" id="{16EA84B8-7204-48E2-A3FC-F7ED965C3E9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9" name="テキスト ボックス 458">
          <a:extLst>
            <a:ext uri="{FF2B5EF4-FFF2-40B4-BE49-F238E27FC236}">
              <a16:creationId xmlns:a16="http://schemas.microsoft.com/office/drawing/2014/main" id="{9FB3A67C-BA50-4CD6-B73E-E68889C912E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60" name="直線コネクタ 459">
          <a:extLst>
            <a:ext uri="{FF2B5EF4-FFF2-40B4-BE49-F238E27FC236}">
              <a16:creationId xmlns:a16="http://schemas.microsoft.com/office/drawing/2014/main" id="{E6CA6FF8-17E8-49CA-B5F8-317B6AC8230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61" name="テキスト ボックス 460">
          <a:extLst>
            <a:ext uri="{FF2B5EF4-FFF2-40B4-BE49-F238E27FC236}">
              <a16:creationId xmlns:a16="http://schemas.microsoft.com/office/drawing/2014/main" id="{41A164DD-E19E-458E-8522-1589E5AD6D3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2" name="直線コネクタ 461">
          <a:extLst>
            <a:ext uri="{FF2B5EF4-FFF2-40B4-BE49-F238E27FC236}">
              <a16:creationId xmlns:a16="http://schemas.microsoft.com/office/drawing/2014/main" id="{90E95741-403A-449F-ADBF-733AE24F44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庁舎】&#10;有形固定資産減価償却率グラフ枠">
          <a:extLst>
            <a:ext uri="{FF2B5EF4-FFF2-40B4-BE49-F238E27FC236}">
              <a16:creationId xmlns:a16="http://schemas.microsoft.com/office/drawing/2014/main" id="{D582C99F-25E1-4E2B-8AE2-D8AF11B7B53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4" name="直線コネクタ 463">
          <a:extLst>
            <a:ext uri="{FF2B5EF4-FFF2-40B4-BE49-F238E27FC236}">
              <a16:creationId xmlns:a16="http://schemas.microsoft.com/office/drawing/2014/main" id="{9DA0B5D7-1D08-4682-908C-634412EE89A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5" name="【庁舎】&#10;有形固定資産減価償却率最小値テキスト">
          <a:extLst>
            <a:ext uri="{FF2B5EF4-FFF2-40B4-BE49-F238E27FC236}">
              <a16:creationId xmlns:a16="http://schemas.microsoft.com/office/drawing/2014/main" id="{CBE7C313-D96F-4A20-9D46-D6F4665EC6B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6" name="直線コネクタ 465">
          <a:extLst>
            <a:ext uri="{FF2B5EF4-FFF2-40B4-BE49-F238E27FC236}">
              <a16:creationId xmlns:a16="http://schemas.microsoft.com/office/drawing/2014/main" id="{57E02A03-07BC-408E-8286-150ADE733A3E}"/>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7" name="【庁舎】&#10;有形固定資産減価償却率最大値テキスト">
          <a:extLst>
            <a:ext uri="{FF2B5EF4-FFF2-40B4-BE49-F238E27FC236}">
              <a16:creationId xmlns:a16="http://schemas.microsoft.com/office/drawing/2014/main" id="{0FEC159F-D45E-4840-9DCE-4B4EEB803A3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8" name="直線コネクタ 467">
          <a:extLst>
            <a:ext uri="{FF2B5EF4-FFF2-40B4-BE49-F238E27FC236}">
              <a16:creationId xmlns:a16="http://schemas.microsoft.com/office/drawing/2014/main" id="{E13FF699-538C-43EB-9E5A-05FCE3DC57D1}"/>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469" name="【庁舎】&#10;有形固定資産減価償却率平均値テキスト">
          <a:extLst>
            <a:ext uri="{FF2B5EF4-FFF2-40B4-BE49-F238E27FC236}">
              <a16:creationId xmlns:a16="http://schemas.microsoft.com/office/drawing/2014/main" id="{8D98F671-F1BC-4B10-AA28-3B61FC420394}"/>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70" name="フローチャート: 判断 469">
          <a:extLst>
            <a:ext uri="{FF2B5EF4-FFF2-40B4-BE49-F238E27FC236}">
              <a16:creationId xmlns:a16="http://schemas.microsoft.com/office/drawing/2014/main" id="{B888585C-A4BE-4BAD-9EFF-75A23922AB8F}"/>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71" name="フローチャート: 判断 470">
          <a:extLst>
            <a:ext uri="{FF2B5EF4-FFF2-40B4-BE49-F238E27FC236}">
              <a16:creationId xmlns:a16="http://schemas.microsoft.com/office/drawing/2014/main" id="{F05732CD-7F76-49F9-BFAF-C67A4E1028ED}"/>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72" name="フローチャート: 判断 471">
          <a:extLst>
            <a:ext uri="{FF2B5EF4-FFF2-40B4-BE49-F238E27FC236}">
              <a16:creationId xmlns:a16="http://schemas.microsoft.com/office/drawing/2014/main" id="{A1967751-66A3-45A4-8F69-77BC3C983269}"/>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73" name="フローチャート: 判断 472">
          <a:extLst>
            <a:ext uri="{FF2B5EF4-FFF2-40B4-BE49-F238E27FC236}">
              <a16:creationId xmlns:a16="http://schemas.microsoft.com/office/drawing/2014/main" id="{C67D172D-4F9C-443C-B1E4-0E9615CD394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74" name="フローチャート: 判断 473">
          <a:extLst>
            <a:ext uri="{FF2B5EF4-FFF2-40B4-BE49-F238E27FC236}">
              <a16:creationId xmlns:a16="http://schemas.microsoft.com/office/drawing/2014/main" id="{127EEF50-D0CD-4767-BD45-46C6CB1B08A3}"/>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82CDE4F-37ED-4506-A270-A12901F8827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FEAE6DF-0D9C-4EE6-B31A-ED738FC3607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2BB9CDA-FD8B-4054-9A37-DAFCD87C95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896C1749-9F24-4480-8D6F-30560AF0FC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94335A47-59E4-4EC1-A3FC-82C26E3A6C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72389</xdr:rowOff>
    </xdr:from>
    <xdr:to>
      <xdr:col>85</xdr:col>
      <xdr:colOff>177800</xdr:colOff>
      <xdr:row>105</xdr:row>
      <xdr:rowOff>2539</xdr:rowOff>
    </xdr:to>
    <xdr:sp macro="" textlink="">
      <xdr:nvSpPr>
        <xdr:cNvPr id="480" name="楕円 479">
          <a:extLst>
            <a:ext uri="{FF2B5EF4-FFF2-40B4-BE49-F238E27FC236}">
              <a16:creationId xmlns:a16="http://schemas.microsoft.com/office/drawing/2014/main" id="{8E284D0A-75D8-4D02-A658-79697B9ADFFC}"/>
            </a:ext>
          </a:extLst>
        </xdr:cNvPr>
        <xdr:cNvSpPr/>
      </xdr:nvSpPr>
      <xdr:spPr>
        <a:xfrm>
          <a:off x="162687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95266</xdr:rowOff>
    </xdr:from>
    <xdr:ext cx="405111" cy="259045"/>
    <xdr:sp macro="" textlink="">
      <xdr:nvSpPr>
        <xdr:cNvPr id="481" name="【庁舎】&#10;有形固定資産減価償却率該当値テキスト">
          <a:extLst>
            <a:ext uri="{FF2B5EF4-FFF2-40B4-BE49-F238E27FC236}">
              <a16:creationId xmlns:a16="http://schemas.microsoft.com/office/drawing/2014/main" id="{8823ADFD-F0C1-4DD2-88DD-35ED9F810D25}"/>
            </a:ext>
          </a:extLst>
        </xdr:cNvPr>
        <xdr:cNvSpPr txBox="1"/>
      </xdr:nvSpPr>
      <xdr:spPr>
        <a:xfrm>
          <a:off x="163576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49530</xdr:rowOff>
    </xdr:from>
    <xdr:to>
      <xdr:col>81</xdr:col>
      <xdr:colOff>101600</xdr:colOff>
      <xdr:row>104</xdr:row>
      <xdr:rowOff>151130</xdr:rowOff>
    </xdr:to>
    <xdr:sp macro="" textlink="">
      <xdr:nvSpPr>
        <xdr:cNvPr id="482" name="楕円 481">
          <a:extLst>
            <a:ext uri="{FF2B5EF4-FFF2-40B4-BE49-F238E27FC236}">
              <a16:creationId xmlns:a16="http://schemas.microsoft.com/office/drawing/2014/main" id="{161F8163-F93A-4AB4-A43C-88983529C967}"/>
            </a:ext>
          </a:extLst>
        </xdr:cNvPr>
        <xdr:cNvSpPr/>
      </xdr:nvSpPr>
      <xdr:spPr>
        <a:xfrm>
          <a:off x="154305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100330</xdr:rowOff>
    </xdr:from>
    <xdr:to>
      <xdr:col>85</xdr:col>
      <xdr:colOff>127000</xdr:colOff>
      <xdr:row>104</xdr:row>
      <xdr:rowOff>123189</xdr:rowOff>
    </xdr:to>
    <xdr:cxnSp macro="">
      <xdr:nvCxnSpPr>
        <xdr:cNvPr id="483" name="直線コネクタ 482">
          <a:extLst>
            <a:ext uri="{FF2B5EF4-FFF2-40B4-BE49-F238E27FC236}">
              <a16:creationId xmlns:a16="http://schemas.microsoft.com/office/drawing/2014/main" id="{1E94DD6B-A414-407F-B861-0B3E881B66D5}"/>
            </a:ext>
          </a:extLst>
        </xdr:cNvPr>
        <xdr:cNvCxnSpPr/>
      </xdr:nvCxnSpPr>
      <xdr:spPr>
        <a:xfrm>
          <a:off x="15481300" y="179311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12700</xdr:rowOff>
    </xdr:from>
    <xdr:to>
      <xdr:col>76</xdr:col>
      <xdr:colOff>165100</xdr:colOff>
      <xdr:row>104</xdr:row>
      <xdr:rowOff>114300</xdr:rowOff>
    </xdr:to>
    <xdr:sp macro="" textlink="">
      <xdr:nvSpPr>
        <xdr:cNvPr id="484" name="楕円 483">
          <a:extLst>
            <a:ext uri="{FF2B5EF4-FFF2-40B4-BE49-F238E27FC236}">
              <a16:creationId xmlns:a16="http://schemas.microsoft.com/office/drawing/2014/main" id="{F9EAB349-3467-47B8-8E2C-9DB11DFEE36F}"/>
            </a:ext>
          </a:extLst>
        </xdr:cNvPr>
        <xdr:cNvSpPr/>
      </xdr:nvSpPr>
      <xdr:spPr>
        <a:xfrm>
          <a:off x="145415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63500</xdr:rowOff>
    </xdr:from>
    <xdr:to>
      <xdr:col>81</xdr:col>
      <xdr:colOff>50800</xdr:colOff>
      <xdr:row>104</xdr:row>
      <xdr:rowOff>100330</xdr:rowOff>
    </xdr:to>
    <xdr:cxnSp macro="">
      <xdr:nvCxnSpPr>
        <xdr:cNvPr id="485" name="直線コネクタ 484">
          <a:extLst>
            <a:ext uri="{FF2B5EF4-FFF2-40B4-BE49-F238E27FC236}">
              <a16:creationId xmlns:a16="http://schemas.microsoft.com/office/drawing/2014/main" id="{B4572311-6266-4261-8A2E-DC4F3F60008C}"/>
            </a:ext>
          </a:extLst>
        </xdr:cNvPr>
        <xdr:cNvCxnSpPr/>
      </xdr:nvCxnSpPr>
      <xdr:spPr>
        <a:xfrm>
          <a:off x="14592300" y="1789430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80011</xdr:rowOff>
    </xdr:from>
    <xdr:to>
      <xdr:col>72</xdr:col>
      <xdr:colOff>38100</xdr:colOff>
      <xdr:row>107</xdr:row>
      <xdr:rowOff>10161</xdr:rowOff>
    </xdr:to>
    <xdr:sp macro="" textlink="">
      <xdr:nvSpPr>
        <xdr:cNvPr id="486" name="楕円 485">
          <a:extLst>
            <a:ext uri="{FF2B5EF4-FFF2-40B4-BE49-F238E27FC236}">
              <a16:creationId xmlns:a16="http://schemas.microsoft.com/office/drawing/2014/main" id="{E520F86E-22D8-4BC8-8E62-01BC15C26B11}"/>
            </a:ext>
          </a:extLst>
        </xdr:cNvPr>
        <xdr:cNvSpPr/>
      </xdr:nvSpPr>
      <xdr:spPr>
        <a:xfrm>
          <a:off x="13652500" y="182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63500</xdr:rowOff>
    </xdr:from>
    <xdr:to>
      <xdr:col>76</xdr:col>
      <xdr:colOff>114300</xdr:colOff>
      <xdr:row>106</xdr:row>
      <xdr:rowOff>130811</xdr:rowOff>
    </xdr:to>
    <xdr:cxnSp macro="">
      <xdr:nvCxnSpPr>
        <xdr:cNvPr id="487" name="直線コネクタ 486">
          <a:extLst>
            <a:ext uri="{FF2B5EF4-FFF2-40B4-BE49-F238E27FC236}">
              <a16:creationId xmlns:a16="http://schemas.microsoft.com/office/drawing/2014/main" id="{6DBF9D3C-F4E3-4060-BBC0-C10190064167}"/>
            </a:ext>
          </a:extLst>
        </xdr:cNvPr>
        <xdr:cNvCxnSpPr/>
      </xdr:nvCxnSpPr>
      <xdr:spPr>
        <a:xfrm flipV="1">
          <a:off x="13703300" y="17894300"/>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106680</xdr:rowOff>
    </xdr:from>
    <xdr:to>
      <xdr:col>67</xdr:col>
      <xdr:colOff>101600</xdr:colOff>
      <xdr:row>107</xdr:row>
      <xdr:rowOff>36830</xdr:rowOff>
    </xdr:to>
    <xdr:sp macro="" textlink="">
      <xdr:nvSpPr>
        <xdr:cNvPr id="488" name="楕円 487">
          <a:extLst>
            <a:ext uri="{FF2B5EF4-FFF2-40B4-BE49-F238E27FC236}">
              <a16:creationId xmlns:a16="http://schemas.microsoft.com/office/drawing/2014/main" id="{5A5693B1-A5D1-45E3-A0C7-EAAD0A14A7A6}"/>
            </a:ext>
          </a:extLst>
        </xdr:cNvPr>
        <xdr:cNvSpPr/>
      </xdr:nvSpPr>
      <xdr:spPr>
        <a:xfrm>
          <a:off x="12763500" y="182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130811</xdr:rowOff>
    </xdr:from>
    <xdr:to>
      <xdr:col>71</xdr:col>
      <xdr:colOff>177800</xdr:colOff>
      <xdr:row>106</xdr:row>
      <xdr:rowOff>157480</xdr:rowOff>
    </xdr:to>
    <xdr:cxnSp macro="">
      <xdr:nvCxnSpPr>
        <xdr:cNvPr id="489" name="直線コネクタ 488">
          <a:extLst>
            <a:ext uri="{FF2B5EF4-FFF2-40B4-BE49-F238E27FC236}">
              <a16:creationId xmlns:a16="http://schemas.microsoft.com/office/drawing/2014/main" id="{B38B6CB7-08E2-42E2-B268-5FC12EB37D19}"/>
            </a:ext>
          </a:extLst>
        </xdr:cNvPr>
        <xdr:cNvCxnSpPr/>
      </xdr:nvCxnSpPr>
      <xdr:spPr>
        <a:xfrm flipV="1">
          <a:off x="12814300" y="183045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490" name="n_1aveValue【庁舎】&#10;有形固定資産減価償却率">
          <a:extLst>
            <a:ext uri="{FF2B5EF4-FFF2-40B4-BE49-F238E27FC236}">
              <a16:creationId xmlns:a16="http://schemas.microsoft.com/office/drawing/2014/main" id="{D2FC5CBC-742E-4C74-9082-F956FA70EBDF}"/>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491" name="n_2aveValue【庁舎】&#10;有形固定資産減価償却率">
          <a:extLst>
            <a:ext uri="{FF2B5EF4-FFF2-40B4-BE49-F238E27FC236}">
              <a16:creationId xmlns:a16="http://schemas.microsoft.com/office/drawing/2014/main" id="{E192F7B1-DA1D-4C54-B865-D858D0B8EEDE}"/>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492" name="n_3aveValue【庁舎】&#10;有形固定資産減価償却率">
          <a:extLst>
            <a:ext uri="{FF2B5EF4-FFF2-40B4-BE49-F238E27FC236}">
              <a16:creationId xmlns:a16="http://schemas.microsoft.com/office/drawing/2014/main" id="{2A3734AE-55C6-42B2-8B7B-E7CCEF2333A1}"/>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93" name="n_4aveValue【庁舎】&#10;有形固定資産減価償却率">
          <a:extLst>
            <a:ext uri="{FF2B5EF4-FFF2-40B4-BE49-F238E27FC236}">
              <a16:creationId xmlns:a16="http://schemas.microsoft.com/office/drawing/2014/main" id="{E52F65FE-4F0E-4E18-BDA7-883B7C339D1F}"/>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142257</xdr:rowOff>
    </xdr:from>
    <xdr:ext cx="405111" cy="259045"/>
    <xdr:sp macro="" textlink="">
      <xdr:nvSpPr>
        <xdr:cNvPr id="494" name="n_1mainValue【庁舎】&#10;有形固定資産減価償却率">
          <a:extLst>
            <a:ext uri="{FF2B5EF4-FFF2-40B4-BE49-F238E27FC236}">
              <a16:creationId xmlns:a16="http://schemas.microsoft.com/office/drawing/2014/main" id="{35C6A6E4-9D98-499B-A876-82F8BCCA1D53}"/>
            </a:ext>
          </a:extLst>
        </xdr:cNvPr>
        <xdr:cNvSpPr txBox="1"/>
      </xdr:nvSpPr>
      <xdr:spPr>
        <a:xfrm>
          <a:off x="15266044" y="1797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130827</xdr:rowOff>
    </xdr:from>
    <xdr:ext cx="405111" cy="259045"/>
    <xdr:sp macro="" textlink="">
      <xdr:nvSpPr>
        <xdr:cNvPr id="495" name="n_2mainValue【庁舎】&#10;有形固定資産減価償却率">
          <a:extLst>
            <a:ext uri="{FF2B5EF4-FFF2-40B4-BE49-F238E27FC236}">
              <a16:creationId xmlns:a16="http://schemas.microsoft.com/office/drawing/2014/main" id="{EF5DB797-6C56-4B69-9E31-E5BB785E2C37}"/>
            </a:ext>
          </a:extLst>
        </xdr:cNvPr>
        <xdr:cNvSpPr txBox="1"/>
      </xdr:nvSpPr>
      <xdr:spPr>
        <a:xfrm>
          <a:off x="14389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1288</xdr:rowOff>
    </xdr:from>
    <xdr:ext cx="405111" cy="259045"/>
    <xdr:sp macro="" textlink="">
      <xdr:nvSpPr>
        <xdr:cNvPr id="496" name="n_3mainValue【庁舎】&#10;有形固定資産減価償却率">
          <a:extLst>
            <a:ext uri="{FF2B5EF4-FFF2-40B4-BE49-F238E27FC236}">
              <a16:creationId xmlns:a16="http://schemas.microsoft.com/office/drawing/2014/main" id="{1367D22D-155C-4440-A5ED-9F8BACCAA618}"/>
            </a:ext>
          </a:extLst>
        </xdr:cNvPr>
        <xdr:cNvSpPr txBox="1"/>
      </xdr:nvSpPr>
      <xdr:spPr>
        <a:xfrm>
          <a:off x="13500744" y="1834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27957</xdr:rowOff>
    </xdr:from>
    <xdr:ext cx="405111" cy="259045"/>
    <xdr:sp macro="" textlink="">
      <xdr:nvSpPr>
        <xdr:cNvPr id="497" name="n_4mainValue【庁舎】&#10;有形固定資産減価償却率">
          <a:extLst>
            <a:ext uri="{FF2B5EF4-FFF2-40B4-BE49-F238E27FC236}">
              <a16:creationId xmlns:a16="http://schemas.microsoft.com/office/drawing/2014/main" id="{DD982B7C-7EF5-4DAF-B208-D331DCE817BB}"/>
            </a:ext>
          </a:extLst>
        </xdr:cNvPr>
        <xdr:cNvSpPr txBox="1"/>
      </xdr:nvSpPr>
      <xdr:spPr>
        <a:xfrm>
          <a:off x="12611744" y="183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8" name="正方形/長方形 497">
          <a:extLst>
            <a:ext uri="{FF2B5EF4-FFF2-40B4-BE49-F238E27FC236}">
              <a16:creationId xmlns:a16="http://schemas.microsoft.com/office/drawing/2014/main" id="{7F24F559-4DD0-4BE8-A154-EABED5BECF7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9" name="正方形/長方形 498">
          <a:extLst>
            <a:ext uri="{FF2B5EF4-FFF2-40B4-BE49-F238E27FC236}">
              <a16:creationId xmlns:a16="http://schemas.microsoft.com/office/drawing/2014/main" id="{8A289190-3BB0-4713-8ED1-F988251699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0" name="正方形/長方形 499">
          <a:extLst>
            <a:ext uri="{FF2B5EF4-FFF2-40B4-BE49-F238E27FC236}">
              <a16:creationId xmlns:a16="http://schemas.microsoft.com/office/drawing/2014/main" id="{5F5CA3A8-C37F-4259-B418-8A7B055D60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1" name="正方形/長方形 500">
          <a:extLst>
            <a:ext uri="{FF2B5EF4-FFF2-40B4-BE49-F238E27FC236}">
              <a16:creationId xmlns:a16="http://schemas.microsoft.com/office/drawing/2014/main" id="{89AA5507-EA21-4C33-8A5A-7D7B1982B2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2" name="正方形/長方形 501">
          <a:extLst>
            <a:ext uri="{FF2B5EF4-FFF2-40B4-BE49-F238E27FC236}">
              <a16:creationId xmlns:a16="http://schemas.microsoft.com/office/drawing/2014/main" id="{72272886-09DA-4F5C-864D-FC32BD75FD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3" name="正方形/長方形 502">
          <a:extLst>
            <a:ext uri="{FF2B5EF4-FFF2-40B4-BE49-F238E27FC236}">
              <a16:creationId xmlns:a16="http://schemas.microsoft.com/office/drawing/2014/main" id="{27344308-399E-4C07-968D-CD4D319706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4" name="正方形/長方形 503">
          <a:extLst>
            <a:ext uri="{FF2B5EF4-FFF2-40B4-BE49-F238E27FC236}">
              <a16:creationId xmlns:a16="http://schemas.microsoft.com/office/drawing/2014/main" id="{105AA1D7-C88E-4FE8-BF18-85E96D9D5E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5" name="正方形/長方形 504">
          <a:extLst>
            <a:ext uri="{FF2B5EF4-FFF2-40B4-BE49-F238E27FC236}">
              <a16:creationId xmlns:a16="http://schemas.microsoft.com/office/drawing/2014/main" id="{4EAEA3A9-7A1E-42C9-8603-0A7D5A99D5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6" name="テキスト ボックス 505">
          <a:extLst>
            <a:ext uri="{FF2B5EF4-FFF2-40B4-BE49-F238E27FC236}">
              <a16:creationId xmlns:a16="http://schemas.microsoft.com/office/drawing/2014/main" id="{65F2447D-7817-468E-BF5B-73B38C3167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7" name="直線コネクタ 506">
          <a:extLst>
            <a:ext uri="{FF2B5EF4-FFF2-40B4-BE49-F238E27FC236}">
              <a16:creationId xmlns:a16="http://schemas.microsoft.com/office/drawing/2014/main" id="{FAC591A1-BF95-43C4-97B5-FD9399866A0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8" name="直線コネクタ 507">
          <a:extLst>
            <a:ext uri="{FF2B5EF4-FFF2-40B4-BE49-F238E27FC236}">
              <a16:creationId xmlns:a16="http://schemas.microsoft.com/office/drawing/2014/main" id="{DF92E3B3-FDEF-423E-B364-F916FADF769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9" name="テキスト ボックス 508">
          <a:extLst>
            <a:ext uri="{FF2B5EF4-FFF2-40B4-BE49-F238E27FC236}">
              <a16:creationId xmlns:a16="http://schemas.microsoft.com/office/drawing/2014/main" id="{A8F50878-EEDC-4B37-8762-261D1DC7BBD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0" name="直線コネクタ 509">
          <a:extLst>
            <a:ext uri="{FF2B5EF4-FFF2-40B4-BE49-F238E27FC236}">
              <a16:creationId xmlns:a16="http://schemas.microsoft.com/office/drawing/2014/main" id="{4530400D-DC86-4C93-9596-48099C220DF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1" name="テキスト ボックス 510">
          <a:extLst>
            <a:ext uri="{FF2B5EF4-FFF2-40B4-BE49-F238E27FC236}">
              <a16:creationId xmlns:a16="http://schemas.microsoft.com/office/drawing/2014/main" id="{D58ADF06-FEE9-44BD-9252-E63C06084F1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2" name="直線コネクタ 511">
          <a:extLst>
            <a:ext uri="{FF2B5EF4-FFF2-40B4-BE49-F238E27FC236}">
              <a16:creationId xmlns:a16="http://schemas.microsoft.com/office/drawing/2014/main" id="{67DA5331-A306-4B32-B276-67B268B0733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3" name="テキスト ボックス 512">
          <a:extLst>
            <a:ext uri="{FF2B5EF4-FFF2-40B4-BE49-F238E27FC236}">
              <a16:creationId xmlns:a16="http://schemas.microsoft.com/office/drawing/2014/main" id="{DFA6970C-B852-408D-B76B-B7B0168F39F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4" name="直線コネクタ 513">
          <a:extLst>
            <a:ext uri="{FF2B5EF4-FFF2-40B4-BE49-F238E27FC236}">
              <a16:creationId xmlns:a16="http://schemas.microsoft.com/office/drawing/2014/main" id="{D51A9B12-8B66-450D-8F64-2A1B8C5B081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5" name="テキスト ボックス 514">
          <a:extLst>
            <a:ext uri="{FF2B5EF4-FFF2-40B4-BE49-F238E27FC236}">
              <a16:creationId xmlns:a16="http://schemas.microsoft.com/office/drawing/2014/main" id="{97333DFC-D54E-49C4-9642-A28AF20854B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6" name="直線コネクタ 515">
          <a:extLst>
            <a:ext uri="{FF2B5EF4-FFF2-40B4-BE49-F238E27FC236}">
              <a16:creationId xmlns:a16="http://schemas.microsoft.com/office/drawing/2014/main" id="{0E33FB52-5738-42AB-9B81-3A34FEFA14F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7" name="テキスト ボックス 516">
          <a:extLst>
            <a:ext uri="{FF2B5EF4-FFF2-40B4-BE49-F238E27FC236}">
              <a16:creationId xmlns:a16="http://schemas.microsoft.com/office/drawing/2014/main" id="{098BE709-08B6-40F8-911A-8292412E554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8" name="直線コネクタ 517">
          <a:extLst>
            <a:ext uri="{FF2B5EF4-FFF2-40B4-BE49-F238E27FC236}">
              <a16:creationId xmlns:a16="http://schemas.microsoft.com/office/drawing/2014/main" id="{3EF60D9A-9AF1-496D-ACC3-55C7689454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5AF36A41-F6E0-4A0D-AB0E-13CC9997A7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0" name="【庁舎】&#10;一人当たり面積グラフ枠">
          <a:extLst>
            <a:ext uri="{FF2B5EF4-FFF2-40B4-BE49-F238E27FC236}">
              <a16:creationId xmlns:a16="http://schemas.microsoft.com/office/drawing/2014/main" id="{3333597D-9F24-4B6C-97F7-8082BD7FE3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21" name="直線コネクタ 520">
          <a:extLst>
            <a:ext uri="{FF2B5EF4-FFF2-40B4-BE49-F238E27FC236}">
              <a16:creationId xmlns:a16="http://schemas.microsoft.com/office/drawing/2014/main" id="{D29EC87C-8521-42B2-B961-6F583818147E}"/>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22" name="【庁舎】&#10;一人当たり面積最小値テキスト">
          <a:extLst>
            <a:ext uri="{FF2B5EF4-FFF2-40B4-BE49-F238E27FC236}">
              <a16:creationId xmlns:a16="http://schemas.microsoft.com/office/drawing/2014/main" id="{D1E0E849-BBC8-4905-8A4C-8A7111922288}"/>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23" name="直線コネクタ 522">
          <a:extLst>
            <a:ext uri="{FF2B5EF4-FFF2-40B4-BE49-F238E27FC236}">
              <a16:creationId xmlns:a16="http://schemas.microsoft.com/office/drawing/2014/main" id="{EB6F8A95-3A49-4528-9D30-68D403456C99}"/>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24" name="【庁舎】&#10;一人当たり面積最大値テキスト">
          <a:extLst>
            <a:ext uri="{FF2B5EF4-FFF2-40B4-BE49-F238E27FC236}">
              <a16:creationId xmlns:a16="http://schemas.microsoft.com/office/drawing/2014/main" id="{63544E76-95FB-46B8-8728-AFC1C01F314A}"/>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25" name="直線コネクタ 524">
          <a:extLst>
            <a:ext uri="{FF2B5EF4-FFF2-40B4-BE49-F238E27FC236}">
              <a16:creationId xmlns:a16="http://schemas.microsoft.com/office/drawing/2014/main" id="{6D578B6D-3D3A-4703-9CB0-871AF0C7A668}"/>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526" name="【庁舎】&#10;一人当たり面積平均値テキスト">
          <a:extLst>
            <a:ext uri="{FF2B5EF4-FFF2-40B4-BE49-F238E27FC236}">
              <a16:creationId xmlns:a16="http://schemas.microsoft.com/office/drawing/2014/main" id="{DCA98B71-AA28-4F33-876E-C206F76569CD}"/>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27" name="フローチャート: 判断 526">
          <a:extLst>
            <a:ext uri="{FF2B5EF4-FFF2-40B4-BE49-F238E27FC236}">
              <a16:creationId xmlns:a16="http://schemas.microsoft.com/office/drawing/2014/main" id="{B7FE9319-CF85-413B-A574-1A20B77C773D}"/>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28" name="フローチャート: 判断 527">
          <a:extLst>
            <a:ext uri="{FF2B5EF4-FFF2-40B4-BE49-F238E27FC236}">
              <a16:creationId xmlns:a16="http://schemas.microsoft.com/office/drawing/2014/main" id="{43770B34-036C-4A54-9C4A-0DFD7C341ACF}"/>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29" name="フローチャート: 判断 528">
          <a:extLst>
            <a:ext uri="{FF2B5EF4-FFF2-40B4-BE49-F238E27FC236}">
              <a16:creationId xmlns:a16="http://schemas.microsoft.com/office/drawing/2014/main" id="{2FA9F9F6-E91C-4616-A9AC-D0333707C986}"/>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30" name="フローチャート: 判断 529">
          <a:extLst>
            <a:ext uri="{FF2B5EF4-FFF2-40B4-BE49-F238E27FC236}">
              <a16:creationId xmlns:a16="http://schemas.microsoft.com/office/drawing/2014/main" id="{D4833D2E-254D-4D5A-81D8-BA705E3BF5D7}"/>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31" name="フローチャート: 判断 530">
          <a:extLst>
            <a:ext uri="{FF2B5EF4-FFF2-40B4-BE49-F238E27FC236}">
              <a16:creationId xmlns:a16="http://schemas.microsoft.com/office/drawing/2014/main" id="{722DBDAE-6D33-49C9-BC26-2C016DD7C8E9}"/>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2D9C43DB-FD7F-4481-8787-3AA7D01BB65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26708954-716E-4A6C-9F60-B4BAEBB0234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9315B509-5E69-4579-9BDC-A72F66898E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38C6C25D-9153-497B-A944-A3A1AC3EC9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EDBB9DB2-E6F5-45FA-9135-BC529C58CDE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537" name="楕円 536">
          <a:extLst>
            <a:ext uri="{FF2B5EF4-FFF2-40B4-BE49-F238E27FC236}">
              <a16:creationId xmlns:a16="http://schemas.microsoft.com/office/drawing/2014/main" id="{F68B63C2-82EC-4CFF-8D88-04AB9F200735}"/>
            </a:ext>
          </a:extLst>
        </xdr:cNvPr>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538" name="【庁舎】&#10;一人当たり面積該当値テキスト">
          <a:extLst>
            <a:ext uri="{FF2B5EF4-FFF2-40B4-BE49-F238E27FC236}">
              <a16:creationId xmlns:a16="http://schemas.microsoft.com/office/drawing/2014/main" id="{149233CB-1104-47BD-B338-1C2FED4629DC}"/>
            </a:ext>
          </a:extLst>
        </xdr:cNvPr>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61976</xdr:rowOff>
    </xdr:from>
    <xdr:to>
      <xdr:col>112</xdr:col>
      <xdr:colOff>38100</xdr:colOff>
      <xdr:row>103</xdr:row>
      <xdr:rowOff>163576</xdr:rowOff>
    </xdr:to>
    <xdr:sp macro="" textlink="">
      <xdr:nvSpPr>
        <xdr:cNvPr id="539" name="楕円 538">
          <a:extLst>
            <a:ext uri="{FF2B5EF4-FFF2-40B4-BE49-F238E27FC236}">
              <a16:creationId xmlns:a16="http://schemas.microsoft.com/office/drawing/2014/main" id="{26E2D726-1EA1-40F2-BD73-0A6EBC81A4DF}"/>
            </a:ext>
          </a:extLst>
        </xdr:cNvPr>
        <xdr:cNvSpPr/>
      </xdr:nvSpPr>
      <xdr:spPr>
        <a:xfrm>
          <a:off x="212725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112776</xdr:rowOff>
    </xdr:from>
    <xdr:to>
      <xdr:col>116</xdr:col>
      <xdr:colOff>63500</xdr:colOff>
      <xdr:row>105</xdr:row>
      <xdr:rowOff>19050</xdr:rowOff>
    </xdr:to>
    <xdr:cxnSp macro="">
      <xdr:nvCxnSpPr>
        <xdr:cNvPr id="540" name="直線コネクタ 539">
          <a:extLst>
            <a:ext uri="{FF2B5EF4-FFF2-40B4-BE49-F238E27FC236}">
              <a16:creationId xmlns:a16="http://schemas.microsoft.com/office/drawing/2014/main" id="{380F2DBC-D548-440C-ACF4-ABD77C91ECD0}"/>
            </a:ext>
          </a:extLst>
        </xdr:cNvPr>
        <xdr:cNvCxnSpPr/>
      </xdr:nvCxnSpPr>
      <xdr:spPr>
        <a:xfrm>
          <a:off x="21323300" y="17772126"/>
          <a:ext cx="8382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78739</xdr:rowOff>
    </xdr:from>
    <xdr:to>
      <xdr:col>107</xdr:col>
      <xdr:colOff>101600</xdr:colOff>
      <xdr:row>104</xdr:row>
      <xdr:rowOff>8889</xdr:rowOff>
    </xdr:to>
    <xdr:sp macro="" textlink="">
      <xdr:nvSpPr>
        <xdr:cNvPr id="541" name="楕円 540">
          <a:extLst>
            <a:ext uri="{FF2B5EF4-FFF2-40B4-BE49-F238E27FC236}">
              <a16:creationId xmlns:a16="http://schemas.microsoft.com/office/drawing/2014/main" id="{8C0DCF94-F506-4356-B9AF-A3AE4C87FA1B}"/>
            </a:ext>
          </a:extLst>
        </xdr:cNvPr>
        <xdr:cNvSpPr/>
      </xdr:nvSpPr>
      <xdr:spPr>
        <a:xfrm>
          <a:off x="20383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112776</xdr:rowOff>
    </xdr:from>
    <xdr:to>
      <xdr:col>111</xdr:col>
      <xdr:colOff>177800</xdr:colOff>
      <xdr:row>103</xdr:row>
      <xdr:rowOff>129539</xdr:rowOff>
    </xdr:to>
    <xdr:cxnSp macro="">
      <xdr:nvCxnSpPr>
        <xdr:cNvPr id="542" name="直線コネクタ 541">
          <a:extLst>
            <a:ext uri="{FF2B5EF4-FFF2-40B4-BE49-F238E27FC236}">
              <a16:creationId xmlns:a16="http://schemas.microsoft.com/office/drawing/2014/main" id="{ADB13BC9-D4A6-4FB2-8D62-84D098C78999}"/>
            </a:ext>
          </a:extLst>
        </xdr:cNvPr>
        <xdr:cNvCxnSpPr/>
      </xdr:nvCxnSpPr>
      <xdr:spPr>
        <a:xfrm flipV="1">
          <a:off x="20434300" y="17772126"/>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100457</xdr:rowOff>
    </xdr:from>
    <xdr:to>
      <xdr:col>102</xdr:col>
      <xdr:colOff>165100</xdr:colOff>
      <xdr:row>107</xdr:row>
      <xdr:rowOff>30607</xdr:rowOff>
    </xdr:to>
    <xdr:sp macro="" textlink="">
      <xdr:nvSpPr>
        <xdr:cNvPr id="543" name="楕円 542">
          <a:extLst>
            <a:ext uri="{FF2B5EF4-FFF2-40B4-BE49-F238E27FC236}">
              <a16:creationId xmlns:a16="http://schemas.microsoft.com/office/drawing/2014/main" id="{79C7198B-2AB9-460B-82EA-BBCFB14D37AA}"/>
            </a:ext>
          </a:extLst>
        </xdr:cNvPr>
        <xdr:cNvSpPr/>
      </xdr:nvSpPr>
      <xdr:spPr>
        <a:xfrm>
          <a:off x="19494500" y="182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129539</xdr:rowOff>
    </xdr:from>
    <xdr:to>
      <xdr:col>107</xdr:col>
      <xdr:colOff>50800</xdr:colOff>
      <xdr:row>106</xdr:row>
      <xdr:rowOff>151257</xdr:rowOff>
    </xdr:to>
    <xdr:cxnSp macro="">
      <xdr:nvCxnSpPr>
        <xdr:cNvPr id="544" name="直線コネクタ 543">
          <a:extLst>
            <a:ext uri="{FF2B5EF4-FFF2-40B4-BE49-F238E27FC236}">
              <a16:creationId xmlns:a16="http://schemas.microsoft.com/office/drawing/2014/main" id="{4F24E280-D636-4F3D-87F5-C5485C804B1F}"/>
            </a:ext>
          </a:extLst>
        </xdr:cNvPr>
        <xdr:cNvCxnSpPr/>
      </xdr:nvCxnSpPr>
      <xdr:spPr>
        <a:xfrm flipV="1">
          <a:off x="19545300" y="17788889"/>
          <a:ext cx="889000" cy="5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108838</xdr:rowOff>
    </xdr:from>
    <xdr:to>
      <xdr:col>98</xdr:col>
      <xdr:colOff>38100</xdr:colOff>
      <xdr:row>107</xdr:row>
      <xdr:rowOff>38988</xdr:rowOff>
    </xdr:to>
    <xdr:sp macro="" textlink="">
      <xdr:nvSpPr>
        <xdr:cNvPr id="545" name="楕円 544">
          <a:extLst>
            <a:ext uri="{FF2B5EF4-FFF2-40B4-BE49-F238E27FC236}">
              <a16:creationId xmlns:a16="http://schemas.microsoft.com/office/drawing/2014/main" id="{33601079-ADB0-4918-A3A3-78B3846D9EFC}"/>
            </a:ext>
          </a:extLst>
        </xdr:cNvPr>
        <xdr:cNvSpPr/>
      </xdr:nvSpPr>
      <xdr:spPr>
        <a:xfrm>
          <a:off x="18605500" y="182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151257</xdr:rowOff>
    </xdr:from>
    <xdr:to>
      <xdr:col>102</xdr:col>
      <xdr:colOff>114300</xdr:colOff>
      <xdr:row>106</xdr:row>
      <xdr:rowOff>159638</xdr:rowOff>
    </xdr:to>
    <xdr:cxnSp macro="">
      <xdr:nvCxnSpPr>
        <xdr:cNvPr id="546" name="直線コネクタ 545">
          <a:extLst>
            <a:ext uri="{FF2B5EF4-FFF2-40B4-BE49-F238E27FC236}">
              <a16:creationId xmlns:a16="http://schemas.microsoft.com/office/drawing/2014/main" id="{9DF90F5D-14A6-4A3B-944C-0128ACC844AE}"/>
            </a:ext>
          </a:extLst>
        </xdr:cNvPr>
        <xdr:cNvCxnSpPr/>
      </xdr:nvCxnSpPr>
      <xdr:spPr>
        <a:xfrm flipV="1">
          <a:off x="18656300" y="18324957"/>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547" name="n_1aveValue【庁舎】&#10;一人当たり面積">
          <a:extLst>
            <a:ext uri="{FF2B5EF4-FFF2-40B4-BE49-F238E27FC236}">
              <a16:creationId xmlns:a16="http://schemas.microsoft.com/office/drawing/2014/main" id="{15B0B688-4A7D-4CD1-8272-8AF98E78AE20}"/>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548" name="n_2aveValue【庁舎】&#10;一人当たり面積">
          <a:extLst>
            <a:ext uri="{FF2B5EF4-FFF2-40B4-BE49-F238E27FC236}">
              <a16:creationId xmlns:a16="http://schemas.microsoft.com/office/drawing/2014/main" id="{BC5372EE-2116-4CC0-9D51-8FDC983D35C1}"/>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549" name="n_3aveValue【庁舎】&#10;一人当たり面積">
          <a:extLst>
            <a:ext uri="{FF2B5EF4-FFF2-40B4-BE49-F238E27FC236}">
              <a16:creationId xmlns:a16="http://schemas.microsoft.com/office/drawing/2014/main" id="{30BF7FE5-AA05-4EAF-9E4E-DA7D01A19C93}"/>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550" name="n_4aveValue【庁舎】&#10;一人当たり面積">
          <a:extLst>
            <a:ext uri="{FF2B5EF4-FFF2-40B4-BE49-F238E27FC236}">
              <a16:creationId xmlns:a16="http://schemas.microsoft.com/office/drawing/2014/main" id="{590C7E4B-7591-4181-8F45-D310083BC35A}"/>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8653</xdr:rowOff>
    </xdr:from>
    <xdr:ext cx="469744" cy="259045"/>
    <xdr:sp macro="" textlink="">
      <xdr:nvSpPr>
        <xdr:cNvPr id="551" name="n_1mainValue【庁舎】&#10;一人当たり面積">
          <a:extLst>
            <a:ext uri="{FF2B5EF4-FFF2-40B4-BE49-F238E27FC236}">
              <a16:creationId xmlns:a16="http://schemas.microsoft.com/office/drawing/2014/main" id="{B3DBCE99-E22E-413B-909D-8ADD8F9A85B8}"/>
            </a:ext>
          </a:extLst>
        </xdr:cNvPr>
        <xdr:cNvSpPr txBox="1"/>
      </xdr:nvSpPr>
      <xdr:spPr>
        <a:xfrm>
          <a:off x="21075727" y="1749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25416</xdr:rowOff>
    </xdr:from>
    <xdr:ext cx="469744" cy="259045"/>
    <xdr:sp macro="" textlink="">
      <xdr:nvSpPr>
        <xdr:cNvPr id="552" name="n_2mainValue【庁舎】&#10;一人当たり面積">
          <a:extLst>
            <a:ext uri="{FF2B5EF4-FFF2-40B4-BE49-F238E27FC236}">
              <a16:creationId xmlns:a16="http://schemas.microsoft.com/office/drawing/2014/main" id="{2E6BBDF7-5C6B-4178-9799-B376064F04A5}"/>
            </a:ext>
          </a:extLst>
        </xdr:cNvPr>
        <xdr:cNvSpPr txBox="1"/>
      </xdr:nvSpPr>
      <xdr:spPr>
        <a:xfrm>
          <a:off x="20199427" y="1751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47134</xdr:rowOff>
    </xdr:from>
    <xdr:ext cx="469744" cy="259045"/>
    <xdr:sp macro="" textlink="">
      <xdr:nvSpPr>
        <xdr:cNvPr id="553" name="n_3mainValue【庁舎】&#10;一人当たり面積">
          <a:extLst>
            <a:ext uri="{FF2B5EF4-FFF2-40B4-BE49-F238E27FC236}">
              <a16:creationId xmlns:a16="http://schemas.microsoft.com/office/drawing/2014/main" id="{9E2DD057-8926-476E-8473-F2F12A3B6E05}"/>
            </a:ext>
          </a:extLst>
        </xdr:cNvPr>
        <xdr:cNvSpPr txBox="1"/>
      </xdr:nvSpPr>
      <xdr:spPr>
        <a:xfrm>
          <a:off x="19310427" y="1804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30115</xdr:rowOff>
    </xdr:from>
    <xdr:ext cx="469744" cy="259045"/>
    <xdr:sp macro="" textlink="">
      <xdr:nvSpPr>
        <xdr:cNvPr id="554" name="n_4mainValue【庁舎】&#10;一人当たり面積">
          <a:extLst>
            <a:ext uri="{FF2B5EF4-FFF2-40B4-BE49-F238E27FC236}">
              <a16:creationId xmlns:a16="http://schemas.microsoft.com/office/drawing/2014/main" id="{805CA196-66CB-40AC-B8EF-A0F2B425FF55}"/>
            </a:ext>
          </a:extLst>
        </xdr:cNvPr>
        <xdr:cNvSpPr txBox="1"/>
      </xdr:nvSpPr>
      <xdr:spPr>
        <a:xfrm>
          <a:off x="18421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a:extLst>
            <a:ext uri="{FF2B5EF4-FFF2-40B4-BE49-F238E27FC236}">
              <a16:creationId xmlns:a16="http://schemas.microsoft.com/office/drawing/2014/main" id="{920AF5F3-3769-4474-AF8D-58CDED0C96E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a:extLst>
            <a:ext uri="{FF2B5EF4-FFF2-40B4-BE49-F238E27FC236}">
              <a16:creationId xmlns:a16="http://schemas.microsoft.com/office/drawing/2014/main" id="{E9600847-FAE3-4936-84E3-81665FFC53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a:extLst>
            <a:ext uri="{FF2B5EF4-FFF2-40B4-BE49-F238E27FC236}">
              <a16:creationId xmlns:a16="http://schemas.microsoft.com/office/drawing/2014/main" id="{F2015C54-5D21-4467-B767-845299E84F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一般廃棄物処理施設の減価償却率が高い水準にあ</a:t>
          </a:r>
          <a:r>
            <a:rPr kumimoji="1" lang="ja-JP" altLang="en-US" sz="1100">
              <a:solidFill>
                <a:schemeClr val="dk1"/>
              </a:solidFill>
              <a:effectLst/>
              <a:latin typeface="+mn-lt"/>
              <a:ea typeface="+mn-ea"/>
              <a:cs typeface="+mn-cs"/>
            </a:rPr>
            <a:t>ったが、改良工事を実施したことにより改善が見られた。</a:t>
          </a:r>
          <a:r>
            <a:rPr kumimoji="1" lang="ja-JP" altLang="ja-JP" sz="1100">
              <a:solidFill>
                <a:schemeClr val="dk1"/>
              </a:solidFill>
              <a:effectLst/>
              <a:latin typeface="+mn-lt"/>
              <a:ea typeface="+mn-ea"/>
              <a:cs typeface="+mn-cs"/>
            </a:rPr>
            <a:t>当村は廃棄物処理を愛知県の北設広域事務組合で行っているが、廃棄物処理施設については愛知県における広域対応等の計画もあり、日々の使用に問題がないよう対応している。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さらに、消防施設においても減価償却率が高いが、これらの施設も木造施設のため耐用年数が</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年と短いことから減価償却率が高くなっている。施設上の問題はないため、適切な維持管理により施設利用をしていく。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また、体育館・プールの一人当たり面積</a:t>
          </a:r>
          <a:r>
            <a:rPr kumimoji="1" lang="ja-JP" altLang="en-US" sz="1100">
              <a:solidFill>
                <a:schemeClr val="dk1"/>
              </a:solidFill>
              <a:effectLst/>
              <a:latin typeface="+mn-lt"/>
              <a:ea typeface="+mn-ea"/>
              <a:cs typeface="+mn-cs"/>
            </a:rPr>
            <a:t>については、令和元年度に報告数値が総面積で延べ床面積でなかったことから修正をしたことから数値の変動が生じている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873
858
89.97
2,488,149
2,319,278
154,712
1,144,158
1,304,838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人口減少・高齢化が著しく、税収について大きく改善される要素が見通せないなか、ここ数年一定の数値が続いている。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先に記載したよう、改善される要素が見通せないため、今後も同様の数値での移行が予想される。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5141</xdr:rowOff>
    </xdr:from>
    <xdr:to>
      <xdr:col>23</xdr:col>
      <xdr:colOff>133350</xdr:colOff>
      <xdr:row>45</xdr:row>
      <xdr:rowOff>5141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203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16631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16631</xdr:rowOff>
    </xdr:from>
    <xdr:to>
      <xdr:col>15</xdr:col>
      <xdr:colOff>82550</xdr:colOff>
      <xdr:row>45</xdr:row>
      <xdr:rowOff>16631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16631</xdr:rowOff>
    </xdr:from>
    <xdr:to>
      <xdr:col>11</xdr:col>
      <xdr:colOff>31750</xdr:colOff>
      <xdr:row>45</xdr:row>
      <xdr:rowOff>16631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31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125791</xdr:rowOff>
    </xdr:from>
    <xdr:to>
      <xdr:col>23</xdr:col>
      <xdr:colOff>184150</xdr:colOff>
      <xdr:row>45</xdr:row>
      <xdr:rowOff>55941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21668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125791</xdr:rowOff>
    </xdr:from>
    <xdr:to>
      <xdr:col>19</xdr:col>
      <xdr:colOff>184150</xdr:colOff>
      <xdr:row>45</xdr:row>
      <xdr:rowOff>55941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40718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5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137281</xdr:rowOff>
    </xdr:from>
    <xdr:to>
      <xdr:col>15</xdr:col>
      <xdr:colOff>133350</xdr:colOff>
      <xdr:row>45</xdr:row>
      <xdr:rowOff>67431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52208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137281</xdr:rowOff>
    </xdr:from>
    <xdr:to>
      <xdr:col>11</xdr:col>
      <xdr:colOff>82550</xdr:colOff>
      <xdr:row>45</xdr:row>
      <xdr:rowOff>67431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52208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137281</xdr:rowOff>
    </xdr:from>
    <xdr:to>
      <xdr:col>7</xdr:col>
      <xdr:colOff>31750</xdr:colOff>
      <xdr:row>45</xdr:row>
      <xdr:rowOff>67431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52208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コロナ対策による建設事業費の増加が起因していると思われ、引き続き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ふるさと納税寄付金に対する返礼事務等の委託費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物件費の上昇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、経常収支比率の上昇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要因が見られる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財政規模が小さいため、外的要因により経常収支比率への影響が大きくなったので、今後も状況を観察しながら対応を続ける。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57331</xdr:rowOff>
    </xdr:from>
    <xdr:to>
      <xdr:col>23</xdr:col>
      <xdr:colOff>133350</xdr:colOff>
      <xdr:row>62</xdr:row>
      <xdr:rowOff>58238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515781"/>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159838</xdr:rowOff>
    </xdr:from>
    <xdr:to>
      <xdr:col>19</xdr:col>
      <xdr:colOff>133350</xdr:colOff>
      <xdr:row>62</xdr:row>
      <xdr:rowOff>58238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44683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28847</xdr:rowOff>
    </xdr:from>
    <xdr:to>
      <xdr:col>15</xdr:col>
      <xdr:colOff>82550</xdr:colOff>
      <xdr:row>60</xdr:row>
      <xdr:rowOff>159838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315847"/>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164919</xdr:rowOff>
    </xdr:from>
    <xdr:to>
      <xdr:col>11</xdr:col>
      <xdr:colOff>31750</xdr:colOff>
      <xdr:row>60</xdr:row>
      <xdr:rowOff>28847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10901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6531</xdr:rowOff>
    </xdr:from>
    <xdr:to>
      <xdr:col>23</xdr:col>
      <xdr:colOff>184150</xdr:colOff>
      <xdr:row>61</xdr:row>
      <xdr:rowOff>108131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23058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7438</xdr:rowOff>
    </xdr:from>
    <xdr:to>
      <xdr:col>19</xdr:col>
      <xdr:colOff>184150</xdr:colOff>
      <xdr:row>62</xdr:row>
      <xdr:rowOff>109038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119215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109038</xdr:rowOff>
    </xdr:from>
    <xdr:to>
      <xdr:col>15</xdr:col>
      <xdr:colOff>133350</xdr:colOff>
      <xdr:row>61</xdr:row>
      <xdr:rowOff>39188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49365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149497</xdr:rowOff>
    </xdr:from>
    <xdr:to>
      <xdr:col>11</xdr:col>
      <xdr:colOff>82550</xdr:colOff>
      <xdr:row>60</xdr:row>
      <xdr:rowOff>79647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89824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114119</xdr:rowOff>
    </xdr:from>
    <xdr:to>
      <xdr:col>7</xdr:col>
      <xdr:colOff>31750</xdr:colOff>
      <xdr:row>59</xdr:row>
      <xdr:rowOff>44269</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54446</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82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[730,588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経常収支比率の分析欄にも記載したが、ふるさと納税の寄付金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ら、返礼事務委託費等が増加し、増加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傾向が続いてい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また、人口が少ないため一人当たりの決算額も大きく変動するため、抑制できるものは当然抑制するが、状況を観察しながら対応を続ける。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134198</xdr:rowOff>
    </xdr:from>
    <xdr:to>
      <xdr:col>23</xdr:col>
      <xdr:colOff>133350</xdr:colOff>
      <xdr:row>83</xdr:row>
      <xdr:rowOff>7631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193098"/>
          <a:ext cx="838200" cy="4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77071</xdr:rowOff>
    </xdr:from>
    <xdr:to>
      <xdr:col>19</xdr:col>
      <xdr:colOff>133350</xdr:colOff>
      <xdr:row>82</xdr:row>
      <xdr:rowOff>134198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964521"/>
          <a:ext cx="889000" cy="22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77071</xdr:rowOff>
    </xdr:from>
    <xdr:to>
      <xdr:col>15</xdr:col>
      <xdr:colOff>82550</xdr:colOff>
      <xdr:row>81</xdr:row>
      <xdr:rowOff>99764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964521"/>
          <a:ext cx="889000" cy="2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69938</xdr:rowOff>
    </xdr:from>
    <xdr:to>
      <xdr:col>11</xdr:col>
      <xdr:colOff>31750</xdr:colOff>
      <xdr:row>81</xdr:row>
      <xdr:rowOff>99764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957388"/>
          <a:ext cx="889000" cy="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128281</xdr:rowOff>
    </xdr:from>
    <xdr:to>
      <xdr:col>23</xdr:col>
      <xdr:colOff>184150</xdr:colOff>
      <xdr:row>83</xdr:row>
      <xdr:rowOff>58431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18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100358</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15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83398</xdr:rowOff>
    </xdr:from>
    <xdr:to>
      <xdr:col>19</xdr:col>
      <xdr:colOff>184150</xdr:colOff>
      <xdr:row>83</xdr:row>
      <xdr:rowOff>13548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169775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22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26271</xdr:rowOff>
    </xdr:from>
    <xdr:to>
      <xdr:col>15</xdr:col>
      <xdr:colOff>133350</xdr:colOff>
      <xdr:row>81</xdr:row>
      <xdr:rowOff>127871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9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112648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00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48964</xdr:rowOff>
    </xdr:from>
    <xdr:to>
      <xdr:col>11</xdr:col>
      <xdr:colOff>82550</xdr:colOff>
      <xdr:row>81</xdr:row>
      <xdr:rowOff>150564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3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135341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2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19138</xdr:rowOff>
    </xdr:from>
    <xdr:to>
      <xdr:col>7</xdr:col>
      <xdr:colOff>31750</xdr:colOff>
      <xdr:row>81</xdr:row>
      <xdr:rowOff>120738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9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105515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99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前年同様の数値であり、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職員の一人当たりの人件費が経常収支比率の悪化等には繋がっていない。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ラスパイレス指数が低いということは職員の給与水準が低いということであり、この値が適正かどうかは判断が分かれるが、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今後も、給料条例等に沿った適正な管理を行う。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134302</xdr:rowOff>
    </xdr:from>
    <xdr:to>
      <xdr:col>81</xdr:col>
      <xdr:colOff>44450</xdr:colOff>
      <xdr:row>85</xdr:row>
      <xdr:rowOff>146368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0755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67945</xdr:rowOff>
    </xdr:from>
    <xdr:to>
      <xdr:col>77</xdr:col>
      <xdr:colOff>44450</xdr:colOff>
      <xdr:row>85</xdr:row>
      <xdr:rowOff>134302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4119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67945</xdr:rowOff>
    </xdr:from>
    <xdr:to>
      <xdr:col>72</xdr:col>
      <xdr:colOff>203200</xdr:colOff>
      <xdr:row>85</xdr:row>
      <xdr:rowOff>128270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4119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104139</xdr:rowOff>
    </xdr:from>
    <xdr:to>
      <xdr:col>68</xdr:col>
      <xdr:colOff>152400</xdr:colOff>
      <xdr:row>85</xdr:row>
      <xdr:rowOff>128270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95568</xdr:rowOff>
    </xdr:from>
    <xdr:to>
      <xdr:col>81</xdr:col>
      <xdr:colOff>95250</xdr:colOff>
      <xdr:row>86</xdr:row>
      <xdr:rowOff>25718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112095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83502</xdr:rowOff>
    </xdr:from>
    <xdr:to>
      <xdr:col>77</xdr:col>
      <xdr:colOff>95250</xdr:colOff>
      <xdr:row>86</xdr:row>
      <xdr:rowOff>13652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23829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2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17145</xdr:rowOff>
    </xdr:from>
    <xdr:to>
      <xdr:col>73</xdr:col>
      <xdr:colOff>44450</xdr:colOff>
      <xdr:row>85</xdr:row>
      <xdr:rowOff>118745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128922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53339</xdr:rowOff>
    </xdr:from>
    <xdr:to>
      <xdr:col>64</xdr:col>
      <xdr:colOff>152400</xdr:colOff>
      <xdr:row>85</xdr:row>
      <xdr:rowOff>154939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165116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人口の減少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が止まり増加したが住民は依然少数である。このなかで、コロナ対策、ＤＸ推進など新たな住民サービスが増えている。類似団体と比較しても良くはないが、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142177</xdr:rowOff>
    </xdr:from>
    <xdr:to>
      <xdr:col>81</xdr:col>
      <xdr:colOff>44450</xdr:colOff>
      <xdr:row>63</xdr:row>
      <xdr:rowOff>16091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772077"/>
          <a:ext cx="8382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142177</xdr:rowOff>
    </xdr:from>
    <xdr:to>
      <xdr:col>77</xdr:col>
      <xdr:colOff>44450</xdr:colOff>
      <xdr:row>62</xdr:row>
      <xdr:rowOff>155689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772077"/>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49517</xdr:rowOff>
    </xdr:from>
    <xdr:to>
      <xdr:col>72</xdr:col>
      <xdr:colOff>203200</xdr:colOff>
      <xdr:row>62</xdr:row>
      <xdr:rowOff>155689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79417"/>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49517</xdr:rowOff>
    </xdr:from>
    <xdr:to>
      <xdr:col>68</xdr:col>
      <xdr:colOff>152400</xdr:colOff>
      <xdr:row>62</xdr:row>
      <xdr:rowOff>59169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6794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136741</xdr:rowOff>
    </xdr:from>
    <xdr:to>
      <xdr:col>81</xdr:col>
      <xdr:colOff>95250</xdr:colOff>
      <xdr:row>63</xdr:row>
      <xdr:rowOff>66891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76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108818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3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91377</xdr:rowOff>
    </xdr:from>
    <xdr:to>
      <xdr:col>77</xdr:col>
      <xdr:colOff>95250</xdr:colOff>
      <xdr:row>63</xdr:row>
      <xdr:rowOff>21527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72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6304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104889</xdr:rowOff>
    </xdr:from>
    <xdr:to>
      <xdr:col>73</xdr:col>
      <xdr:colOff>44450</xdr:colOff>
      <xdr:row>63</xdr:row>
      <xdr:rowOff>35039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19816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2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170167</xdr:rowOff>
    </xdr:from>
    <xdr:to>
      <xdr:col>68</xdr:col>
      <xdr:colOff>203200</xdr:colOff>
      <xdr:row>62</xdr:row>
      <xdr:rowOff>100317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2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85094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71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8369</xdr:rowOff>
    </xdr:from>
    <xdr:to>
      <xdr:col>64</xdr:col>
      <xdr:colOff>152400</xdr:colOff>
      <xdr:row>62</xdr:row>
      <xdr:rowOff>109969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94746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2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年度末では、早期健全化判断基準を超える</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％であったが、繰上償還の実施等により当初の見込みを大幅に上回る改善ができた。</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但し、庁舎移転</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・小中学校統合</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に伴う大型事業実施による多額の地方債発行に加え、財政規模が小さいため、標準財政規模、標準税収入額等の変動により数値に影響を受けやすい事もあり、ここ</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数</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若干の増加傾向が</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続いてい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る。早期健全化判断基準を超える恐れはないが、起債事業の見直しや繰上償還の実施等を計画的に行い、負担軽減に努める。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140546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41304"/>
          <a:ext cx="8382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41</xdr:row>
      <xdr:rowOff>11854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723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40</xdr:row>
      <xdr:rowOff>14394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115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24977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64718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89746</xdr:rowOff>
    </xdr:from>
    <xdr:to>
      <xdr:col>81</xdr:col>
      <xdr:colOff>95250</xdr:colOff>
      <xdr:row>42</xdr:row>
      <xdr:rowOff>19896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106273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6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135044</xdr:rowOff>
    </xdr:from>
    <xdr:to>
      <xdr:col>73</xdr:col>
      <xdr:colOff>44450</xdr:colOff>
      <xdr:row>40</xdr:row>
      <xdr:rowOff>65194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繰上償還の実施、基金積立等により平成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年度から引き続き将来負担はマイナスとなった。</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例年、地方債発行を伴う事業を実施しているが、繰上償還の実施を行い負担軽減に努めながら、基金積立等、将来負担の軽減に一層務める。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873
858
89.97
2,488,149
2,319,278
154,712
1,144,158
1,304,838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は前年度とほぼ同様である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、消防団員処遇改善など若干の増加要因が考えられる。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今後も、財政状況をみながら適正な人件費管理に努める。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0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660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51562</xdr:rowOff>
    </xdr:from>
    <xdr:to>
      <xdr:col>15</xdr:col>
      <xdr:colOff>98425</xdr:colOff>
      <xdr:row>35</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52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340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126255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xdr:rowOff>
    </xdr:from>
    <xdr:to>
      <xdr:col>11</xdr:col>
      <xdr:colOff>60325</xdr:colOff>
      <xdr:row>35</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112539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153924</xdr:rowOff>
    </xdr:from>
    <xdr:to>
      <xdr:col>6</xdr:col>
      <xdr:colOff>171450</xdr:colOff>
      <xdr:row>35</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94251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ふるさと納税への寄付の返礼事務等に関する費用が増加している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が、他の普通建設事業費も増加したため比率は低くなった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類団平均等と比較しても低い状態で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あるので、他の経費削減に注意しながら、今後も状況把握に努める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104140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970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104140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513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51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49276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65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xdr:rowOff>
    </xdr:from>
    <xdr:to>
      <xdr:col>82</xdr:col>
      <xdr:colOff>158750</xdr:colOff>
      <xdr:row>16</xdr:row>
      <xdr:rowOff>104648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19575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128778</xdr:rowOff>
    </xdr:from>
    <xdr:to>
      <xdr:col>74</xdr:col>
      <xdr:colOff>31750</xdr:colOff>
      <xdr:row>16</xdr:row>
      <xdr:rowOff>58928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69105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169926</xdr:rowOff>
    </xdr:from>
    <xdr:to>
      <xdr:col>69</xdr:col>
      <xdr:colOff>142875</xdr:colOff>
      <xdr:row>16</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110253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身障者支援費の増減</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、他の支出の状況</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により若干増減はあるものの、依然として類似団体内でも低い状況にある。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義務的経費の節減も大きな課題であるが、住民生活に直結する経費については、適正な事務処理を行い、住民サービスの低下にならないよう務める。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09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90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下水道事業では償還のピークが過ぎ、維持管理費用が一定化しているため、操出金も一定化している。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他の会計でも大きな変動は生じていない。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料金の見直し検討をしながら、操出金の抑制に繋げていきたい。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100330</xdr:rowOff>
    </xdr:from>
    <xdr:to>
      <xdr:col>82</xdr:col>
      <xdr:colOff>107950</xdr:colOff>
      <xdr:row>55</xdr:row>
      <xdr:rowOff>134620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30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37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537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919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21607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83820</xdr:rowOff>
    </xdr:from>
    <xdr:to>
      <xdr:col>78</xdr:col>
      <xdr:colOff>120650</xdr:colOff>
      <xdr:row>56</xdr:row>
      <xdr:rowOff>13970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1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170197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59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60960</xdr:rowOff>
    </xdr:from>
    <xdr:to>
      <xdr:col>69</xdr:col>
      <xdr:colOff>142875</xdr:colOff>
      <xdr:row>55</xdr:row>
      <xdr:rowOff>162560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147337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7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一部事務組合の負担金などにより数値変動があるが、独自の補助については、従前より見直し・検討を重ねており、今後も継続していく。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90424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940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36</xdr:row>
      <xdr:rowOff>21844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706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庁舎移転</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・小中学校統合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に伴う大型事業による地方債発行等により、公債費の増加が見られている。将来負担の軽減等を図るため、繰上償還も実施しているため、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若干の改善が見られる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が、今後の公債費軽減も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考慮し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4239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24130</xdr:rowOff>
    </xdr:from>
    <xdr:to>
      <xdr:col>19</xdr:col>
      <xdr:colOff>187325</xdr:colOff>
      <xdr:row>78</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3972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78</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638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12700</xdr:rowOff>
    </xdr:from>
    <xdr:to>
      <xdr:col>11</xdr:col>
      <xdr:colOff>9525</xdr:colOff>
      <xdr:row>77</xdr:row>
      <xdr:rowOff>62230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2143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41911</xdr:rowOff>
    </xdr:from>
    <xdr:to>
      <xdr:col>20</xdr:col>
      <xdr:colOff>38100</xdr:colOff>
      <xdr:row>78</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128288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144780</xdr:rowOff>
    </xdr:from>
    <xdr:to>
      <xdr:col>15</xdr:col>
      <xdr:colOff>149225</xdr:colOff>
      <xdr:row>78</xdr:row>
      <xdr:rowOff>74930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59707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人件費をはじめ、ほとんどの項目が横ばいに近い状態で推移している。</a:t>
          </a:r>
          <a:endParaRPr lang="ja-JP" altLang="ja-JP" sz="1300">
            <a:effectLst/>
          </a:endParaRPr>
        </a:p>
        <a:p>
          <a:r>
            <a:rPr kumimoji="1" lang="ja-JP" altLang="ja-JP" sz="1300">
              <a:solidFill>
                <a:schemeClr val="dk1"/>
              </a:solidFill>
              <a:effectLst/>
              <a:latin typeface="+mn-lt"/>
              <a:ea typeface="+mn-ea"/>
              <a:cs typeface="+mn-cs"/>
            </a:rPr>
            <a:t>　大型事業が終了し、投資的経費が削減してい</a:t>
          </a:r>
          <a:r>
            <a:rPr kumimoji="1" lang="ja-JP" altLang="en-US" sz="1300">
              <a:solidFill>
                <a:schemeClr val="dk1"/>
              </a:solidFill>
              <a:effectLst/>
              <a:latin typeface="+mn-lt"/>
              <a:ea typeface="+mn-ea"/>
              <a:cs typeface="+mn-cs"/>
            </a:rPr>
            <a:t>た中</a:t>
          </a:r>
          <a:r>
            <a:rPr kumimoji="1" lang="ja-JP" altLang="ja-JP" sz="1300">
              <a:solidFill>
                <a:schemeClr val="dk1"/>
              </a:solidFill>
              <a:effectLst/>
              <a:latin typeface="+mn-lt"/>
              <a:ea typeface="+mn-ea"/>
              <a:cs typeface="+mn-cs"/>
            </a:rPr>
            <a:t>で、</a:t>
          </a:r>
          <a:r>
            <a:rPr kumimoji="1" lang="ja-JP" altLang="en-US" sz="1300">
              <a:solidFill>
                <a:schemeClr val="dk1"/>
              </a:solidFill>
              <a:effectLst/>
              <a:latin typeface="+mn-lt"/>
              <a:ea typeface="+mn-ea"/>
              <a:cs typeface="+mn-cs"/>
            </a:rPr>
            <a:t>コロナ対策による投資的経費があり若干比率が下がったが</a:t>
          </a:r>
          <a:r>
            <a:rPr kumimoji="1" lang="ja-JP" altLang="ja-JP" sz="1300">
              <a:solidFill>
                <a:schemeClr val="dk1"/>
              </a:solidFill>
              <a:effectLst/>
              <a:latin typeface="+mn-lt"/>
              <a:ea typeface="+mn-ea"/>
              <a:cs typeface="+mn-cs"/>
            </a:rPr>
            <a:t>、是々非々で判断し適正な運営に努める。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76708</xdr:rowOff>
    </xdr:from>
    <xdr:to>
      <xdr:col>82</xdr:col>
      <xdr:colOff>107950</xdr:colOff>
      <xdr:row>80</xdr:row>
      <xdr:rowOff>165863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764008"/>
          <a:ext cx="0" cy="11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137940</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85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165863</xdr:rowOff>
    </xdr:from>
    <xdr:to>
      <xdr:col>82</xdr:col>
      <xdr:colOff>196850</xdr:colOff>
      <xdr:row>80</xdr:row>
      <xdr:rowOff>165863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88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163085</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50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76708</xdr:rowOff>
    </xdr:from>
    <xdr:to>
      <xdr:col>82</xdr:col>
      <xdr:colOff>196850</xdr:colOff>
      <xdr:row>74</xdr:row>
      <xdr:rowOff>76708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7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21844</xdr:rowOff>
    </xdr:from>
    <xdr:to>
      <xdr:col>82</xdr:col>
      <xdr:colOff>107950</xdr:colOff>
      <xdr:row>75</xdr:row>
      <xdr:rowOff>110998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2880594"/>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77995</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105918</xdr:rowOff>
    </xdr:from>
    <xdr:to>
      <xdr:col>82</xdr:col>
      <xdr:colOff>158750</xdr:colOff>
      <xdr:row>77</xdr:row>
      <xdr:rowOff>36068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75</xdr:row>
      <xdr:rowOff>110998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28508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156718</xdr:rowOff>
    </xdr:from>
    <xdr:to>
      <xdr:col>73</xdr:col>
      <xdr:colOff>180975</xdr:colOff>
      <xdr:row>74</xdr:row>
      <xdr:rowOff>163576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28440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49276</xdr:rowOff>
    </xdr:from>
    <xdr:to>
      <xdr:col>69</xdr:col>
      <xdr:colOff>92075</xdr:colOff>
      <xdr:row>74</xdr:row>
      <xdr:rowOff>156718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273657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83058</xdr:rowOff>
    </xdr:from>
    <xdr:to>
      <xdr:col>69</xdr:col>
      <xdr:colOff>142875</xdr:colOff>
      <xdr:row>77</xdr:row>
      <xdr:rowOff>13208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169435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142494</xdr:rowOff>
    </xdr:from>
    <xdr:to>
      <xdr:col>82</xdr:col>
      <xdr:colOff>158750</xdr:colOff>
      <xdr:row>75</xdr:row>
      <xdr:rowOff>72644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8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51071</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3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105918</xdr:rowOff>
    </xdr:from>
    <xdr:to>
      <xdr:col>69</xdr:col>
      <xdr:colOff>142875</xdr:colOff>
      <xdr:row>75</xdr:row>
      <xdr:rowOff>36068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79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46245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56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169926</xdr:rowOff>
    </xdr:from>
    <xdr:to>
      <xdr:col>65</xdr:col>
      <xdr:colOff>53975</xdr:colOff>
      <xdr:row>74</xdr:row>
      <xdr:rowOff>100076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110253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141289</xdr:rowOff>
    </xdr:from>
    <xdr:to>
      <xdr:col>29</xdr:col>
      <xdr:colOff>127000</xdr:colOff>
      <xdr:row>16</xdr:row>
      <xdr:rowOff>164348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932114"/>
          <a:ext cx="647700" cy="23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141289</xdr:rowOff>
    </xdr:from>
    <xdr:to>
      <xdr:col>26</xdr:col>
      <xdr:colOff>50800</xdr:colOff>
      <xdr:row>17</xdr:row>
      <xdr:rowOff>21804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32114"/>
          <a:ext cx="698500" cy="5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21804</xdr:rowOff>
    </xdr:from>
    <xdr:to>
      <xdr:col>22</xdr:col>
      <xdr:colOff>114300</xdr:colOff>
      <xdr:row>17</xdr:row>
      <xdr:rowOff>44893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84079"/>
          <a:ext cx="6985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44893</xdr:rowOff>
    </xdr:from>
    <xdr:to>
      <xdr:col>18</xdr:col>
      <xdr:colOff>177800</xdr:colOff>
      <xdr:row>17</xdr:row>
      <xdr:rowOff>61735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07168"/>
          <a:ext cx="698500" cy="16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113548</xdr:rowOff>
    </xdr:from>
    <xdr:to>
      <xdr:col>29</xdr:col>
      <xdr:colOff>177800</xdr:colOff>
      <xdr:row>17</xdr:row>
      <xdr:rowOff>43698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0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130075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90489</xdr:rowOff>
    </xdr:from>
    <xdr:to>
      <xdr:col>26</xdr:col>
      <xdr:colOff>101600</xdr:colOff>
      <xdr:row>17</xdr:row>
      <xdr:rowOff>20639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81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30816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5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142454</xdr:rowOff>
    </xdr:from>
    <xdr:to>
      <xdr:col>22</xdr:col>
      <xdr:colOff>165100</xdr:colOff>
      <xdr:row>17</xdr:row>
      <xdr:rowOff>72604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3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82781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0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165543</xdr:rowOff>
    </xdr:from>
    <xdr:to>
      <xdr:col>19</xdr:col>
      <xdr:colOff>38100</xdr:colOff>
      <xdr:row>17</xdr:row>
      <xdr:rowOff>95693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5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105870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2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10935</xdr:rowOff>
    </xdr:from>
    <xdr:to>
      <xdr:col>15</xdr:col>
      <xdr:colOff>101600</xdr:colOff>
      <xdr:row>17</xdr:row>
      <xdr:rowOff>112535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7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122712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4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250444</xdr:rowOff>
    </xdr:from>
    <xdr:to>
      <xdr:col>29</xdr:col>
      <xdr:colOff>127000</xdr:colOff>
      <xdr:row>35</xdr:row>
      <xdr:rowOff>53947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17894"/>
          <a:ext cx="647700" cy="146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53947</xdr:rowOff>
    </xdr:from>
    <xdr:to>
      <xdr:col>26</xdr:col>
      <xdr:colOff>50800</xdr:colOff>
      <xdr:row>35</xdr:row>
      <xdr:rowOff>124851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64297"/>
          <a:ext cx="698500" cy="70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124851</xdr:rowOff>
    </xdr:from>
    <xdr:to>
      <xdr:col>22</xdr:col>
      <xdr:colOff>114300</xdr:colOff>
      <xdr:row>35</xdr:row>
      <xdr:rowOff>328161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35201"/>
          <a:ext cx="698500" cy="20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328161</xdr:rowOff>
    </xdr:from>
    <xdr:to>
      <xdr:col>18</xdr:col>
      <xdr:colOff>177800</xdr:colOff>
      <xdr:row>36</xdr:row>
      <xdr:rowOff>137675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38511"/>
          <a:ext cx="698500" cy="152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199644</xdr:rowOff>
    </xdr:from>
    <xdr:to>
      <xdr:col>29</xdr:col>
      <xdr:colOff>177800</xdr:colOff>
      <xdr:row>34</xdr:row>
      <xdr:rowOff>301244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67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44721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3147</xdr:rowOff>
    </xdr:from>
    <xdr:to>
      <xdr:col>26</xdr:col>
      <xdr:colOff>101600</xdr:colOff>
      <xdr:row>35</xdr:row>
      <xdr:rowOff>104747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13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114924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82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74051</xdr:rowOff>
    </xdr:from>
    <xdr:to>
      <xdr:col>22</xdr:col>
      <xdr:colOff>165100</xdr:colOff>
      <xdr:row>35</xdr:row>
      <xdr:rowOff>175651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8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185828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5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277361</xdr:rowOff>
    </xdr:from>
    <xdr:to>
      <xdr:col>19</xdr:col>
      <xdr:colOff>38100</xdr:colOff>
      <xdr:row>36</xdr:row>
      <xdr:rowOff>36061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8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20838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86875</xdr:rowOff>
    </xdr:from>
    <xdr:to>
      <xdr:col>15</xdr:col>
      <xdr:colOff>101600</xdr:colOff>
      <xdr:row>37</xdr:row>
      <xdr:rowOff>17025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40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2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873
858
89.97
2,488,149
2,319,278
154,712
1,144,158
1,304,838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19336</xdr:rowOff>
    </xdr:from>
    <xdr:to>
      <xdr:col>24</xdr:col>
      <xdr:colOff>63500</xdr:colOff>
      <xdr:row>36</xdr:row>
      <xdr:rowOff>59982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91536"/>
          <a:ext cx="8382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59982</xdr:rowOff>
    </xdr:from>
    <xdr:to>
      <xdr:col>19</xdr:col>
      <xdr:colOff>177800</xdr:colOff>
      <xdr:row>36</xdr:row>
      <xdr:rowOff>116579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32182"/>
          <a:ext cx="889000" cy="5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116579</xdr:rowOff>
    </xdr:from>
    <xdr:to>
      <xdr:col>15</xdr:col>
      <xdr:colOff>50800</xdr:colOff>
      <xdr:row>36</xdr:row>
      <xdr:rowOff>127460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88779"/>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127064</xdr:rowOff>
    </xdr:from>
    <xdr:to>
      <xdr:col>10</xdr:col>
      <xdr:colOff>114300</xdr:colOff>
      <xdr:row>36</xdr:row>
      <xdr:rowOff>127460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99264"/>
          <a:ext cx="889000" cy="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139986</xdr:rowOff>
    </xdr:from>
    <xdr:to>
      <xdr:col>24</xdr:col>
      <xdr:colOff>114300</xdr:colOff>
      <xdr:row>36</xdr:row>
      <xdr:rowOff>70136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162863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9182</xdr:rowOff>
    </xdr:from>
    <xdr:to>
      <xdr:col>20</xdr:col>
      <xdr:colOff>38100</xdr:colOff>
      <xdr:row>36</xdr:row>
      <xdr:rowOff>110782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127309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5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65779</xdr:rowOff>
    </xdr:from>
    <xdr:to>
      <xdr:col>15</xdr:col>
      <xdr:colOff>101600</xdr:colOff>
      <xdr:row>36</xdr:row>
      <xdr:rowOff>167379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3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12456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76660</xdr:rowOff>
    </xdr:from>
    <xdr:to>
      <xdr:col>10</xdr:col>
      <xdr:colOff>165100</xdr:colOff>
      <xdr:row>37</xdr:row>
      <xdr:rowOff>6810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23337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2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76264</xdr:rowOff>
    </xdr:from>
    <xdr:to>
      <xdr:col>6</xdr:col>
      <xdr:colOff>38100</xdr:colOff>
      <xdr:row>37</xdr:row>
      <xdr:rowOff>6414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22941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2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51866</xdr:rowOff>
    </xdr:from>
    <xdr:to>
      <xdr:col>24</xdr:col>
      <xdr:colOff>63500</xdr:colOff>
      <xdr:row>54</xdr:row>
      <xdr:rowOff>81060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310166"/>
          <a:ext cx="838200" cy="2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81060</xdr:rowOff>
    </xdr:from>
    <xdr:to>
      <xdr:col>19</xdr:col>
      <xdr:colOff>177800</xdr:colOff>
      <xdr:row>56</xdr:row>
      <xdr:rowOff>53545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39360"/>
          <a:ext cx="889000" cy="3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5942</xdr:rowOff>
    </xdr:from>
    <xdr:to>
      <xdr:col>15</xdr:col>
      <xdr:colOff>50800</xdr:colOff>
      <xdr:row>56</xdr:row>
      <xdr:rowOff>53545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07142"/>
          <a:ext cx="889000" cy="4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5942</xdr:rowOff>
    </xdr:from>
    <xdr:to>
      <xdr:col>10</xdr:col>
      <xdr:colOff>114300</xdr:colOff>
      <xdr:row>56</xdr:row>
      <xdr:rowOff>55438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07142"/>
          <a:ext cx="889000" cy="4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1066</xdr:rowOff>
    </xdr:from>
    <xdr:to>
      <xdr:col>24</xdr:col>
      <xdr:colOff>114300</xdr:colOff>
      <xdr:row>54</xdr:row>
      <xdr:rowOff>102666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5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23943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1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30260</xdr:rowOff>
    </xdr:from>
    <xdr:to>
      <xdr:col>20</xdr:col>
      <xdr:colOff>38100</xdr:colOff>
      <xdr:row>54</xdr:row>
      <xdr:rowOff>131860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148387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06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2745</xdr:rowOff>
    </xdr:from>
    <xdr:to>
      <xdr:col>15</xdr:col>
      <xdr:colOff>101600</xdr:colOff>
      <xdr:row>56</xdr:row>
      <xdr:rowOff>104345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120872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7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126592</xdr:rowOff>
    </xdr:from>
    <xdr:to>
      <xdr:col>10</xdr:col>
      <xdr:colOff>165100</xdr:colOff>
      <xdr:row>56</xdr:row>
      <xdr:rowOff>56742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5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73269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3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4638</xdr:rowOff>
    </xdr:from>
    <xdr:to>
      <xdr:col>6</xdr:col>
      <xdr:colOff>38100</xdr:colOff>
      <xdr:row>56</xdr:row>
      <xdr:rowOff>106238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122765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38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15742</xdr:rowOff>
    </xdr:from>
    <xdr:to>
      <xdr:col>24</xdr:col>
      <xdr:colOff>63500</xdr:colOff>
      <xdr:row>79</xdr:row>
      <xdr:rowOff>32338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60292"/>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32338</xdr:rowOff>
    </xdr:from>
    <xdr:to>
      <xdr:col>19</xdr:col>
      <xdr:colOff>177800</xdr:colOff>
      <xdr:row>79</xdr:row>
      <xdr:rowOff>38336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76888"/>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33691</xdr:rowOff>
    </xdr:from>
    <xdr:to>
      <xdr:col>15</xdr:col>
      <xdr:colOff>50800</xdr:colOff>
      <xdr:row>79</xdr:row>
      <xdr:rowOff>38336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78241"/>
          <a:ext cx="889000" cy="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33691</xdr:rowOff>
    </xdr:from>
    <xdr:to>
      <xdr:col>10</xdr:col>
      <xdr:colOff>114300</xdr:colOff>
      <xdr:row>79</xdr:row>
      <xdr:rowOff>36571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78241"/>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136392</xdr:rowOff>
    </xdr:from>
    <xdr:to>
      <xdr:col>24</xdr:col>
      <xdr:colOff>114300</xdr:colOff>
      <xdr:row>79</xdr:row>
      <xdr:rowOff>66542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51319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152988</xdr:rowOff>
    </xdr:from>
    <xdr:to>
      <xdr:col>20</xdr:col>
      <xdr:colOff>38100</xdr:colOff>
      <xdr:row>79</xdr:row>
      <xdr:rowOff>83138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74265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158986</xdr:rowOff>
    </xdr:from>
    <xdr:to>
      <xdr:col>15</xdr:col>
      <xdr:colOff>101600</xdr:colOff>
      <xdr:row>79</xdr:row>
      <xdr:rowOff>89136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80263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2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154341</xdr:rowOff>
    </xdr:from>
    <xdr:to>
      <xdr:col>10</xdr:col>
      <xdr:colOff>165100</xdr:colOff>
      <xdr:row>79</xdr:row>
      <xdr:rowOff>84491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2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75618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157221</xdr:rowOff>
    </xdr:from>
    <xdr:to>
      <xdr:col>6</xdr:col>
      <xdr:colOff>38100</xdr:colOff>
      <xdr:row>79</xdr:row>
      <xdr:rowOff>87371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78498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2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100696</xdr:rowOff>
    </xdr:from>
    <xdr:to>
      <xdr:col>24</xdr:col>
      <xdr:colOff>63500</xdr:colOff>
      <xdr:row>96</xdr:row>
      <xdr:rowOff>5806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88446"/>
          <a:ext cx="838200" cy="7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5806</xdr:rowOff>
    </xdr:from>
    <xdr:to>
      <xdr:col>19</xdr:col>
      <xdr:colOff>177800</xdr:colOff>
      <xdr:row>96</xdr:row>
      <xdr:rowOff>56457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65006"/>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13666</xdr:rowOff>
    </xdr:from>
    <xdr:to>
      <xdr:col>15</xdr:col>
      <xdr:colOff>50800</xdr:colOff>
      <xdr:row>96</xdr:row>
      <xdr:rowOff>56457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72866"/>
          <a:ext cx="889000" cy="4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162038</xdr:rowOff>
    </xdr:from>
    <xdr:to>
      <xdr:col>10</xdr:col>
      <xdr:colOff>114300</xdr:colOff>
      <xdr:row>96</xdr:row>
      <xdr:rowOff>13666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49788"/>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49896</xdr:rowOff>
    </xdr:from>
    <xdr:to>
      <xdr:col>24</xdr:col>
      <xdr:colOff>114300</xdr:colOff>
      <xdr:row>95</xdr:row>
      <xdr:rowOff>151496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3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28323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1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126456</xdr:rowOff>
    </xdr:from>
    <xdr:to>
      <xdr:col>20</xdr:col>
      <xdr:colOff>38100</xdr:colOff>
      <xdr:row>96</xdr:row>
      <xdr:rowOff>56606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47733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0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5657</xdr:rowOff>
    </xdr:from>
    <xdr:to>
      <xdr:col>15</xdr:col>
      <xdr:colOff>101600</xdr:colOff>
      <xdr:row>96</xdr:row>
      <xdr:rowOff>107257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98384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5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134316</xdr:rowOff>
    </xdr:from>
    <xdr:to>
      <xdr:col>10</xdr:col>
      <xdr:colOff>165100</xdr:colOff>
      <xdr:row>96</xdr:row>
      <xdr:rowOff>64466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55593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1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111238</xdr:rowOff>
    </xdr:from>
    <xdr:to>
      <xdr:col>6</xdr:col>
      <xdr:colOff>38100</xdr:colOff>
      <xdr:row>96</xdr:row>
      <xdr:rowOff>41388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32515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9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50176</xdr:rowOff>
    </xdr:from>
    <xdr:to>
      <xdr:col>55</xdr:col>
      <xdr:colOff>0</xdr:colOff>
      <xdr:row>36</xdr:row>
      <xdr:rowOff>158525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50926"/>
          <a:ext cx="838200" cy="27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15631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6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158525</xdr:rowOff>
    </xdr:from>
    <xdr:to>
      <xdr:col>50</xdr:col>
      <xdr:colOff>114300</xdr:colOff>
      <xdr:row>37</xdr:row>
      <xdr:rowOff>32656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30725"/>
          <a:ext cx="889000" cy="4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50559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126243</xdr:rowOff>
    </xdr:from>
    <xdr:to>
      <xdr:col>45</xdr:col>
      <xdr:colOff>177800</xdr:colOff>
      <xdr:row>37</xdr:row>
      <xdr:rowOff>32656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298443"/>
          <a:ext cx="889000" cy="7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126243</xdr:rowOff>
    </xdr:from>
    <xdr:to>
      <xdr:col>41</xdr:col>
      <xdr:colOff>50800</xdr:colOff>
      <xdr:row>37</xdr:row>
      <xdr:rowOff>116257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98443"/>
          <a:ext cx="889000" cy="16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170826</xdr:rowOff>
    </xdr:from>
    <xdr:to>
      <xdr:col>55</xdr:col>
      <xdr:colOff>50800</xdr:colOff>
      <xdr:row>35</xdr:row>
      <xdr:rowOff>100976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22253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107725</xdr:rowOff>
    </xdr:from>
    <xdr:to>
      <xdr:col>50</xdr:col>
      <xdr:colOff>165100</xdr:colOff>
      <xdr:row>37</xdr:row>
      <xdr:rowOff>37875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54402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055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153306</xdr:rowOff>
    </xdr:from>
    <xdr:to>
      <xdr:col>46</xdr:col>
      <xdr:colOff>38100</xdr:colOff>
      <xdr:row>37</xdr:row>
      <xdr:rowOff>83456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74583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4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75443</xdr:rowOff>
    </xdr:from>
    <xdr:to>
      <xdr:col>41</xdr:col>
      <xdr:colOff>101600</xdr:colOff>
      <xdr:row>37</xdr:row>
      <xdr:rowOff>5593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22120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2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65457</xdr:rowOff>
    </xdr:from>
    <xdr:to>
      <xdr:col>36</xdr:col>
      <xdr:colOff>165100</xdr:colOff>
      <xdr:row>37</xdr:row>
      <xdr:rowOff>167057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0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158184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0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115008</xdr:rowOff>
    </xdr:from>
    <xdr:to>
      <xdr:col>55</xdr:col>
      <xdr:colOff>0</xdr:colOff>
      <xdr:row>58</xdr:row>
      <xdr:rowOff>3459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87658"/>
          <a:ext cx="838200" cy="5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134188</xdr:rowOff>
    </xdr:from>
    <xdr:to>
      <xdr:col>50</xdr:col>
      <xdr:colOff>114300</xdr:colOff>
      <xdr:row>58</xdr:row>
      <xdr:rowOff>3459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735388"/>
          <a:ext cx="889000" cy="2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134188</xdr:rowOff>
    </xdr:from>
    <xdr:to>
      <xdr:col>45</xdr:col>
      <xdr:colOff>177800</xdr:colOff>
      <xdr:row>57</xdr:row>
      <xdr:rowOff>99351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735388"/>
          <a:ext cx="889000" cy="1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99351</xdr:rowOff>
    </xdr:from>
    <xdr:to>
      <xdr:col>41</xdr:col>
      <xdr:colOff>50800</xdr:colOff>
      <xdr:row>58</xdr:row>
      <xdr:rowOff>55790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72001"/>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64208</xdr:rowOff>
    </xdr:from>
    <xdr:to>
      <xdr:col>55</xdr:col>
      <xdr:colOff>50800</xdr:colOff>
      <xdr:row>57</xdr:row>
      <xdr:rowOff>165808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3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87085</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88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124109</xdr:rowOff>
    </xdr:from>
    <xdr:to>
      <xdr:col>50</xdr:col>
      <xdr:colOff>165100</xdr:colOff>
      <xdr:row>58</xdr:row>
      <xdr:rowOff>54259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70786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7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83388</xdr:rowOff>
    </xdr:from>
    <xdr:to>
      <xdr:col>46</xdr:col>
      <xdr:colOff>38100</xdr:colOff>
      <xdr:row>57</xdr:row>
      <xdr:rowOff>13538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55</xdr:row>
      <xdr:rowOff>30065</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05205" y="94598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48551</xdr:rowOff>
    </xdr:from>
    <xdr:to>
      <xdr:col>41</xdr:col>
      <xdr:colOff>101600</xdr:colOff>
      <xdr:row>57</xdr:row>
      <xdr:rowOff>150151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166678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9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4990</xdr:rowOff>
    </xdr:from>
    <xdr:to>
      <xdr:col>36</xdr:col>
      <xdr:colOff>165100</xdr:colOff>
      <xdr:row>58</xdr:row>
      <xdr:rowOff>106590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123117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2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86688</xdr:rowOff>
    </xdr:from>
    <xdr:to>
      <xdr:col>55</xdr:col>
      <xdr:colOff>0</xdr:colOff>
      <xdr:row>78</xdr:row>
      <xdr:rowOff>73073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88338"/>
          <a:ext cx="838200" cy="1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64123</xdr:rowOff>
    </xdr:from>
    <xdr:to>
      <xdr:col>50</xdr:col>
      <xdr:colOff>114300</xdr:colOff>
      <xdr:row>78</xdr:row>
      <xdr:rowOff>73073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922873"/>
          <a:ext cx="889000" cy="52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64123</xdr:rowOff>
    </xdr:from>
    <xdr:to>
      <xdr:col>45</xdr:col>
      <xdr:colOff>177800</xdr:colOff>
      <xdr:row>76</xdr:row>
      <xdr:rowOff>116774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2922873"/>
          <a:ext cx="889000" cy="2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116774</xdr:rowOff>
    </xdr:from>
    <xdr:to>
      <xdr:col>41</xdr:col>
      <xdr:colOff>50800</xdr:colOff>
      <xdr:row>78</xdr:row>
      <xdr:rowOff>30280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146974"/>
          <a:ext cx="889000" cy="2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35888</xdr:rowOff>
    </xdr:from>
    <xdr:to>
      <xdr:col>55</xdr:col>
      <xdr:colOff>50800</xdr:colOff>
      <xdr:row>77</xdr:row>
      <xdr:rowOff>137488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23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58765</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8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22273</xdr:rowOff>
    </xdr:from>
    <xdr:to>
      <xdr:col>50</xdr:col>
      <xdr:colOff>165100</xdr:colOff>
      <xdr:row>78</xdr:row>
      <xdr:rowOff>123873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9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140400</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17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13323</xdr:rowOff>
    </xdr:from>
    <xdr:to>
      <xdr:col>46</xdr:col>
      <xdr:colOff>38100</xdr:colOff>
      <xdr:row>75</xdr:row>
      <xdr:rowOff>114923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131450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64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65974</xdr:rowOff>
    </xdr:from>
    <xdr:to>
      <xdr:col>41</xdr:col>
      <xdr:colOff>101600</xdr:colOff>
      <xdr:row>76</xdr:row>
      <xdr:rowOff>167574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12650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8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150930</xdr:rowOff>
    </xdr:from>
    <xdr:to>
      <xdr:col>36</xdr:col>
      <xdr:colOff>165100</xdr:colOff>
      <xdr:row>78</xdr:row>
      <xdr:rowOff>81080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5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97607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2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144597</xdr:rowOff>
    </xdr:from>
    <xdr:to>
      <xdr:col>55</xdr:col>
      <xdr:colOff>0</xdr:colOff>
      <xdr:row>98</xdr:row>
      <xdr:rowOff>1622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75247"/>
          <a:ext cx="838200" cy="2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144597</xdr:rowOff>
    </xdr:from>
    <xdr:to>
      <xdr:col>50</xdr:col>
      <xdr:colOff>114300</xdr:colOff>
      <xdr:row>98</xdr:row>
      <xdr:rowOff>30327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75247"/>
          <a:ext cx="889000" cy="5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30327</xdr:rowOff>
    </xdr:from>
    <xdr:to>
      <xdr:col>45</xdr:col>
      <xdr:colOff>177800</xdr:colOff>
      <xdr:row>98</xdr:row>
      <xdr:rowOff>59316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2427"/>
          <a:ext cx="889000" cy="2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59316</xdr:rowOff>
    </xdr:from>
    <xdr:to>
      <xdr:col>41</xdr:col>
      <xdr:colOff>50800</xdr:colOff>
      <xdr:row>98</xdr:row>
      <xdr:rowOff>60153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61416"/>
          <a:ext cx="8890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122272</xdr:rowOff>
    </xdr:from>
    <xdr:to>
      <xdr:col>55</xdr:col>
      <xdr:colOff>50800</xdr:colOff>
      <xdr:row>98</xdr:row>
      <xdr:rowOff>52422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5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145149</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0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93797</xdr:rowOff>
    </xdr:from>
    <xdr:to>
      <xdr:col>50</xdr:col>
      <xdr:colOff>165100</xdr:colOff>
      <xdr:row>98</xdr:row>
      <xdr:rowOff>23947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40474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9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150977</xdr:rowOff>
    </xdr:from>
    <xdr:to>
      <xdr:col>46</xdr:col>
      <xdr:colOff>38100</xdr:colOff>
      <xdr:row>98</xdr:row>
      <xdr:rowOff>81127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97654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5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8516</xdr:rowOff>
    </xdr:from>
    <xdr:to>
      <xdr:col>41</xdr:col>
      <xdr:colOff>101600</xdr:colOff>
      <xdr:row>98</xdr:row>
      <xdr:rowOff>110116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126643</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8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9353</xdr:rowOff>
    </xdr:from>
    <xdr:to>
      <xdr:col>36</xdr:col>
      <xdr:colOff>165100</xdr:colOff>
      <xdr:row>98</xdr:row>
      <xdr:rowOff>110953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127480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58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158438</xdr:rowOff>
    </xdr:from>
    <xdr:to>
      <xdr:col>85</xdr:col>
      <xdr:colOff>127000</xdr:colOff>
      <xdr:row>39</xdr:row>
      <xdr:rowOff>35127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73538"/>
          <a:ext cx="838200" cy="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143811</xdr:rowOff>
    </xdr:from>
    <xdr:to>
      <xdr:col>81</xdr:col>
      <xdr:colOff>50800</xdr:colOff>
      <xdr:row>39</xdr:row>
      <xdr:rowOff>35127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8911"/>
          <a:ext cx="889000" cy="6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143811</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58911"/>
          <a:ext cx="889000" cy="7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107638</xdr:rowOff>
    </xdr:from>
    <xdr:to>
      <xdr:col>85</xdr:col>
      <xdr:colOff>177800</xdr:colOff>
      <xdr:row>39</xdr:row>
      <xdr:rowOff>37788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2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67015</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155777</xdr:rowOff>
    </xdr:from>
    <xdr:to>
      <xdr:col>81</xdr:col>
      <xdr:colOff>101600</xdr:colOff>
      <xdr:row>39</xdr:row>
      <xdr:rowOff>85927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77054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93011</xdr:rowOff>
    </xdr:from>
    <xdr:to>
      <xdr:col>76</xdr:col>
      <xdr:colOff>165100</xdr:colOff>
      <xdr:row>39</xdr:row>
      <xdr:rowOff>23161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39688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8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84101</xdr:rowOff>
    </xdr:from>
    <xdr:to>
      <xdr:col>85</xdr:col>
      <xdr:colOff>127000</xdr:colOff>
      <xdr:row>76</xdr:row>
      <xdr:rowOff>2927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42851"/>
          <a:ext cx="838200" cy="9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2927</xdr:rowOff>
    </xdr:from>
    <xdr:to>
      <xdr:col>81</xdr:col>
      <xdr:colOff>50800</xdr:colOff>
      <xdr:row>76</xdr:row>
      <xdr:rowOff>51040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33127"/>
          <a:ext cx="889000" cy="4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51040</xdr:rowOff>
    </xdr:from>
    <xdr:to>
      <xdr:col>76</xdr:col>
      <xdr:colOff>114300</xdr:colOff>
      <xdr:row>76</xdr:row>
      <xdr:rowOff>155473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81240"/>
          <a:ext cx="889000" cy="10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132307</xdr:rowOff>
    </xdr:from>
    <xdr:to>
      <xdr:col>71</xdr:col>
      <xdr:colOff>177800</xdr:colOff>
      <xdr:row>76</xdr:row>
      <xdr:rowOff>155473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991057"/>
          <a:ext cx="889000" cy="19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33301</xdr:rowOff>
    </xdr:from>
    <xdr:to>
      <xdr:col>85</xdr:col>
      <xdr:colOff>177800</xdr:colOff>
      <xdr:row>75</xdr:row>
      <xdr:rowOff>134901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9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56178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4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123577</xdr:rowOff>
    </xdr:from>
    <xdr:to>
      <xdr:col>81</xdr:col>
      <xdr:colOff>101600</xdr:colOff>
      <xdr:row>76</xdr:row>
      <xdr:rowOff>53727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70254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75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240</xdr:rowOff>
    </xdr:from>
    <xdr:to>
      <xdr:col>76</xdr:col>
      <xdr:colOff>165100</xdr:colOff>
      <xdr:row>76</xdr:row>
      <xdr:rowOff>101840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3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118368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0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104673</xdr:rowOff>
    </xdr:from>
    <xdr:to>
      <xdr:col>72</xdr:col>
      <xdr:colOff>38100</xdr:colOff>
      <xdr:row>77</xdr:row>
      <xdr:rowOff>34823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51350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1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81507</xdr:rowOff>
    </xdr:from>
    <xdr:to>
      <xdr:col>67</xdr:col>
      <xdr:colOff>101600</xdr:colOff>
      <xdr:row>76</xdr:row>
      <xdr:rowOff>11657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28184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1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103617</xdr:rowOff>
    </xdr:from>
    <xdr:to>
      <xdr:col>85</xdr:col>
      <xdr:colOff>127000</xdr:colOff>
      <xdr:row>98</xdr:row>
      <xdr:rowOff>108590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05717"/>
          <a:ext cx="8382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103617</xdr:rowOff>
    </xdr:from>
    <xdr:to>
      <xdr:col>81</xdr:col>
      <xdr:colOff>50800</xdr:colOff>
      <xdr:row>98</xdr:row>
      <xdr:rowOff>135755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05717"/>
          <a:ext cx="889000" cy="3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81107</xdr:rowOff>
    </xdr:from>
    <xdr:to>
      <xdr:col>76</xdr:col>
      <xdr:colOff>114300</xdr:colOff>
      <xdr:row>98</xdr:row>
      <xdr:rowOff>135755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83207"/>
          <a:ext cx="889000" cy="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1580</xdr:rowOff>
    </xdr:from>
    <xdr:to>
      <xdr:col>71</xdr:col>
      <xdr:colOff>177800</xdr:colOff>
      <xdr:row>98</xdr:row>
      <xdr:rowOff>81107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03680"/>
          <a:ext cx="889000" cy="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57790</xdr:rowOff>
    </xdr:from>
    <xdr:to>
      <xdr:col>85</xdr:col>
      <xdr:colOff>177800</xdr:colOff>
      <xdr:row>98</xdr:row>
      <xdr:rowOff>159390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17167</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4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52817</xdr:rowOff>
    </xdr:from>
    <xdr:to>
      <xdr:col>81</xdr:col>
      <xdr:colOff>101600</xdr:colOff>
      <xdr:row>98</xdr:row>
      <xdr:rowOff>154417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5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170944</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63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84955</xdr:rowOff>
    </xdr:from>
    <xdr:to>
      <xdr:col>76</xdr:col>
      <xdr:colOff>165100</xdr:colOff>
      <xdr:row>99</xdr:row>
      <xdr:rowOff>15105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8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31632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662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30307</xdr:rowOff>
    </xdr:from>
    <xdr:to>
      <xdr:col>72</xdr:col>
      <xdr:colOff>38100</xdr:colOff>
      <xdr:row>98</xdr:row>
      <xdr:rowOff>131907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3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148434</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60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122230</xdr:rowOff>
    </xdr:from>
    <xdr:to>
      <xdr:col>67</xdr:col>
      <xdr:colOff>101600</xdr:colOff>
      <xdr:row>98</xdr:row>
      <xdr:rowOff>52380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68907</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52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24741</xdr:rowOff>
    </xdr:from>
    <xdr:to>
      <xdr:col>116</xdr:col>
      <xdr:colOff>63500</xdr:colOff>
      <xdr:row>75</xdr:row>
      <xdr:rowOff>99173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83491"/>
          <a:ext cx="8382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99173</xdr:rowOff>
    </xdr:from>
    <xdr:to>
      <xdr:col>111</xdr:col>
      <xdr:colOff>177800</xdr:colOff>
      <xdr:row>75</xdr:row>
      <xdr:rowOff>149241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57923"/>
          <a:ext cx="889000" cy="5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149241</xdr:rowOff>
    </xdr:from>
    <xdr:to>
      <xdr:col>107</xdr:col>
      <xdr:colOff>50800</xdr:colOff>
      <xdr:row>75</xdr:row>
      <xdr:rowOff>156042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07991"/>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156042</xdr:rowOff>
    </xdr:from>
    <xdr:to>
      <xdr:col>102</xdr:col>
      <xdr:colOff>114300</xdr:colOff>
      <xdr:row>76</xdr:row>
      <xdr:rowOff>31759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14792"/>
          <a:ext cx="8890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145391</xdr:rowOff>
    </xdr:from>
    <xdr:to>
      <xdr:col>116</xdr:col>
      <xdr:colOff>114300</xdr:colOff>
      <xdr:row>75</xdr:row>
      <xdr:rowOff>75541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168268</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8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48373</xdr:rowOff>
    </xdr:from>
    <xdr:to>
      <xdr:col>112</xdr:col>
      <xdr:colOff>38100</xdr:colOff>
      <xdr:row>75</xdr:row>
      <xdr:rowOff>149972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071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166500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68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98441</xdr:rowOff>
    </xdr:from>
    <xdr:to>
      <xdr:col>107</xdr:col>
      <xdr:colOff>101600</xdr:colOff>
      <xdr:row>76</xdr:row>
      <xdr:rowOff>28591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45118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73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105241</xdr:rowOff>
    </xdr:from>
    <xdr:to>
      <xdr:col>102</xdr:col>
      <xdr:colOff>165100</xdr:colOff>
      <xdr:row>76</xdr:row>
      <xdr:rowOff>35390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63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51918</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7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152409</xdr:rowOff>
    </xdr:from>
    <xdr:to>
      <xdr:col>98</xdr:col>
      <xdr:colOff>38100</xdr:colOff>
      <xdr:row>76</xdr:row>
      <xdr:rowOff>82559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99086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各種数値を見ると、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変動の大きなものは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増となってい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これらは、コロナ対策による補助、施設整備等に係るものと考えられる。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また、伸びは少ないが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起債の償還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にも増加傾向が見られ、今後も引き続き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予想されるので、全体状況を見ながら適正な財政運営に努める。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長野県根羽村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873
858
89.97
2,488,149
2,319,278
154,712
1,144,158
1,304,838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152292</xdr:rowOff>
    </xdr:from>
    <xdr:to>
      <xdr:col>24</xdr:col>
      <xdr:colOff>63500</xdr:colOff>
      <xdr:row>35</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153042"/>
          <a:ext cx="8382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152292</xdr:rowOff>
    </xdr:from>
    <xdr:to>
      <xdr:col>19</xdr:col>
      <xdr:colOff>177800</xdr:colOff>
      <xdr:row>36</xdr:row>
      <xdr:rowOff>6445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5304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6445</xdr:rowOff>
    </xdr:from>
    <xdr:to>
      <xdr:col>15</xdr:col>
      <xdr:colOff>50800</xdr:colOff>
      <xdr:row>36</xdr:row>
      <xdr:rowOff>26657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78645"/>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26657</xdr:rowOff>
    </xdr:from>
    <xdr:to>
      <xdr:col>10</xdr:col>
      <xdr:colOff>114300</xdr:colOff>
      <xdr:row>36</xdr:row>
      <xdr:rowOff>46279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198857"/>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109284</xdr:rowOff>
    </xdr:from>
    <xdr:to>
      <xdr:col>24</xdr:col>
      <xdr:colOff>114300</xdr:colOff>
      <xdr:row>36</xdr:row>
      <xdr:rowOff>39434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132161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6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101492</xdr:rowOff>
    </xdr:from>
    <xdr:to>
      <xdr:col>20</xdr:col>
      <xdr:colOff>38100</xdr:colOff>
      <xdr:row>36</xdr:row>
      <xdr:rowOff>31642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0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48169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127095</xdr:rowOff>
    </xdr:from>
    <xdr:to>
      <xdr:col>15</xdr:col>
      <xdr:colOff>101600</xdr:colOff>
      <xdr:row>36</xdr:row>
      <xdr:rowOff>57245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73772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0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147307</xdr:rowOff>
    </xdr:from>
    <xdr:to>
      <xdr:col>10</xdr:col>
      <xdr:colOff>165100</xdr:colOff>
      <xdr:row>36</xdr:row>
      <xdr:rowOff>77457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93984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2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166929</xdr:rowOff>
    </xdr:from>
    <xdr:to>
      <xdr:col>6</xdr:col>
      <xdr:colOff>38100</xdr:colOff>
      <xdr:row>36</xdr:row>
      <xdr:rowOff>97079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113606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4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106128</xdr:rowOff>
    </xdr:from>
    <xdr:to>
      <xdr:col>24</xdr:col>
      <xdr:colOff>63500</xdr:colOff>
      <xdr:row>57</xdr:row>
      <xdr:rowOff>28924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07328"/>
          <a:ext cx="838200" cy="9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16162</xdr:rowOff>
    </xdr:from>
    <xdr:to>
      <xdr:col>19</xdr:col>
      <xdr:colOff>177800</xdr:colOff>
      <xdr:row>57</xdr:row>
      <xdr:rowOff>28924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617362"/>
          <a:ext cx="889000" cy="18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16162</xdr:rowOff>
    </xdr:from>
    <xdr:to>
      <xdr:col>15</xdr:col>
      <xdr:colOff>50800</xdr:colOff>
      <xdr:row>56</xdr:row>
      <xdr:rowOff>155097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617362"/>
          <a:ext cx="889000" cy="1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155097</xdr:rowOff>
    </xdr:from>
    <xdr:to>
      <xdr:col>10</xdr:col>
      <xdr:colOff>114300</xdr:colOff>
      <xdr:row>57</xdr:row>
      <xdr:rowOff>43652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56297"/>
          <a:ext cx="889000" cy="6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55328</xdr:rowOff>
    </xdr:from>
    <xdr:to>
      <xdr:col>24</xdr:col>
      <xdr:colOff>114300</xdr:colOff>
      <xdr:row>56</xdr:row>
      <xdr:rowOff>156928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78205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0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149574</xdr:rowOff>
    </xdr:from>
    <xdr:to>
      <xdr:col>20</xdr:col>
      <xdr:colOff>38100</xdr:colOff>
      <xdr:row>57</xdr:row>
      <xdr:rowOff>79724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96251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2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136812</xdr:rowOff>
    </xdr:from>
    <xdr:to>
      <xdr:col>15</xdr:col>
      <xdr:colOff>101600</xdr:colOff>
      <xdr:row>56</xdr:row>
      <xdr:rowOff>66962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83489</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341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104297</xdr:rowOff>
    </xdr:from>
    <xdr:to>
      <xdr:col>10</xdr:col>
      <xdr:colOff>165100</xdr:colOff>
      <xdr:row>57</xdr:row>
      <xdr:rowOff>34447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0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50974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8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164302</xdr:rowOff>
    </xdr:from>
    <xdr:to>
      <xdr:col>6</xdr:col>
      <xdr:colOff>38100</xdr:colOff>
      <xdr:row>57</xdr:row>
      <xdr:rowOff>94452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110979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4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114441</xdr:rowOff>
    </xdr:from>
    <xdr:to>
      <xdr:col>24</xdr:col>
      <xdr:colOff>63500</xdr:colOff>
      <xdr:row>76</xdr:row>
      <xdr:rowOff>139967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44641"/>
          <a:ext cx="8382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139967</xdr:rowOff>
    </xdr:from>
    <xdr:to>
      <xdr:col>19</xdr:col>
      <xdr:colOff>177800</xdr:colOff>
      <xdr:row>76</xdr:row>
      <xdr:rowOff>167878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70167"/>
          <a:ext cx="889000" cy="2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167878</xdr:rowOff>
    </xdr:from>
    <xdr:to>
      <xdr:col>15</xdr:col>
      <xdr:colOff>50800</xdr:colOff>
      <xdr:row>77</xdr:row>
      <xdr:rowOff>15976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98078"/>
          <a:ext cx="889000" cy="1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15976</xdr:rowOff>
    </xdr:from>
    <xdr:to>
      <xdr:col>10</xdr:col>
      <xdr:colOff>114300</xdr:colOff>
      <xdr:row>77</xdr:row>
      <xdr:rowOff>21603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17626"/>
          <a:ext cx="8890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63641</xdr:rowOff>
    </xdr:from>
    <xdr:to>
      <xdr:col>24</xdr:col>
      <xdr:colOff>114300</xdr:colOff>
      <xdr:row>76</xdr:row>
      <xdr:rowOff>165241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42068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7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89167</xdr:rowOff>
    </xdr:from>
    <xdr:to>
      <xdr:col>20</xdr:col>
      <xdr:colOff>38100</xdr:colOff>
      <xdr:row>77</xdr:row>
      <xdr:rowOff>19317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1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35844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9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117078</xdr:rowOff>
    </xdr:from>
    <xdr:to>
      <xdr:col>15</xdr:col>
      <xdr:colOff>101600</xdr:colOff>
      <xdr:row>77</xdr:row>
      <xdr:rowOff>47228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4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38355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4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136626</xdr:rowOff>
    </xdr:from>
    <xdr:to>
      <xdr:col>10</xdr:col>
      <xdr:colOff>165100</xdr:colOff>
      <xdr:row>77</xdr:row>
      <xdr:rowOff>66776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57903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5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142253</xdr:rowOff>
    </xdr:from>
    <xdr:to>
      <xdr:col>6</xdr:col>
      <xdr:colOff>38100</xdr:colOff>
      <xdr:row>77</xdr:row>
      <xdr:rowOff>72403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63530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85458</xdr:rowOff>
    </xdr:from>
    <xdr:to>
      <xdr:col>24</xdr:col>
      <xdr:colOff>63500</xdr:colOff>
      <xdr:row>97</xdr:row>
      <xdr:rowOff>90123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16108"/>
          <a:ext cx="838200" cy="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140790</xdr:rowOff>
    </xdr:from>
    <xdr:to>
      <xdr:col>19</xdr:col>
      <xdr:colOff>177800</xdr:colOff>
      <xdr:row>97</xdr:row>
      <xdr:rowOff>85458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599990"/>
          <a:ext cx="889000" cy="1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140790</xdr:rowOff>
    </xdr:from>
    <xdr:to>
      <xdr:col>15</xdr:col>
      <xdr:colOff>50800</xdr:colOff>
      <xdr:row>96</xdr:row>
      <xdr:rowOff>141863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599990"/>
          <a:ext cx="889000" cy="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141863</xdr:rowOff>
    </xdr:from>
    <xdr:to>
      <xdr:col>10</xdr:col>
      <xdr:colOff>114300</xdr:colOff>
      <xdr:row>97</xdr:row>
      <xdr:rowOff>32640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601063"/>
          <a:ext cx="889000" cy="6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39323</xdr:rowOff>
    </xdr:from>
    <xdr:to>
      <xdr:col>24</xdr:col>
      <xdr:colOff>114300</xdr:colOff>
      <xdr:row>97</xdr:row>
      <xdr:rowOff>140923</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6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17750</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34658</xdr:rowOff>
    </xdr:from>
    <xdr:to>
      <xdr:col>20</xdr:col>
      <xdr:colOff>38100</xdr:colOff>
      <xdr:row>97</xdr:row>
      <xdr:rowOff>136258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127385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89990</xdr:rowOff>
    </xdr:from>
    <xdr:to>
      <xdr:col>15</xdr:col>
      <xdr:colOff>101600</xdr:colOff>
      <xdr:row>97</xdr:row>
      <xdr:rowOff>20140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36667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2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91063</xdr:rowOff>
    </xdr:from>
    <xdr:to>
      <xdr:col>10</xdr:col>
      <xdr:colOff>165100</xdr:colOff>
      <xdr:row>97</xdr:row>
      <xdr:rowOff>21213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5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37740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2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153290</xdr:rowOff>
    </xdr:from>
    <xdr:to>
      <xdr:col>6</xdr:col>
      <xdr:colOff>38100</xdr:colOff>
      <xdr:row>97</xdr:row>
      <xdr:rowOff>83440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99967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38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74224</xdr:rowOff>
    </xdr:from>
    <xdr:to>
      <xdr:col>55</xdr:col>
      <xdr:colOff>0</xdr:colOff>
      <xdr:row>57</xdr:row>
      <xdr:rowOff>120415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846874"/>
          <a:ext cx="838200" cy="4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120415</xdr:rowOff>
    </xdr:from>
    <xdr:to>
      <xdr:col>50</xdr:col>
      <xdr:colOff>114300</xdr:colOff>
      <xdr:row>57</xdr:row>
      <xdr:rowOff>146385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93065"/>
          <a:ext cx="889000" cy="2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65101</xdr:rowOff>
    </xdr:from>
    <xdr:to>
      <xdr:col>45</xdr:col>
      <xdr:colOff>177800</xdr:colOff>
      <xdr:row>57</xdr:row>
      <xdr:rowOff>146385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37751"/>
          <a:ext cx="889000" cy="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65101</xdr:rowOff>
    </xdr:from>
    <xdr:to>
      <xdr:col>41</xdr:col>
      <xdr:colOff>50800</xdr:colOff>
      <xdr:row>57</xdr:row>
      <xdr:rowOff>161478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837751"/>
          <a:ext cx="889000" cy="9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23424</xdr:rowOff>
    </xdr:from>
    <xdr:to>
      <xdr:col>55</xdr:col>
      <xdr:colOff>50800</xdr:colOff>
      <xdr:row>57</xdr:row>
      <xdr:rowOff>125024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9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46301</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4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69615</xdr:rowOff>
    </xdr:from>
    <xdr:to>
      <xdr:col>50</xdr:col>
      <xdr:colOff>165100</xdr:colOff>
      <xdr:row>57</xdr:row>
      <xdr:rowOff>171215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16292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1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95585</xdr:rowOff>
    </xdr:from>
    <xdr:to>
      <xdr:col>46</xdr:col>
      <xdr:colOff>38100</xdr:colOff>
      <xdr:row>58</xdr:row>
      <xdr:rowOff>25735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42262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4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14301</xdr:rowOff>
    </xdr:from>
    <xdr:to>
      <xdr:col>41</xdr:col>
      <xdr:colOff>101600</xdr:colOff>
      <xdr:row>57</xdr:row>
      <xdr:rowOff>115901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8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132428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56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110678</xdr:rowOff>
    </xdr:from>
    <xdr:to>
      <xdr:col>36</xdr:col>
      <xdr:colOff>165100</xdr:colOff>
      <xdr:row>58</xdr:row>
      <xdr:rowOff>40828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8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57355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5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128538</xdr:rowOff>
    </xdr:from>
    <xdr:to>
      <xdr:col>55</xdr:col>
      <xdr:colOff>0</xdr:colOff>
      <xdr:row>79</xdr:row>
      <xdr:rowOff>40122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158738"/>
          <a:ext cx="838200" cy="42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35621</xdr:rowOff>
    </xdr:from>
    <xdr:to>
      <xdr:col>50</xdr:col>
      <xdr:colOff>114300</xdr:colOff>
      <xdr:row>79</xdr:row>
      <xdr:rowOff>40122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80171"/>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17559</xdr:rowOff>
    </xdr:from>
    <xdr:to>
      <xdr:col>45</xdr:col>
      <xdr:colOff>177800</xdr:colOff>
      <xdr:row>79</xdr:row>
      <xdr:rowOff>35621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62109"/>
          <a:ext cx="889000" cy="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17559</xdr:rowOff>
    </xdr:from>
    <xdr:to>
      <xdr:col>41</xdr:col>
      <xdr:colOff>50800</xdr:colOff>
      <xdr:row>79</xdr:row>
      <xdr:rowOff>27271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62109"/>
          <a:ext cx="889000" cy="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77738</xdr:rowOff>
    </xdr:from>
    <xdr:to>
      <xdr:col>55</xdr:col>
      <xdr:colOff>50800</xdr:colOff>
      <xdr:row>77</xdr:row>
      <xdr:rowOff>7888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100615</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5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160772</xdr:rowOff>
    </xdr:from>
    <xdr:to>
      <xdr:col>50</xdr:col>
      <xdr:colOff>165100</xdr:colOff>
      <xdr:row>79</xdr:row>
      <xdr:rowOff>90922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3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82049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2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156271</xdr:rowOff>
    </xdr:from>
    <xdr:to>
      <xdr:col>46</xdr:col>
      <xdr:colOff>38100</xdr:colOff>
      <xdr:row>79</xdr:row>
      <xdr:rowOff>86421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2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77548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138209</xdr:rowOff>
    </xdr:from>
    <xdr:to>
      <xdr:col>41</xdr:col>
      <xdr:colOff>101600</xdr:colOff>
      <xdr:row>79</xdr:row>
      <xdr:rowOff>68359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59486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147921</xdr:rowOff>
    </xdr:from>
    <xdr:to>
      <xdr:col>36</xdr:col>
      <xdr:colOff>165100</xdr:colOff>
      <xdr:row>79</xdr:row>
      <xdr:rowOff>78071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69198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1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96058</xdr:rowOff>
    </xdr:from>
    <xdr:to>
      <xdr:col>55</xdr:col>
      <xdr:colOff>0</xdr:colOff>
      <xdr:row>99</xdr:row>
      <xdr:rowOff>25834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98158"/>
          <a:ext cx="838200" cy="10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2470</xdr:rowOff>
    </xdr:from>
    <xdr:to>
      <xdr:col>50</xdr:col>
      <xdr:colOff>114300</xdr:colOff>
      <xdr:row>99</xdr:row>
      <xdr:rowOff>25834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976020"/>
          <a:ext cx="889000" cy="2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2470</xdr:rowOff>
    </xdr:from>
    <xdr:to>
      <xdr:col>45</xdr:col>
      <xdr:colOff>177800</xdr:colOff>
      <xdr:row>99</xdr:row>
      <xdr:rowOff>16490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76020"/>
          <a:ext cx="8890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166759</xdr:rowOff>
    </xdr:from>
    <xdr:to>
      <xdr:col>41</xdr:col>
      <xdr:colOff>50800</xdr:colOff>
      <xdr:row>99</xdr:row>
      <xdr:rowOff>16490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68859"/>
          <a:ext cx="889000" cy="2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45258</xdr:rowOff>
    </xdr:from>
    <xdr:to>
      <xdr:col>55</xdr:col>
      <xdr:colOff>50800</xdr:colOff>
      <xdr:row>98</xdr:row>
      <xdr:rowOff>146858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68135</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9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146484</xdr:rowOff>
    </xdr:from>
    <xdr:to>
      <xdr:col>50</xdr:col>
      <xdr:colOff>165100</xdr:colOff>
      <xdr:row>99</xdr:row>
      <xdr:rowOff>76634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67761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4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123120</xdr:rowOff>
    </xdr:from>
    <xdr:to>
      <xdr:col>46</xdr:col>
      <xdr:colOff>38100</xdr:colOff>
      <xdr:row>99</xdr:row>
      <xdr:rowOff>53270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44397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1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137140</xdr:rowOff>
    </xdr:from>
    <xdr:to>
      <xdr:col>41</xdr:col>
      <xdr:colOff>101600</xdr:colOff>
      <xdr:row>99</xdr:row>
      <xdr:rowOff>67290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58417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3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115959</xdr:rowOff>
    </xdr:from>
    <xdr:to>
      <xdr:col>36</xdr:col>
      <xdr:colOff>165100</xdr:colOff>
      <xdr:row>99</xdr:row>
      <xdr:rowOff>46109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37236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51381</xdr:rowOff>
    </xdr:from>
    <xdr:to>
      <xdr:col>85</xdr:col>
      <xdr:colOff>127000</xdr:colOff>
      <xdr:row>38</xdr:row>
      <xdr:rowOff>62273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66481"/>
          <a:ext cx="8382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150273</xdr:rowOff>
    </xdr:from>
    <xdr:to>
      <xdr:col>81</xdr:col>
      <xdr:colOff>50800</xdr:colOff>
      <xdr:row>38</xdr:row>
      <xdr:rowOff>51381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93923"/>
          <a:ext cx="889000" cy="7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150273</xdr:rowOff>
    </xdr:from>
    <xdr:to>
      <xdr:col>76</xdr:col>
      <xdr:colOff>114300</xdr:colOff>
      <xdr:row>38</xdr:row>
      <xdr:rowOff>39787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93923"/>
          <a:ext cx="889000" cy="6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10720</xdr:rowOff>
    </xdr:from>
    <xdr:to>
      <xdr:col>71</xdr:col>
      <xdr:colOff>177800</xdr:colOff>
      <xdr:row>38</xdr:row>
      <xdr:rowOff>39787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25820"/>
          <a:ext cx="889000" cy="2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11473</xdr:rowOff>
    </xdr:from>
    <xdr:to>
      <xdr:col>85</xdr:col>
      <xdr:colOff>177800</xdr:colOff>
      <xdr:row>38</xdr:row>
      <xdr:rowOff>113073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2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161350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581</xdr:rowOff>
    </xdr:from>
    <xdr:to>
      <xdr:col>81</xdr:col>
      <xdr:colOff>101600</xdr:colOff>
      <xdr:row>38</xdr:row>
      <xdr:rowOff>102181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1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93308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99473</xdr:rowOff>
    </xdr:from>
    <xdr:to>
      <xdr:col>76</xdr:col>
      <xdr:colOff>165100</xdr:colOff>
      <xdr:row>38</xdr:row>
      <xdr:rowOff>29623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4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46150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1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160437</xdr:rowOff>
    </xdr:from>
    <xdr:to>
      <xdr:col>72</xdr:col>
      <xdr:colOff>38100</xdr:colOff>
      <xdr:row>38</xdr:row>
      <xdr:rowOff>90587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81714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131370</xdr:rowOff>
    </xdr:from>
    <xdr:to>
      <xdr:col>67</xdr:col>
      <xdr:colOff>101600</xdr:colOff>
      <xdr:row>38</xdr:row>
      <xdr:rowOff>61520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78047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5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119446</xdr:rowOff>
    </xdr:from>
    <xdr:to>
      <xdr:col>85</xdr:col>
      <xdr:colOff>127000</xdr:colOff>
      <xdr:row>57</xdr:row>
      <xdr:rowOff>107096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549196"/>
          <a:ext cx="838200" cy="3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119446</xdr:rowOff>
    </xdr:from>
    <xdr:to>
      <xdr:col>81</xdr:col>
      <xdr:colOff>50800</xdr:colOff>
      <xdr:row>57</xdr:row>
      <xdr:rowOff>55924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549196"/>
          <a:ext cx="889000" cy="27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55924</xdr:rowOff>
    </xdr:from>
    <xdr:to>
      <xdr:col>76</xdr:col>
      <xdr:colOff>114300</xdr:colOff>
      <xdr:row>58</xdr:row>
      <xdr:rowOff>2765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828574"/>
          <a:ext cx="889000" cy="11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2765</xdr:rowOff>
    </xdr:from>
    <xdr:to>
      <xdr:col>71</xdr:col>
      <xdr:colOff>177800</xdr:colOff>
      <xdr:row>58</xdr:row>
      <xdr:rowOff>9846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46865"/>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56296</xdr:rowOff>
    </xdr:from>
    <xdr:to>
      <xdr:col>85</xdr:col>
      <xdr:colOff>177800</xdr:colOff>
      <xdr:row>57</xdr:row>
      <xdr:rowOff>157896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2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79173</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68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68646</xdr:rowOff>
    </xdr:from>
    <xdr:to>
      <xdr:col>81</xdr:col>
      <xdr:colOff>101600</xdr:colOff>
      <xdr:row>55</xdr:row>
      <xdr:rowOff>170246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4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15323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2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5124</xdr:rowOff>
    </xdr:from>
    <xdr:to>
      <xdr:col>76</xdr:col>
      <xdr:colOff>165100</xdr:colOff>
      <xdr:row>57</xdr:row>
      <xdr:rowOff>106724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7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123251</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55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123415</xdr:rowOff>
    </xdr:from>
    <xdr:to>
      <xdr:col>72</xdr:col>
      <xdr:colOff>38100</xdr:colOff>
      <xdr:row>58</xdr:row>
      <xdr:rowOff>53565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9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44692</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98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130496</xdr:rowOff>
    </xdr:from>
    <xdr:to>
      <xdr:col>67</xdr:col>
      <xdr:colOff>101600</xdr:colOff>
      <xdr:row>58</xdr:row>
      <xdr:rowOff>60646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51773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99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158437</xdr:rowOff>
    </xdr:from>
    <xdr:to>
      <xdr:col>85</xdr:col>
      <xdr:colOff>127000</xdr:colOff>
      <xdr:row>79</xdr:row>
      <xdr:rowOff>35127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31537"/>
          <a:ext cx="838200" cy="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143811</xdr:rowOff>
    </xdr:from>
    <xdr:to>
      <xdr:col>81</xdr:col>
      <xdr:colOff>50800</xdr:colOff>
      <xdr:row>79</xdr:row>
      <xdr:rowOff>35127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16911"/>
          <a:ext cx="889000" cy="6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143811</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16911"/>
          <a:ext cx="889000" cy="7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107637</xdr:rowOff>
    </xdr:from>
    <xdr:to>
      <xdr:col>85</xdr:col>
      <xdr:colOff>177800</xdr:colOff>
      <xdr:row>79</xdr:row>
      <xdr:rowOff>37787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67014</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155777</xdr:rowOff>
    </xdr:from>
    <xdr:to>
      <xdr:col>81</xdr:col>
      <xdr:colOff>101600</xdr:colOff>
      <xdr:row>79</xdr:row>
      <xdr:rowOff>85927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77054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2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93011</xdr:rowOff>
    </xdr:from>
    <xdr:to>
      <xdr:col>76</xdr:col>
      <xdr:colOff>165100</xdr:colOff>
      <xdr:row>79</xdr:row>
      <xdr:rowOff>23161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39688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84102</xdr:rowOff>
    </xdr:from>
    <xdr:to>
      <xdr:col>85</xdr:col>
      <xdr:colOff>127000</xdr:colOff>
      <xdr:row>96</xdr:row>
      <xdr:rowOff>2927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71852"/>
          <a:ext cx="838200" cy="9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2927</xdr:rowOff>
    </xdr:from>
    <xdr:to>
      <xdr:col>81</xdr:col>
      <xdr:colOff>50800</xdr:colOff>
      <xdr:row>96</xdr:row>
      <xdr:rowOff>51040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62127"/>
          <a:ext cx="889000" cy="4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51040</xdr:rowOff>
    </xdr:from>
    <xdr:to>
      <xdr:col>76</xdr:col>
      <xdr:colOff>114300</xdr:colOff>
      <xdr:row>96</xdr:row>
      <xdr:rowOff>155473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510240"/>
          <a:ext cx="889000" cy="10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132307</xdr:rowOff>
    </xdr:from>
    <xdr:to>
      <xdr:col>71</xdr:col>
      <xdr:colOff>177800</xdr:colOff>
      <xdr:row>96</xdr:row>
      <xdr:rowOff>155473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20057"/>
          <a:ext cx="889000" cy="19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33302</xdr:rowOff>
    </xdr:from>
    <xdr:to>
      <xdr:col>85</xdr:col>
      <xdr:colOff>177800</xdr:colOff>
      <xdr:row>95</xdr:row>
      <xdr:rowOff>134902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56179</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7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123577</xdr:rowOff>
    </xdr:from>
    <xdr:to>
      <xdr:col>81</xdr:col>
      <xdr:colOff>101600</xdr:colOff>
      <xdr:row>96</xdr:row>
      <xdr:rowOff>53727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1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70254</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1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240</xdr:rowOff>
    </xdr:from>
    <xdr:to>
      <xdr:col>76</xdr:col>
      <xdr:colOff>165100</xdr:colOff>
      <xdr:row>96</xdr:row>
      <xdr:rowOff>101840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118367</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23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104673</xdr:rowOff>
    </xdr:from>
    <xdr:to>
      <xdr:col>72</xdr:col>
      <xdr:colOff>38100</xdr:colOff>
      <xdr:row>97</xdr:row>
      <xdr:rowOff>34823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5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51350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33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81507</xdr:rowOff>
    </xdr:from>
    <xdr:to>
      <xdr:col>67</xdr:col>
      <xdr:colOff>101600</xdr:colOff>
      <xdr:row>96</xdr:row>
      <xdr:rowOff>11657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28184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144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村民全員が森林組合員といわれるほど、林業を中心とした施策、事業を実施していることから、農林水産業費は類団平均と比較しても多い。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義務教育学校の開校に向けた校舎改築費等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が終了したこと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総務費では、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コロナ対策事業を総務費により対応したことから、各分野事業を実施したが増加へと繋がっている。また、ふるさと納税に関する経費も増加の要因となっている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商工費は、好調なふるさと納税からＥＣサイトを立ち上げ対応したことから大きく増加した。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大型事業により発行した起債の償還など、公債費の増加が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見られる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ので、繰上償還の実施など計画的な対応が必要と考えられる。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標準財政規模については、大きく変動することなく推移している。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また、財政調整基金を取り崩すことなく運営しており、今後も適正な管理に努める。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全会計について赤字決算は無いものの、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簡易水道特別会計、</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下水道特別会計、村営バス会計については一般会計からの繰入による所が大きく、使用料の改定も検討しながら、健全化に努める必要がある。</a:t>
          </a:r>
          <a:endParaRPr lang="ja-JP" altLang="ja-JP" sz="13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標準財政規模の増減により比率の増減はあるものの、一般会計の黒字については、大きな変化もなく推移している。国民健康保険特別会計、介護保険特別会計については、国等の翌年度精算による負担金の額により増減もみられるが、赤字が見込まれる状況ではなく、今後も適正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93" t="s">
        <v>80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x14ac:dyDescent="0.2">
      <c r="B2" s="182" t="s">
        <v>81</v>
      </c>
      <c r="C2" s="182"/>
      <c r="D2" s="183"/>
    </row>
    <row r="3" spans="1:119" ht="18.75" customHeight="1" thickBot="1" x14ac:dyDescent="0.2">
      <c r="A3" s="181"/>
      <c r="B3" s="394" t="s">
        <v>82</v>
      </c>
      <c r="C3" s="395"/>
      <c r="D3" s="395"/>
      <c r="E3" s="396"/>
      <c r="F3" s="396"/>
      <c r="G3" s="396"/>
      <c r="H3" s="396"/>
      <c r="I3" s="396"/>
      <c r="J3" s="396"/>
      <c r="K3" s="396"/>
      <c r="L3" s="396" t="s">
        <v>83</v>
      </c>
      <c r="M3" s="396"/>
      <c r="N3" s="396"/>
      <c r="O3" s="396"/>
      <c r="P3" s="396"/>
      <c r="Q3" s="396"/>
      <c r="R3" s="403"/>
      <c r="S3" s="403"/>
      <c r="T3" s="403"/>
      <c r="U3" s="403"/>
      <c r="V3" s="404"/>
      <c r="W3" s="378" t="s">
        <v>84</v>
      </c>
      <c r="X3" s="379"/>
      <c r="Y3" s="379"/>
      <c r="Z3" s="379"/>
      <c r="AA3" s="379"/>
      <c r="AB3" s="395"/>
      <c r="AC3" s="403" t="s">
        <v>85</v>
      </c>
      <c r="AD3" s="379"/>
      <c r="AE3" s="379"/>
      <c r="AF3" s="379"/>
      <c r="AG3" s="379"/>
      <c r="AH3" s="379"/>
      <c r="AI3" s="379"/>
      <c r="AJ3" s="379"/>
      <c r="AK3" s="379"/>
      <c r="AL3" s="380"/>
      <c r="AM3" s="378" t="s">
        <v>86</v>
      </c>
      <c r="AN3" s="379"/>
      <c r="AO3" s="379"/>
      <c r="AP3" s="379"/>
      <c r="AQ3" s="379"/>
      <c r="AR3" s="379"/>
      <c r="AS3" s="379"/>
      <c r="AT3" s="379"/>
      <c r="AU3" s="379"/>
      <c r="AV3" s="379"/>
      <c r="AW3" s="379"/>
      <c r="AX3" s="380"/>
      <c r="AY3" s="415" t="s">
        <v>1</v>
      </c>
      <c r="AZ3" s="416"/>
      <c r="BA3" s="416"/>
      <c r="BB3" s="416"/>
      <c r="BC3" s="416"/>
      <c r="BD3" s="416"/>
      <c r="BE3" s="416"/>
      <c r="BF3" s="416"/>
      <c r="BG3" s="416"/>
      <c r="BH3" s="416"/>
      <c r="BI3" s="416"/>
      <c r="BJ3" s="416"/>
      <c r="BK3" s="416"/>
      <c r="BL3" s="416"/>
      <c r="BM3" s="417"/>
      <c r="BN3" s="378" t="s">
        <v>87</v>
      </c>
      <c r="BO3" s="379"/>
      <c r="BP3" s="379"/>
      <c r="BQ3" s="379"/>
      <c r="BR3" s="379"/>
      <c r="BS3" s="379"/>
      <c r="BT3" s="379"/>
      <c r="BU3" s="380"/>
      <c r="BV3" s="378" t="s">
        <v>88</v>
      </c>
      <c r="BW3" s="379"/>
      <c r="BX3" s="379"/>
      <c r="BY3" s="379"/>
      <c r="BZ3" s="379"/>
      <c r="CA3" s="379"/>
      <c r="CB3" s="379"/>
      <c r="CC3" s="380"/>
      <c r="CD3" s="415" t="s">
        <v>1</v>
      </c>
      <c r="CE3" s="416"/>
      <c r="CF3" s="416"/>
      <c r="CG3" s="416"/>
      <c r="CH3" s="416"/>
      <c r="CI3" s="416"/>
      <c r="CJ3" s="416"/>
      <c r="CK3" s="416"/>
      <c r="CL3" s="416"/>
      <c r="CM3" s="416"/>
      <c r="CN3" s="416"/>
      <c r="CO3" s="416"/>
      <c r="CP3" s="416"/>
      <c r="CQ3" s="416"/>
      <c r="CR3" s="416"/>
      <c r="CS3" s="417"/>
      <c r="CT3" s="378" t="s">
        <v>89</v>
      </c>
      <c r="CU3" s="379"/>
      <c r="CV3" s="379"/>
      <c r="CW3" s="379"/>
      <c r="CX3" s="379"/>
      <c r="CY3" s="379"/>
      <c r="CZ3" s="379"/>
      <c r="DA3" s="380"/>
      <c r="DB3" s="378" t="s">
        <v>90</v>
      </c>
      <c r="DC3" s="379"/>
      <c r="DD3" s="379"/>
      <c r="DE3" s="379"/>
      <c r="DF3" s="379"/>
      <c r="DG3" s="379"/>
      <c r="DH3" s="379"/>
      <c r="DI3" s="380"/>
    </row>
    <row r="4" spans="1:119" ht="18.75" customHeight="1" x14ac:dyDescent="0.15">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91</v>
      </c>
      <c r="AZ4" s="382"/>
      <c r="BA4" s="382"/>
      <c r="BB4" s="382"/>
      <c r="BC4" s="382"/>
      <c r="BD4" s="382"/>
      <c r="BE4" s="382"/>
      <c r="BF4" s="382"/>
      <c r="BG4" s="382"/>
      <c r="BH4" s="382"/>
      <c r="BI4" s="382"/>
      <c r="BJ4" s="382"/>
      <c r="BK4" s="382"/>
      <c r="BL4" s="382"/>
      <c r="BM4" s="383"/>
      <c r="BN4" s="384">
        <v>2488149</v>
      </c>
      <c r="BO4" s="385"/>
      <c r="BP4" s="385"/>
      <c r="BQ4" s="385"/>
      <c r="BR4" s="385"/>
      <c r="BS4" s="385"/>
      <c r="BT4" s="385"/>
      <c r="BU4" s="386"/>
      <c r="BV4" s="384">
        <v>2133766</v>
      </c>
      <c r="BW4" s="385"/>
      <c r="BX4" s="385"/>
      <c r="BY4" s="385"/>
      <c r="BZ4" s="385"/>
      <c r="CA4" s="385"/>
      <c r="CB4" s="385"/>
      <c r="CC4" s="386"/>
      <c r="CD4" s="387" t="s">
        <v>92</v>
      </c>
      <c r="CE4" s="388"/>
      <c r="CF4" s="388"/>
      <c r="CG4" s="388"/>
      <c r="CH4" s="388"/>
      <c r="CI4" s="388"/>
      <c r="CJ4" s="388"/>
      <c r="CK4" s="388"/>
      <c r="CL4" s="388"/>
      <c r="CM4" s="388"/>
      <c r="CN4" s="388"/>
      <c r="CO4" s="388"/>
      <c r="CP4" s="388"/>
      <c r="CQ4" s="388"/>
      <c r="CR4" s="388"/>
      <c r="CS4" s="389"/>
      <c r="CT4" s="390">
        <v>13.5</v>
      </c>
      <c r="CU4" s="391"/>
      <c r="CV4" s="391"/>
      <c r="CW4" s="391"/>
      <c r="CX4" s="391"/>
      <c r="CY4" s="391"/>
      <c r="CZ4" s="391"/>
      <c r="DA4" s="392"/>
      <c r="DB4" s="390">
        <v>13.9</v>
      </c>
      <c r="DC4" s="391"/>
      <c r="DD4" s="391"/>
      <c r="DE4" s="391"/>
      <c r="DF4" s="391"/>
      <c r="DG4" s="391"/>
      <c r="DH4" s="391"/>
      <c r="DI4" s="392"/>
    </row>
    <row r="5" spans="1:119" ht="18.75" customHeight="1" x14ac:dyDescent="0.15">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93</v>
      </c>
      <c r="AN5" s="451"/>
      <c r="AO5" s="451"/>
      <c r="AP5" s="451"/>
      <c r="AQ5" s="451"/>
      <c r="AR5" s="451"/>
      <c r="AS5" s="451"/>
      <c r="AT5" s="452"/>
      <c r="AU5" s="453" t="s">
        <v>94</v>
      </c>
      <c r="AV5" s="454"/>
      <c r="AW5" s="454"/>
      <c r="AX5" s="454"/>
      <c r="AY5" s="455" t="s">
        <v>95</v>
      </c>
      <c r="AZ5" s="456"/>
      <c r="BA5" s="456"/>
      <c r="BB5" s="456"/>
      <c r="BC5" s="456"/>
      <c r="BD5" s="456"/>
      <c r="BE5" s="456"/>
      <c r="BF5" s="456"/>
      <c r="BG5" s="456"/>
      <c r="BH5" s="456"/>
      <c r="BI5" s="456"/>
      <c r="BJ5" s="456"/>
      <c r="BK5" s="456"/>
      <c r="BL5" s="456"/>
      <c r="BM5" s="457"/>
      <c r="BN5" s="421">
        <v>2319278</v>
      </c>
      <c r="BO5" s="422"/>
      <c r="BP5" s="422"/>
      <c r="BQ5" s="422"/>
      <c r="BR5" s="422"/>
      <c r="BS5" s="422"/>
      <c r="BT5" s="422"/>
      <c r="BU5" s="423"/>
      <c r="BV5" s="421">
        <v>1978811</v>
      </c>
      <c r="BW5" s="422"/>
      <c r="BX5" s="422"/>
      <c r="BY5" s="422"/>
      <c r="BZ5" s="422"/>
      <c r="CA5" s="422"/>
      <c r="CB5" s="422"/>
      <c r="CC5" s="423"/>
      <c r="CD5" s="424" t="s">
        <v>96</v>
      </c>
      <c r="CE5" s="425"/>
      <c r="CF5" s="425"/>
      <c r="CG5" s="425"/>
      <c r="CH5" s="425"/>
      <c r="CI5" s="425"/>
      <c r="CJ5" s="425"/>
      <c r="CK5" s="425"/>
      <c r="CL5" s="425"/>
      <c r="CM5" s="425"/>
      <c r="CN5" s="425"/>
      <c r="CO5" s="425"/>
      <c r="CP5" s="425"/>
      <c r="CQ5" s="425"/>
      <c r="CR5" s="425"/>
      <c r="CS5" s="426"/>
      <c r="CT5" s="418">
        <v>76.900000000000006</v>
      </c>
      <c r="CU5" s="419"/>
      <c r="CV5" s="419"/>
      <c r="CW5" s="419"/>
      <c r="CX5" s="419"/>
      <c r="CY5" s="419"/>
      <c r="CZ5" s="419"/>
      <c r="DA5" s="420"/>
      <c r="DB5" s="418">
        <v>81.900000000000006</v>
      </c>
      <c r="DC5" s="419"/>
      <c r="DD5" s="419"/>
      <c r="DE5" s="419"/>
      <c r="DF5" s="419"/>
      <c r="DG5" s="419"/>
      <c r="DH5" s="419"/>
      <c r="DI5" s="420"/>
    </row>
    <row r="6" spans="1:119" ht="18.75" customHeight="1" x14ac:dyDescent="0.15">
      <c r="A6" s="181"/>
      <c r="B6" s="427" t="s">
        <v>97</v>
      </c>
      <c r="C6" s="428"/>
      <c r="D6" s="428"/>
      <c r="E6" s="429"/>
      <c r="F6" s="429"/>
      <c r="G6" s="429"/>
      <c r="H6" s="429"/>
      <c r="I6" s="429"/>
      <c r="J6" s="429"/>
      <c r="K6" s="429"/>
      <c r="L6" s="429" t="s">
        <v>98</v>
      </c>
      <c r="M6" s="429"/>
      <c r="N6" s="429"/>
      <c r="O6" s="429"/>
      <c r="P6" s="429"/>
      <c r="Q6" s="429"/>
      <c r="R6" s="433"/>
      <c r="S6" s="433"/>
      <c r="T6" s="433"/>
      <c r="U6" s="433"/>
      <c r="V6" s="434"/>
      <c r="W6" s="437" t="s">
        <v>99</v>
      </c>
      <c r="X6" s="438"/>
      <c r="Y6" s="438"/>
      <c r="Z6" s="438"/>
      <c r="AA6" s="438"/>
      <c r="AB6" s="428"/>
      <c r="AC6" s="441" t="s">
        <v>100</v>
      </c>
      <c r="AD6" s="442"/>
      <c r="AE6" s="442"/>
      <c r="AF6" s="442"/>
      <c r="AG6" s="442"/>
      <c r="AH6" s="442"/>
      <c r="AI6" s="442"/>
      <c r="AJ6" s="442"/>
      <c r="AK6" s="442"/>
      <c r="AL6" s="443"/>
      <c r="AM6" s="450" t="s">
        <v>101</v>
      </c>
      <c r="AN6" s="451"/>
      <c r="AO6" s="451"/>
      <c r="AP6" s="451"/>
      <c r="AQ6" s="451"/>
      <c r="AR6" s="451"/>
      <c r="AS6" s="451"/>
      <c r="AT6" s="452"/>
      <c r="AU6" s="453" t="s">
        <v>102</v>
      </c>
      <c r="AV6" s="454"/>
      <c r="AW6" s="454"/>
      <c r="AX6" s="454"/>
      <c r="AY6" s="455" t="s">
        <v>103</v>
      </c>
      <c r="AZ6" s="456"/>
      <c r="BA6" s="456"/>
      <c r="BB6" s="456"/>
      <c r="BC6" s="456"/>
      <c r="BD6" s="456"/>
      <c r="BE6" s="456"/>
      <c r="BF6" s="456"/>
      <c r="BG6" s="456"/>
      <c r="BH6" s="456"/>
      <c r="BI6" s="456"/>
      <c r="BJ6" s="456"/>
      <c r="BK6" s="456"/>
      <c r="BL6" s="456"/>
      <c r="BM6" s="457"/>
      <c r="BN6" s="421">
        <v>168871</v>
      </c>
      <c r="BO6" s="422"/>
      <c r="BP6" s="422"/>
      <c r="BQ6" s="422"/>
      <c r="BR6" s="422"/>
      <c r="BS6" s="422"/>
      <c r="BT6" s="422"/>
      <c r="BU6" s="423"/>
      <c r="BV6" s="421">
        <v>154955</v>
      </c>
      <c r="BW6" s="422"/>
      <c r="BX6" s="422"/>
      <c r="BY6" s="422"/>
      <c r="BZ6" s="422"/>
      <c r="CA6" s="422"/>
      <c r="CB6" s="422"/>
      <c r="CC6" s="423"/>
      <c r="CD6" s="424" t="s">
        <v>104</v>
      </c>
      <c r="CE6" s="425"/>
      <c r="CF6" s="425"/>
      <c r="CG6" s="425"/>
      <c r="CH6" s="425"/>
      <c r="CI6" s="425"/>
      <c r="CJ6" s="425"/>
      <c r="CK6" s="425"/>
      <c r="CL6" s="425"/>
      <c r="CM6" s="425"/>
      <c r="CN6" s="425"/>
      <c r="CO6" s="425"/>
      <c r="CP6" s="425"/>
      <c r="CQ6" s="425"/>
      <c r="CR6" s="425"/>
      <c r="CS6" s="426"/>
      <c r="CT6" s="458">
        <v>78.8</v>
      </c>
      <c r="CU6" s="459"/>
      <c r="CV6" s="459"/>
      <c r="CW6" s="459"/>
      <c r="CX6" s="459"/>
      <c r="CY6" s="459"/>
      <c r="CZ6" s="459"/>
      <c r="DA6" s="460"/>
      <c r="DB6" s="458">
        <v>83.9</v>
      </c>
      <c r="DC6" s="459"/>
      <c r="DD6" s="459"/>
      <c r="DE6" s="459"/>
      <c r="DF6" s="459"/>
      <c r="DG6" s="459"/>
      <c r="DH6" s="459"/>
      <c r="DI6" s="460"/>
    </row>
    <row r="7" spans="1:119" ht="18.75" customHeight="1" x14ac:dyDescent="0.15">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105</v>
      </c>
      <c r="AN7" s="451"/>
      <c r="AO7" s="451"/>
      <c r="AP7" s="451"/>
      <c r="AQ7" s="451"/>
      <c r="AR7" s="451"/>
      <c r="AS7" s="451"/>
      <c r="AT7" s="452"/>
      <c r="AU7" s="453" t="s">
        <v>94</v>
      </c>
      <c r="AV7" s="454"/>
      <c r="AW7" s="454"/>
      <c r="AX7" s="454"/>
      <c r="AY7" s="455" t="s">
        <v>106</v>
      </c>
      <c r="AZ7" s="456"/>
      <c r="BA7" s="456"/>
      <c r="BB7" s="456"/>
      <c r="BC7" s="456"/>
      <c r="BD7" s="456"/>
      <c r="BE7" s="456"/>
      <c r="BF7" s="456"/>
      <c r="BG7" s="456"/>
      <c r="BH7" s="456"/>
      <c r="BI7" s="456"/>
      <c r="BJ7" s="456"/>
      <c r="BK7" s="456"/>
      <c r="BL7" s="456"/>
      <c r="BM7" s="457"/>
      <c r="BN7" s="421">
        <v>14159</v>
      </c>
      <c r="BO7" s="422"/>
      <c r="BP7" s="422"/>
      <c r="BQ7" s="422"/>
      <c r="BR7" s="422"/>
      <c r="BS7" s="422"/>
      <c r="BT7" s="422"/>
      <c r="BU7" s="423"/>
      <c r="BV7" s="421">
        <v>3221</v>
      </c>
      <c r="BW7" s="422"/>
      <c r="BX7" s="422"/>
      <c r="BY7" s="422"/>
      <c r="BZ7" s="422"/>
      <c r="CA7" s="422"/>
      <c r="CB7" s="422"/>
      <c r="CC7" s="423"/>
      <c r="CD7" s="424" t="s">
        <v>107</v>
      </c>
      <c r="CE7" s="425"/>
      <c r="CF7" s="425"/>
      <c r="CG7" s="425"/>
      <c r="CH7" s="425"/>
      <c r="CI7" s="425"/>
      <c r="CJ7" s="425"/>
      <c r="CK7" s="425"/>
      <c r="CL7" s="425"/>
      <c r="CM7" s="425"/>
      <c r="CN7" s="425"/>
      <c r="CO7" s="425"/>
      <c r="CP7" s="425"/>
      <c r="CQ7" s="425"/>
      <c r="CR7" s="425"/>
      <c r="CS7" s="426"/>
      <c r="CT7" s="421">
        <v>1144158</v>
      </c>
      <c r="CU7" s="422"/>
      <c r="CV7" s="422"/>
      <c r="CW7" s="422"/>
      <c r="CX7" s="422"/>
      <c r="CY7" s="422"/>
      <c r="CZ7" s="422"/>
      <c r="DA7" s="423"/>
      <c r="DB7" s="421">
        <v>1091102</v>
      </c>
      <c r="DC7" s="422"/>
      <c r="DD7" s="422"/>
      <c r="DE7" s="422"/>
      <c r="DF7" s="422"/>
      <c r="DG7" s="422"/>
      <c r="DH7" s="422"/>
      <c r="DI7" s="423"/>
    </row>
    <row r="8" spans="1:119" ht="18.75" customHeight="1" thickBot="1" x14ac:dyDescent="0.2">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108</v>
      </c>
      <c r="AN8" s="451"/>
      <c r="AO8" s="451"/>
      <c r="AP8" s="451"/>
      <c r="AQ8" s="451"/>
      <c r="AR8" s="451"/>
      <c r="AS8" s="451"/>
      <c r="AT8" s="452"/>
      <c r="AU8" s="453" t="s">
        <v>102</v>
      </c>
      <c r="AV8" s="454"/>
      <c r="AW8" s="454"/>
      <c r="AX8" s="454"/>
      <c r="AY8" s="455" t="s">
        <v>109</v>
      </c>
      <c r="AZ8" s="456"/>
      <c r="BA8" s="456"/>
      <c r="BB8" s="456"/>
      <c r="BC8" s="456"/>
      <c r="BD8" s="456"/>
      <c r="BE8" s="456"/>
      <c r="BF8" s="456"/>
      <c r="BG8" s="456"/>
      <c r="BH8" s="456"/>
      <c r="BI8" s="456"/>
      <c r="BJ8" s="456"/>
      <c r="BK8" s="456"/>
      <c r="BL8" s="456"/>
      <c r="BM8" s="457"/>
      <c r="BN8" s="421">
        <v>154712</v>
      </c>
      <c r="BO8" s="422"/>
      <c r="BP8" s="422"/>
      <c r="BQ8" s="422"/>
      <c r="BR8" s="422"/>
      <c r="BS8" s="422"/>
      <c r="BT8" s="422"/>
      <c r="BU8" s="423"/>
      <c r="BV8" s="421">
        <v>151734</v>
      </c>
      <c r="BW8" s="422"/>
      <c r="BX8" s="422"/>
      <c r="BY8" s="422"/>
      <c r="BZ8" s="422"/>
      <c r="CA8" s="422"/>
      <c r="CB8" s="422"/>
      <c r="CC8" s="423"/>
      <c r="CD8" s="424" t="s">
        <v>110</v>
      </c>
      <c r="CE8" s="425"/>
      <c r="CF8" s="425"/>
      <c r="CG8" s="425"/>
      <c r="CH8" s="425"/>
      <c r="CI8" s="425"/>
      <c r="CJ8" s="425"/>
      <c r="CK8" s="425"/>
      <c r="CL8" s="425"/>
      <c r="CM8" s="425"/>
      <c r="CN8" s="425"/>
      <c r="CO8" s="425"/>
      <c r="CP8" s="425"/>
      <c r="CQ8" s="425"/>
      <c r="CR8" s="425"/>
      <c r="CS8" s="426"/>
      <c r="CT8" s="461">
        <v>0.11</v>
      </c>
      <c r="CU8" s="462"/>
      <c r="CV8" s="462"/>
      <c r="CW8" s="462"/>
      <c r="CX8" s="462"/>
      <c r="CY8" s="462"/>
      <c r="CZ8" s="462"/>
      <c r="DA8" s="463"/>
      <c r="DB8" s="461">
        <v>0.11</v>
      </c>
      <c r="DC8" s="462"/>
      <c r="DD8" s="462"/>
      <c r="DE8" s="462"/>
      <c r="DF8" s="462"/>
      <c r="DG8" s="462"/>
      <c r="DH8" s="462"/>
      <c r="DI8" s="463"/>
    </row>
    <row r="9" spans="1:119" ht="18.75" customHeight="1" thickBot="1" x14ac:dyDescent="0.2">
      <c r="A9" s="181"/>
      <c r="B9" s="415" t="s">
        <v>111</v>
      </c>
      <c r="C9" s="416"/>
      <c r="D9" s="416"/>
      <c r="E9" s="416"/>
      <c r="F9" s="416"/>
      <c r="G9" s="416"/>
      <c r="H9" s="416"/>
      <c r="I9" s="416"/>
      <c r="J9" s="416"/>
      <c r="K9" s="464"/>
      <c r="L9" s="465" t="s">
        <v>112</v>
      </c>
      <c r="M9" s="466"/>
      <c r="N9" s="466"/>
      <c r="O9" s="466"/>
      <c r="P9" s="466"/>
      <c r="Q9" s="467"/>
      <c r="R9" s="468">
        <v>852</v>
      </c>
      <c r="S9" s="469"/>
      <c r="T9" s="469"/>
      <c r="U9" s="469"/>
      <c r="V9" s="470"/>
      <c r="W9" s="378" t="s">
        <v>113</v>
      </c>
      <c r="X9" s="379"/>
      <c r="Y9" s="379"/>
      <c r="Z9" s="379"/>
      <c r="AA9" s="379"/>
      <c r="AB9" s="379"/>
      <c r="AC9" s="379"/>
      <c r="AD9" s="379"/>
      <c r="AE9" s="379"/>
      <c r="AF9" s="379"/>
      <c r="AG9" s="379"/>
      <c r="AH9" s="379"/>
      <c r="AI9" s="379"/>
      <c r="AJ9" s="379"/>
      <c r="AK9" s="379"/>
      <c r="AL9" s="380"/>
      <c r="AM9" s="450" t="s">
        <v>114</v>
      </c>
      <c r="AN9" s="451"/>
      <c r="AO9" s="451"/>
      <c r="AP9" s="451"/>
      <c r="AQ9" s="451"/>
      <c r="AR9" s="451"/>
      <c r="AS9" s="451"/>
      <c r="AT9" s="452"/>
      <c r="AU9" s="453" t="s">
        <v>115</v>
      </c>
      <c r="AV9" s="454"/>
      <c r="AW9" s="454"/>
      <c r="AX9" s="454"/>
      <c r="AY9" s="455" t="s">
        <v>116</v>
      </c>
      <c r="AZ9" s="456"/>
      <c r="BA9" s="456"/>
      <c r="BB9" s="456"/>
      <c r="BC9" s="456"/>
      <c r="BD9" s="456"/>
      <c r="BE9" s="456"/>
      <c r="BF9" s="456"/>
      <c r="BG9" s="456"/>
      <c r="BH9" s="456"/>
      <c r="BI9" s="456"/>
      <c r="BJ9" s="456"/>
      <c r="BK9" s="456"/>
      <c r="BL9" s="456"/>
      <c r="BM9" s="457"/>
      <c r="BN9" s="421">
        <v>2978</v>
      </c>
      <c r="BO9" s="422"/>
      <c r="BP9" s="422"/>
      <c r="BQ9" s="422"/>
      <c r="BR9" s="422"/>
      <c r="BS9" s="422"/>
      <c r="BT9" s="422"/>
      <c r="BU9" s="423"/>
      <c r="BV9" s="421">
        <v>-3167</v>
      </c>
      <c r="BW9" s="422"/>
      <c r="BX9" s="422"/>
      <c r="BY9" s="422"/>
      <c r="BZ9" s="422"/>
      <c r="CA9" s="422"/>
      <c r="CB9" s="422"/>
      <c r="CC9" s="423"/>
      <c r="CD9" s="424" t="s">
        <v>117</v>
      </c>
      <c r="CE9" s="425"/>
      <c r="CF9" s="425"/>
      <c r="CG9" s="425"/>
      <c r="CH9" s="425"/>
      <c r="CI9" s="425"/>
      <c r="CJ9" s="425"/>
      <c r="CK9" s="425"/>
      <c r="CL9" s="425"/>
      <c r="CM9" s="425"/>
      <c r="CN9" s="425"/>
      <c r="CO9" s="425"/>
      <c r="CP9" s="425"/>
      <c r="CQ9" s="425"/>
      <c r="CR9" s="425"/>
      <c r="CS9" s="426"/>
      <c r="CT9" s="418">
        <v>24.6</v>
      </c>
      <c r="CU9" s="419"/>
      <c r="CV9" s="419"/>
      <c r="CW9" s="419"/>
      <c r="CX9" s="419"/>
      <c r="CY9" s="419"/>
      <c r="CZ9" s="419"/>
      <c r="DA9" s="420"/>
      <c r="DB9" s="418">
        <v>22.4</v>
      </c>
      <c r="DC9" s="419"/>
      <c r="DD9" s="419"/>
      <c r="DE9" s="419"/>
      <c r="DF9" s="419"/>
      <c r="DG9" s="419"/>
      <c r="DH9" s="419"/>
      <c r="DI9" s="420"/>
    </row>
    <row r="10" spans="1:119" ht="18.75" customHeight="1" thickBot="1" x14ac:dyDescent="0.2">
      <c r="A10" s="181"/>
      <c r="B10" s="415"/>
      <c r="C10" s="416"/>
      <c r="D10" s="416"/>
      <c r="E10" s="416"/>
      <c r="F10" s="416"/>
      <c r="G10" s="416"/>
      <c r="H10" s="416"/>
      <c r="I10" s="416"/>
      <c r="J10" s="416"/>
      <c r="K10" s="464"/>
      <c r="L10" s="471" t="s">
        <v>118</v>
      </c>
      <c r="M10" s="451"/>
      <c r="N10" s="451"/>
      <c r="O10" s="451"/>
      <c r="P10" s="451"/>
      <c r="Q10" s="452"/>
      <c r="R10" s="472">
        <v>970</v>
      </c>
      <c r="S10" s="473"/>
      <c r="T10" s="473"/>
      <c r="U10" s="473"/>
      <c r="V10" s="474"/>
      <c r="W10" s="409"/>
      <c r="X10" s="410"/>
      <c r="Y10" s="410"/>
      <c r="Z10" s="410"/>
      <c r="AA10" s="410"/>
      <c r="AB10" s="410"/>
      <c r="AC10" s="410"/>
      <c r="AD10" s="410"/>
      <c r="AE10" s="410"/>
      <c r="AF10" s="410"/>
      <c r="AG10" s="410"/>
      <c r="AH10" s="410"/>
      <c r="AI10" s="410"/>
      <c r="AJ10" s="410"/>
      <c r="AK10" s="410"/>
      <c r="AL10" s="413"/>
      <c r="AM10" s="450" t="s">
        <v>119</v>
      </c>
      <c r="AN10" s="451"/>
      <c r="AO10" s="451"/>
      <c r="AP10" s="451"/>
      <c r="AQ10" s="451"/>
      <c r="AR10" s="451"/>
      <c r="AS10" s="451"/>
      <c r="AT10" s="452"/>
      <c r="AU10" s="453" t="s">
        <v>120</v>
      </c>
      <c r="AV10" s="454"/>
      <c r="AW10" s="454"/>
      <c r="AX10" s="454"/>
      <c r="AY10" s="455" t="s">
        <v>121</v>
      </c>
      <c r="AZ10" s="456"/>
      <c r="BA10" s="456"/>
      <c r="BB10" s="456"/>
      <c r="BC10" s="456"/>
      <c r="BD10" s="456"/>
      <c r="BE10" s="456"/>
      <c r="BF10" s="456"/>
      <c r="BG10" s="456"/>
      <c r="BH10" s="456"/>
      <c r="BI10" s="456"/>
      <c r="BJ10" s="456"/>
      <c r="BK10" s="456"/>
      <c r="BL10" s="456"/>
      <c r="BM10" s="457"/>
      <c r="BN10" s="421">
        <v>175</v>
      </c>
      <c r="BO10" s="422"/>
      <c r="BP10" s="422"/>
      <c r="BQ10" s="422"/>
      <c r="BR10" s="422"/>
      <c r="BS10" s="422"/>
      <c r="BT10" s="422"/>
      <c r="BU10" s="423"/>
      <c r="BV10" s="421">
        <v>10146</v>
      </c>
      <c r="BW10" s="422"/>
      <c r="BX10" s="422"/>
      <c r="BY10" s="422"/>
      <c r="BZ10" s="422"/>
      <c r="CA10" s="422"/>
      <c r="CB10" s="422"/>
      <c r="CC10" s="423"/>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15"/>
      <c r="C11" s="416"/>
      <c r="D11" s="416"/>
      <c r="E11" s="416"/>
      <c r="F11" s="416"/>
      <c r="G11" s="416"/>
      <c r="H11" s="416"/>
      <c r="I11" s="416"/>
      <c r="J11" s="416"/>
      <c r="K11" s="464"/>
      <c r="L11" s="475" t="s">
        <v>123</v>
      </c>
      <c r="M11" s="476"/>
      <c r="N11" s="476"/>
      <c r="O11" s="476"/>
      <c r="P11" s="476"/>
      <c r="Q11" s="477"/>
      <c r="R11" s="478" t="s">
        <v>124</v>
      </c>
      <c r="S11" s="479"/>
      <c r="T11" s="479"/>
      <c r="U11" s="479"/>
      <c r="V11" s="480"/>
      <c r="W11" s="409"/>
      <c r="X11" s="410"/>
      <c r="Y11" s="410"/>
      <c r="Z11" s="410"/>
      <c r="AA11" s="410"/>
      <c r="AB11" s="410"/>
      <c r="AC11" s="410"/>
      <c r="AD11" s="410"/>
      <c r="AE11" s="410"/>
      <c r="AF11" s="410"/>
      <c r="AG11" s="410"/>
      <c r="AH11" s="410"/>
      <c r="AI11" s="410"/>
      <c r="AJ11" s="410"/>
      <c r="AK11" s="410"/>
      <c r="AL11" s="413"/>
      <c r="AM11" s="450" t="s">
        <v>125</v>
      </c>
      <c r="AN11" s="451"/>
      <c r="AO11" s="451"/>
      <c r="AP11" s="451"/>
      <c r="AQ11" s="451"/>
      <c r="AR11" s="451"/>
      <c r="AS11" s="451"/>
      <c r="AT11" s="452"/>
      <c r="AU11" s="453" t="s">
        <v>126</v>
      </c>
      <c r="AV11" s="454"/>
      <c r="AW11" s="454"/>
      <c r="AX11" s="454"/>
      <c r="AY11" s="455" t="s">
        <v>127</v>
      </c>
      <c r="AZ11" s="456"/>
      <c r="BA11" s="456"/>
      <c r="BB11" s="456"/>
      <c r="BC11" s="456"/>
      <c r="BD11" s="456"/>
      <c r="BE11" s="456"/>
      <c r="BF11" s="456"/>
      <c r="BG11" s="456"/>
      <c r="BH11" s="456"/>
      <c r="BI11" s="456"/>
      <c r="BJ11" s="456"/>
      <c r="BK11" s="456"/>
      <c r="BL11" s="456"/>
      <c r="BM11" s="457"/>
      <c r="BN11" s="421">
        <v>98090</v>
      </c>
      <c r="BO11" s="422"/>
      <c r="BP11" s="422"/>
      <c r="BQ11" s="422"/>
      <c r="BR11" s="422"/>
      <c r="BS11" s="422"/>
      <c r="BT11" s="422"/>
      <c r="BU11" s="423"/>
      <c r="BV11" s="421">
        <v>53227</v>
      </c>
      <c r="BW11" s="422"/>
      <c r="BX11" s="422"/>
      <c r="BY11" s="422"/>
      <c r="BZ11" s="422"/>
      <c r="CA11" s="422"/>
      <c r="CB11" s="422"/>
      <c r="CC11" s="423"/>
      <c r="CD11" s="424" t="s">
        <v>128</v>
      </c>
      <c r="CE11" s="425"/>
      <c r="CF11" s="425"/>
      <c r="CG11" s="425"/>
      <c r="CH11" s="425"/>
      <c r="CI11" s="425"/>
      <c r="CJ11" s="425"/>
      <c r="CK11" s="425"/>
      <c r="CL11" s="425"/>
      <c r="CM11" s="425"/>
      <c r="CN11" s="425"/>
      <c r="CO11" s="425"/>
      <c r="CP11" s="425"/>
      <c r="CQ11" s="425"/>
      <c r="CR11" s="425"/>
      <c r="CS11" s="426"/>
      <c r="CT11" s="461" t="s">
        <v>129</v>
      </c>
      <c r="CU11" s="462"/>
      <c r="CV11" s="462"/>
      <c r="CW11" s="462"/>
      <c r="CX11" s="462"/>
      <c r="CY11" s="462"/>
      <c r="CZ11" s="462"/>
      <c r="DA11" s="463"/>
      <c r="DB11" s="461" t="s">
        <v>130</v>
      </c>
      <c r="DC11" s="462"/>
      <c r="DD11" s="462"/>
      <c r="DE11" s="462"/>
      <c r="DF11" s="462"/>
      <c r="DG11" s="462"/>
      <c r="DH11" s="462"/>
      <c r="DI11" s="463"/>
    </row>
    <row r="12" spans="1:119" ht="18.75" customHeight="1" x14ac:dyDescent="0.15">
      <c r="A12" s="181"/>
      <c r="B12" s="481" t="s">
        <v>131</v>
      </c>
      <c r="C12" s="482"/>
      <c r="D12" s="482"/>
      <c r="E12" s="482"/>
      <c r="F12" s="482"/>
      <c r="G12" s="482"/>
      <c r="H12" s="482"/>
      <c r="I12" s="482"/>
      <c r="J12" s="482"/>
      <c r="K12" s="483"/>
      <c r="L12" s="490" t="s">
        <v>132</v>
      </c>
      <c r="M12" s="491"/>
      <c r="N12" s="491"/>
      <c r="O12" s="491"/>
      <c r="P12" s="491"/>
      <c r="Q12" s="492"/>
      <c r="R12" s="493">
        <v>873</v>
      </c>
      <c r="S12" s="494"/>
      <c r="T12" s="494"/>
      <c r="U12" s="494"/>
      <c r="V12" s="495"/>
      <c r="W12" s="496" t="s">
        <v>1</v>
      </c>
      <c r="X12" s="454"/>
      <c r="Y12" s="454"/>
      <c r="Z12" s="454"/>
      <c r="AA12" s="454"/>
      <c r="AB12" s="497"/>
      <c r="AC12" s="498" t="s">
        <v>133</v>
      </c>
      <c r="AD12" s="499"/>
      <c r="AE12" s="499"/>
      <c r="AF12" s="499"/>
      <c r="AG12" s="500"/>
      <c r="AH12" s="498" t="s">
        <v>134</v>
      </c>
      <c r="AI12" s="499"/>
      <c r="AJ12" s="499"/>
      <c r="AK12" s="499"/>
      <c r="AL12" s="501"/>
      <c r="AM12" s="450" t="s">
        <v>135</v>
      </c>
      <c r="AN12" s="451"/>
      <c r="AO12" s="451"/>
      <c r="AP12" s="451"/>
      <c r="AQ12" s="451"/>
      <c r="AR12" s="451"/>
      <c r="AS12" s="451"/>
      <c r="AT12" s="452"/>
      <c r="AU12" s="453" t="s">
        <v>136</v>
      </c>
      <c r="AV12" s="454"/>
      <c r="AW12" s="454"/>
      <c r="AX12" s="454"/>
      <c r="AY12" s="455" t="s">
        <v>137</v>
      </c>
      <c r="AZ12" s="456"/>
      <c r="BA12" s="456"/>
      <c r="BB12" s="456"/>
      <c r="BC12" s="456"/>
      <c r="BD12" s="456"/>
      <c r="BE12" s="456"/>
      <c r="BF12" s="456"/>
      <c r="BG12" s="456"/>
      <c r="BH12" s="456"/>
      <c r="BI12" s="456"/>
      <c r="BJ12" s="456"/>
      <c r="BK12" s="456"/>
      <c r="BL12" s="456"/>
      <c r="BM12" s="457"/>
      <c r="BN12" s="421">
        <v>0</v>
      </c>
      <c r="BO12" s="422"/>
      <c r="BP12" s="422"/>
      <c r="BQ12" s="422"/>
      <c r="BR12" s="422"/>
      <c r="BS12" s="422"/>
      <c r="BT12" s="422"/>
      <c r="BU12" s="423"/>
      <c r="BV12" s="421">
        <v>0</v>
      </c>
      <c r="BW12" s="422"/>
      <c r="BX12" s="422"/>
      <c r="BY12" s="422"/>
      <c r="BZ12" s="422"/>
      <c r="CA12" s="422"/>
      <c r="CB12" s="422"/>
      <c r="CC12" s="423"/>
      <c r="CD12" s="424" t="s">
        <v>138</v>
      </c>
      <c r="CE12" s="425"/>
      <c r="CF12" s="425"/>
      <c r="CG12" s="425"/>
      <c r="CH12" s="425"/>
      <c r="CI12" s="425"/>
      <c r="CJ12" s="425"/>
      <c r="CK12" s="425"/>
      <c r="CL12" s="425"/>
      <c r="CM12" s="425"/>
      <c r="CN12" s="425"/>
      <c r="CO12" s="425"/>
      <c r="CP12" s="425"/>
      <c r="CQ12" s="425"/>
      <c r="CR12" s="425"/>
      <c r="CS12" s="426"/>
      <c r="CT12" s="461" t="s">
        <v>129</v>
      </c>
      <c r="CU12" s="462"/>
      <c r="CV12" s="462"/>
      <c r="CW12" s="462"/>
      <c r="CX12" s="462"/>
      <c r="CY12" s="462"/>
      <c r="CZ12" s="462"/>
      <c r="DA12" s="463"/>
      <c r="DB12" s="461" t="s">
        <v>139</v>
      </c>
      <c r="DC12" s="462"/>
      <c r="DD12" s="462"/>
      <c r="DE12" s="462"/>
      <c r="DF12" s="462"/>
      <c r="DG12" s="462"/>
      <c r="DH12" s="462"/>
      <c r="DI12" s="463"/>
    </row>
    <row r="13" spans="1:119" ht="18.75" customHeight="1" x14ac:dyDescent="0.15">
      <c r="A13" s="181"/>
      <c r="B13" s="484"/>
      <c r="C13" s="485"/>
      <c r="D13" s="485"/>
      <c r="E13" s="485"/>
      <c r="F13" s="485"/>
      <c r="G13" s="485"/>
      <c r="H13" s="485"/>
      <c r="I13" s="485"/>
      <c r="J13" s="485"/>
      <c r="K13" s="486"/>
      <c r="L13" s="190"/>
      <c r="M13" s="512" t="s">
        <v>140</v>
      </c>
      <c r="N13" s="513"/>
      <c r="O13" s="513"/>
      <c r="P13" s="513"/>
      <c r="Q13" s="514"/>
      <c r="R13" s="505">
        <v>858</v>
      </c>
      <c r="S13" s="506"/>
      <c r="T13" s="506"/>
      <c r="U13" s="506"/>
      <c r="V13" s="507"/>
      <c r="W13" s="437" t="s">
        <v>141</v>
      </c>
      <c r="X13" s="438"/>
      <c r="Y13" s="438"/>
      <c r="Z13" s="438"/>
      <c r="AA13" s="438"/>
      <c r="AB13" s="428"/>
      <c r="AC13" s="472">
        <v>113</v>
      </c>
      <c r="AD13" s="473"/>
      <c r="AE13" s="473"/>
      <c r="AF13" s="473"/>
      <c r="AG13" s="515"/>
      <c r="AH13" s="472">
        <v>98</v>
      </c>
      <c r="AI13" s="473"/>
      <c r="AJ13" s="473"/>
      <c r="AK13" s="473"/>
      <c r="AL13" s="474"/>
      <c r="AM13" s="450" t="s">
        <v>142</v>
      </c>
      <c r="AN13" s="451"/>
      <c r="AO13" s="451"/>
      <c r="AP13" s="451"/>
      <c r="AQ13" s="451"/>
      <c r="AR13" s="451"/>
      <c r="AS13" s="451"/>
      <c r="AT13" s="452"/>
      <c r="AU13" s="453" t="s">
        <v>120</v>
      </c>
      <c r="AV13" s="454"/>
      <c r="AW13" s="454"/>
      <c r="AX13" s="454"/>
      <c r="AY13" s="455" t="s">
        <v>143</v>
      </c>
      <c r="AZ13" s="456"/>
      <c r="BA13" s="456"/>
      <c r="BB13" s="456"/>
      <c r="BC13" s="456"/>
      <c r="BD13" s="456"/>
      <c r="BE13" s="456"/>
      <c r="BF13" s="456"/>
      <c r="BG13" s="456"/>
      <c r="BH13" s="456"/>
      <c r="BI13" s="456"/>
      <c r="BJ13" s="456"/>
      <c r="BK13" s="456"/>
      <c r="BL13" s="456"/>
      <c r="BM13" s="457"/>
      <c r="BN13" s="421">
        <v>101243</v>
      </c>
      <c r="BO13" s="422"/>
      <c r="BP13" s="422"/>
      <c r="BQ13" s="422"/>
      <c r="BR13" s="422"/>
      <c r="BS13" s="422"/>
      <c r="BT13" s="422"/>
      <c r="BU13" s="423"/>
      <c r="BV13" s="421">
        <v>60206</v>
      </c>
      <c r="BW13" s="422"/>
      <c r="BX13" s="422"/>
      <c r="BY13" s="422"/>
      <c r="BZ13" s="422"/>
      <c r="CA13" s="422"/>
      <c r="CB13" s="422"/>
      <c r="CC13" s="423"/>
      <c r="CD13" s="424" t="s">
        <v>144</v>
      </c>
      <c r="CE13" s="425"/>
      <c r="CF13" s="425"/>
      <c r="CG13" s="425"/>
      <c r="CH13" s="425"/>
      <c r="CI13" s="425"/>
      <c r="CJ13" s="425"/>
      <c r="CK13" s="425"/>
      <c r="CL13" s="425"/>
      <c r="CM13" s="425"/>
      <c r="CN13" s="425"/>
      <c r="CO13" s="425"/>
      <c r="CP13" s="425"/>
      <c r="CQ13" s="425"/>
      <c r="CR13" s="425"/>
      <c r="CS13" s="426"/>
      <c r="CT13" s="418">
        <v>7.3</v>
      </c>
      <c r="CU13" s="419"/>
      <c r="CV13" s="419"/>
      <c r="CW13" s="419"/>
      <c r="CX13" s="419"/>
      <c r="CY13" s="419"/>
      <c r="CZ13" s="419"/>
      <c r="DA13" s="420"/>
      <c r="DB13" s="418">
        <v>5.7</v>
      </c>
      <c r="DC13" s="419"/>
      <c r="DD13" s="419"/>
      <c r="DE13" s="419"/>
      <c r="DF13" s="419"/>
      <c r="DG13" s="419"/>
      <c r="DH13" s="419"/>
      <c r="DI13" s="420"/>
    </row>
    <row r="14" spans="1:119" ht="18.75" customHeight="1" thickBot="1" x14ac:dyDescent="0.2">
      <c r="A14" s="181"/>
      <c r="B14" s="484"/>
      <c r="C14" s="485"/>
      <c r="D14" s="485"/>
      <c r="E14" s="485"/>
      <c r="F14" s="485"/>
      <c r="G14" s="485"/>
      <c r="H14" s="485"/>
      <c r="I14" s="485"/>
      <c r="J14" s="485"/>
      <c r="K14" s="486"/>
      <c r="L14" s="502" t="s">
        <v>145</v>
      </c>
      <c r="M14" s="503"/>
      <c r="N14" s="503"/>
      <c r="O14" s="503"/>
      <c r="P14" s="503"/>
      <c r="Q14" s="504"/>
      <c r="R14" s="505">
        <v>895</v>
      </c>
      <c r="S14" s="506"/>
      <c r="T14" s="506"/>
      <c r="U14" s="506"/>
      <c r="V14" s="507"/>
      <c r="W14" s="411"/>
      <c r="X14" s="412"/>
      <c r="Y14" s="412"/>
      <c r="Z14" s="412"/>
      <c r="AA14" s="412"/>
      <c r="AB14" s="401"/>
      <c r="AC14" s="508">
        <v>21.8</v>
      </c>
      <c r="AD14" s="509"/>
      <c r="AE14" s="509"/>
      <c r="AF14" s="509"/>
      <c r="AG14" s="510"/>
      <c r="AH14" s="508">
        <v>17.7</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146</v>
      </c>
      <c r="CE14" s="517"/>
      <c r="CF14" s="517"/>
      <c r="CG14" s="517"/>
      <c r="CH14" s="517"/>
      <c r="CI14" s="517"/>
      <c r="CJ14" s="517"/>
      <c r="CK14" s="517"/>
      <c r="CL14" s="517"/>
      <c r="CM14" s="517"/>
      <c r="CN14" s="517"/>
      <c r="CO14" s="517"/>
      <c r="CP14" s="517"/>
      <c r="CQ14" s="517"/>
      <c r="CR14" s="517"/>
      <c r="CS14" s="518"/>
      <c r="CT14" s="519" t="s">
        <v>130</v>
      </c>
      <c r="CU14" s="520"/>
      <c r="CV14" s="520"/>
      <c r="CW14" s="520"/>
      <c r="CX14" s="520"/>
      <c r="CY14" s="520"/>
      <c r="CZ14" s="520"/>
      <c r="DA14" s="521"/>
      <c r="DB14" s="519" t="s">
        <v>139</v>
      </c>
      <c r="DC14" s="520"/>
      <c r="DD14" s="520"/>
      <c r="DE14" s="520"/>
      <c r="DF14" s="520"/>
      <c r="DG14" s="520"/>
      <c r="DH14" s="520"/>
      <c r="DI14" s="521"/>
    </row>
    <row r="15" spans="1:119" ht="18.75" customHeight="1" x14ac:dyDescent="0.15">
      <c r="A15" s="181"/>
      <c r="B15" s="484"/>
      <c r="C15" s="485"/>
      <c r="D15" s="485"/>
      <c r="E15" s="485"/>
      <c r="F15" s="485"/>
      <c r="G15" s="485"/>
      <c r="H15" s="485"/>
      <c r="I15" s="485"/>
      <c r="J15" s="485"/>
      <c r="K15" s="486"/>
      <c r="L15" s="190"/>
      <c r="M15" s="512" t="s">
        <v>140</v>
      </c>
      <c r="N15" s="513"/>
      <c r="O15" s="513"/>
      <c r="P15" s="513"/>
      <c r="Q15" s="514"/>
      <c r="R15" s="505">
        <v>882</v>
      </c>
      <c r="S15" s="506"/>
      <c r="T15" s="506"/>
      <c r="U15" s="506"/>
      <c r="V15" s="507"/>
      <c r="W15" s="437" t="s">
        <v>147</v>
      </c>
      <c r="X15" s="438"/>
      <c r="Y15" s="438"/>
      <c r="Z15" s="438"/>
      <c r="AA15" s="438"/>
      <c r="AB15" s="428"/>
      <c r="AC15" s="472">
        <v>135</v>
      </c>
      <c r="AD15" s="473"/>
      <c r="AE15" s="473"/>
      <c r="AF15" s="473"/>
      <c r="AG15" s="515"/>
      <c r="AH15" s="472">
        <v>168</v>
      </c>
      <c r="AI15" s="473"/>
      <c r="AJ15" s="473"/>
      <c r="AK15" s="473"/>
      <c r="AL15" s="474"/>
      <c r="AM15" s="450"/>
      <c r="AN15" s="451"/>
      <c r="AO15" s="451"/>
      <c r="AP15" s="451"/>
      <c r="AQ15" s="451"/>
      <c r="AR15" s="451"/>
      <c r="AS15" s="451"/>
      <c r="AT15" s="452"/>
      <c r="AU15" s="453"/>
      <c r="AV15" s="454"/>
      <c r="AW15" s="454"/>
      <c r="AX15" s="454"/>
      <c r="AY15" s="381" t="s">
        <v>148</v>
      </c>
      <c r="AZ15" s="382"/>
      <c r="BA15" s="382"/>
      <c r="BB15" s="382"/>
      <c r="BC15" s="382"/>
      <c r="BD15" s="382"/>
      <c r="BE15" s="382"/>
      <c r="BF15" s="382"/>
      <c r="BG15" s="382"/>
      <c r="BH15" s="382"/>
      <c r="BI15" s="382"/>
      <c r="BJ15" s="382"/>
      <c r="BK15" s="382"/>
      <c r="BL15" s="382"/>
      <c r="BM15" s="383"/>
      <c r="BN15" s="384">
        <v>125312</v>
      </c>
      <c r="BO15" s="385"/>
      <c r="BP15" s="385"/>
      <c r="BQ15" s="385"/>
      <c r="BR15" s="385"/>
      <c r="BS15" s="385"/>
      <c r="BT15" s="385"/>
      <c r="BU15" s="386"/>
      <c r="BV15" s="384">
        <v>110200</v>
      </c>
      <c r="BW15" s="385"/>
      <c r="BX15" s="385"/>
      <c r="BY15" s="385"/>
      <c r="BZ15" s="385"/>
      <c r="CA15" s="385"/>
      <c r="CB15" s="385"/>
      <c r="CC15" s="386"/>
      <c r="CD15" s="522" t="s">
        <v>149</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84"/>
      <c r="C16" s="485"/>
      <c r="D16" s="485"/>
      <c r="E16" s="485"/>
      <c r="F16" s="485"/>
      <c r="G16" s="485"/>
      <c r="H16" s="485"/>
      <c r="I16" s="485"/>
      <c r="J16" s="485"/>
      <c r="K16" s="486"/>
      <c r="L16" s="502" t="s">
        <v>150</v>
      </c>
      <c r="M16" s="533"/>
      <c r="N16" s="533"/>
      <c r="O16" s="533"/>
      <c r="P16" s="533"/>
      <c r="Q16" s="534"/>
      <c r="R16" s="525" t="s">
        <v>151</v>
      </c>
      <c r="S16" s="526"/>
      <c r="T16" s="526"/>
      <c r="U16" s="526"/>
      <c r="V16" s="527"/>
      <c r="W16" s="411"/>
      <c r="X16" s="412"/>
      <c r="Y16" s="412"/>
      <c r="Z16" s="412"/>
      <c r="AA16" s="412"/>
      <c r="AB16" s="401"/>
      <c r="AC16" s="508">
        <v>26</v>
      </c>
      <c r="AD16" s="509"/>
      <c r="AE16" s="509"/>
      <c r="AF16" s="509"/>
      <c r="AG16" s="510"/>
      <c r="AH16" s="508">
        <v>30.4</v>
      </c>
      <c r="AI16" s="509"/>
      <c r="AJ16" s="509"/>
      <c r="AK16" s="509"/>
      <c r="AL16" s="511"/>
      <c r="AM16" s="450"/>
      <c r="AN16" s="451"/>
      <c r="AO16" s="451"/>
      <c r="AP16" s="451"/>
      <c r="AQ16" s="451"/>
      <c r="AR16" s="451"/>
      <c r="AS16" s="451"/>
      <c r="AT16" s="452"/>
      <c r="AU16" s="453"/>
      <c r="AV16" s="454"/>
      <c r="AW16" s="454"/>
      <c r="AX16" s="454"/>
      <c r="AY16" s="455" t="s">
        <v>152</v>
      </c>
      <c r="AZ16" s="456"/>
      <c r="BA16" s="456"/>
      <c r="BB16" s="456"/>
      <c r="BC16" s="456"/>
      <c r="BD16" s="456"/>
      <c r="BE16" s="456"/>
      <c r="BF16" s="456"/>
      <c r="BG16" s="456"/>
      <c r="BH16" s="456"/>
      <c r="BI16" s="456"/>
      <c r="BJ16" s="456"/>
      <c r="BK16" s="456"/>
      <c r="BL16" s="456"/>
      <c r="BM16" s="457"/>
      <c r="BN16" s="421">
        <v>1094059</v>
      </c>
      <c r="BO16" s="422"/>
      <c r="BP16" s="422"/>
      <c r="BQ16" s="422"/>
      <c r="BR16" s="422"/>
      <c r="BS16" s="422"/>
      <c r="BT16" s="422"/>
      <c r="BU16" s="423"/>
      <c r="BV16" s="421">
        <v>1040098</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81"/>
      <c r="B17" s="487"/>
      <c r="C17" s="488"/>
      <c r="D17" s="488"/>
      <c r="E17" s="488"/>
      <c r="F17" s="488"/>
      <c r="G17" s="488"/>
      <c r="H17" s="488"/>
      <c r="I17" s="488"/>
      <c r="J17" s="488"/>
      <c r="K17" s="489"/>
      <c r="L17" s="195"/>
      <c r="M17" s="528" t="s">
        <v>153</v>
      </c>
      <c r="N17" s="529"/>
      <c r="O17" s="529"/>
      <c r="P17" s="529"/>
      <c r="Q17" s="530"/>
      <c r="R17" s="525" t="s">
        <v>154</v>
      </c>
      <c r="S17" s="526"/>
      <c r="T17" s="526"/>
      <c r="U17" s="526"/>
      <c r="V17" s="527"/>
      <c r="W17" s="437" t="s">
        <v>155</v>
      </c>
      <c r="X17" s="438"/>
      <c r="Y17" s="438"/>
      <c r="Z17" s="438"/>
      <c r="AA17" s="438"/>
      <c r="AB17" s="428"/>
      <c r="AC17" s="472">
        <v>271</v>
      </c>
      <c r="AD17" s="473"/>
      <c r="AE17" s="473"/>
      <c r="AF17" s="473"/>
      <c r="AG17" s="515"/>
      <c r="AH17" s="472">
        <v>287</v>
      </c>
      <c r="AI17" s="473"/>
      <c r="AJ17" s="473"/>
      <c r="AK17" s="473"/>
      <c r="AL17" s="474"/>
      <c r="AM17" s="450"/>
      <c r="AN17" s="451"/>
      <c r="AO17" s="451"/>
      <c r="AP17" s="451"/>
      <c r="AQ17" s="451"/>
      <c r="AR17" s="451"/>
      <c r="AS17" s="451"/>
      <c r="AT17" s="452"/>
      <c r="AU17" s="453"/>
      <c r="AV17" s="454"/>
      <c r="AW17" s="454"/>
      <c r="AX17" s="454"/>
      <c r="AY17" s="455" t="s">
        <v>156</v>
      </c>
      <c r="AZ17" s="456"/>
      <c r="BA17" s="456"/>
      <c r="BB17" s="456"/>
      <c r="BC17" s="456"/>
      <c r="BD17" s="456"/>
      <c r="BE17" s="456"/>
      <c r="BF17" s="456"/>
      <c r="BG17" s="456"/>
      <c r="BH17" s="456"/>
      <c r="BI17" s="456"/>
      <c r="BJ17" s="456"/>
      <c r="BK17" s="456"/>
      <c r="BL17" s="456"/>
      <c r="BM17" s="457"/>
      <c r="BN17" s="421">
        <v>148816</v>
      </c>
      <c r="BO17" s="422"/>
      <c r="BP17" s="422"/>
      <c r="BQ17" s="422"/>
      <c r="BR17" s="422"/>
      <c r="BS17" s="422"/>
      <c r="BT17" s="422"/>
      <c r="BU17" s="423"/>
      <c r="BV17" s="421">
        <v>133074</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81"/>
      <c r="B18" s="535" t="s">
        <v>157</v>
      </c>
      <c r="C18" s="464"/>
      <c r="D18" s="464"/>
      <c r="E18" s="536"/>
      <c r="F18" s="536"/>
      <c r="G18" s="536"/>
      <c r="H18" s="536"/>
      <c r="I18" s="536"/>
      <c r="J18" s="536"/>
      <c r="K18" s="536"/>
      <c r="L18" s="537">
        <v>89.97</v>
      </c>
      <c r="M18" s="537"/>
      <c r="N18" s="537"/>
      <c r="O18" s="537"/>
      <c r="P18" s="537"/>
      <c r="Q18" s="537"/>
      <c r="R18" s="538"/>
      <c r="S18" s="538"/>
      <c r="T18" s="538"/>
      <c r="U18" s="538"/>
      <c r="V18" s="539"/>
      <c r="W18" s="439"/>
      <c r="X18" s="440"/>
      <c r="Y18" s="440"/>
      <c r="Z18" s="440"/>
      <c r="AA18" s="440"/>
      <c r="AB18" s="431"/>
      <c r="AC18" s="540">
        <v>52.2</v>
      </c>
      <c r="AD18" s="541"/>
      <c r="AE18" s="541"/>
      <c r="AF18" s="541"/>
      <c r="AG18" s="542"/>
      <c r="AH18" s="540">
        <v>51.9</v>
      </c>
      <c r="AI18" s="541"/>
      <c r="AJ18" s="541"/>
      <c r="AK18" s="541"/>
      <c r="AL18" s="543"/>
      <c r="AM18" s="450"/>
      <c r="AN18" s="451"/>
      <c r="AO18" s="451"/>
      <c r="AP18" s="451"/>
      <c r="AQ18" s="451"/>
      <c r="AR18" s="451"/>
      <c r="AS18" s="451"/>
      <c r="AT18" s="452"/>
      <c r="AU18" s="453"/>
      <c r="AV18" s="454"/>
      <c r="AW18" s="454"/>
      <c r="AX18" s="454"/>
      <c r="AY18" s="455" t="s">
        <v>158</v>
      </c>
      <c r="AZ18" s="456"/>
      <c r="BA18" s="456"/>
      <c r="BB18" s="456"/>
      <c r="BC18" s="456"/>
      <c r="BD18" s="456"/>
      <c r="BE18" s="456"/>
      <c r="BF18" s="456"/>
      <c r="BG18" s="456"/>
      <c r="BH18" s="456"/>
      <c r="BI18" s="456"/>
      <c r="BJ18" s="456"/>
      <c r="BK18" s="456"/>
      <c r="BL18" s="456"/>
      <c r="BM18" s="457"/>
      <c r="BN18" s="421">
        <v>886158</v>
      </c>
      <c r="BO18" s="422"/>
      <c r="BP18" s="422"/>
      <c r="BQ18" s="422"/>
      <c r="BR18" s="422"/>
      <c r="BS18" s="422"/>
      <c r="BT18" s="422"/>
      <c r="BU18" s="423"/>
      <c r="BV18" s="421">
        <v>916800</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81"/>
      <c r="B19" s="535" t="s">
        <v>159</v>
      </c>
      <c r="C19" s="464"/>
      <c r="D19" s="464"/>
      <c r="E19" s="536"/>
      <c r="F19" s="536"/>
      <c r="G19" s="536"/>
      <c r="H19" s="536"/>
      <c r="I19" s="536"/>
      <c r="J19" s="536"/>
      <c r="K19" s="536"/>
      <c r="L19" s="544">
        <v>9</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160</v>
      </c>
      <c r="AZ19" s="456"/>
      <c r="BA19" s="456"/>
      <c r="BB19" s="456"/>
      <c r="BC19" s="456"/>
      <c r="BD19" s="456"/>
      <c r="BE19" s="456"/>
      <c r="BF19" s="456"/>
      <c r="BG19" s="456"/>
      <c r="BH19" s="456"/>
      <c r="BI19" s="456"/>
      <c r="BJ19" s="456"/>
      <c r="BK19" s="456"/>
      <c r="BL19" s="456"/>
      <c r="BM19" s="457"/>
      <c r="BN19" s="421">
        <v>1523208</v>
      </c>
      <c r="BO19" s="422"/>
      <c r="BP19" s="422"/>
      <c r="BQ19" s="422"/>
      <c r="BR19" s="422"/>
      <c r="BS19" s="422"/>
      <c r="BT19" s="422"/>
      <c r="BU19" s="423"/>
      <c r="BV19" s="421">
        <v>1491257</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81"/>
      <c r="B20" s="535" t="s">
        <v>161</v>
      </c>
      <c r="C20" s="464"/>
      <c r="D20" s="464"/>
      <c r="E20" s="536"/>
      <c r="F20" s="536"/>
      <c r="G20" s="536"/>
      <c r="H20" s="536"/>
      <c r="I20" s="536"/>
      <c r="J20" s="536"/>
      <c r="K20" s="536"/>
      <c r="L20" s="544">
        <v>383</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x14ac:dyDescent="0.15">
      <c r="A21" s="181"/>
      <c r="B21" s="555" t="s">
        <v>162</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x14ac:dyDescent="0.2">
      <c r="A22" s="181"/>
      <c r="B22" s="558" t="s">
        <v>163</v>
      </c>
      <c r="C22" s="559"/>
      <c r="D22" s="560"/>
      <c r="E22" s="433" t="s">
        <v>1</v>
      </c>
      <c r="F22" s="438"/>
      <c r="G22" s="438"/>
      <c r="H22" s="438"/>
      <c r="I22" s="438"/>
      <c r="J22" s="438"/>
      <c r="K22" s="428"/>
      <c r="L22" s="433" t="s">
        <v>164</v>
      </c>
      <c r="M22" s="438"/>
      <c r="N22" s="438"/>
      <c r="O22" s="438"/>
      <c r="P22" s="428"/>
      <c r="Q22" s="567" t="s">
        <v>165</v>
      </c>
      <c r="R22" s="568"/>
      <c r="S22" s="568"/>
      <c r="T22" s="568"/>
      <c r="U22" s="568"/>
      <c r="V22" s="569"/>
      <c r="W22" s="573" t="s">
        <v>166</v>
      </c>
      <c r="X22" s="559"/>
      <c r="Y22" s="560"/>
      <c r="Z22" s="433" t="s">
        <v>1</v>
      </c>
      <c r="AA22" s="438"/>
      <c r="AB22" s="438"/>
      <c r="AC22" s="438"/>
      <c r="AD22" s="438"/>
      <c r="AE22" s="438"/>
      <c r="AF22" s="438"/>
      <c r="AG22" s="428"/>
      <c r="AH22" s="586" t="s">
        <v>167</v>
      </c>
      <c r="AI22" s="438"/>
      <c r="AJ22" s="438"/>
      <c r="AK22" s="438"/>
      <c r="AL22" s="428"/>
      <c r="AM22" s="586" t="s">
        <v>168</v>
      </c>
      <c r="AN22" s="587"/>
      <c r="AO22" s="587"/>
      <c r="AP22" s="587"/>
      <c r="AQ22" s="587"/>
      <c r="AR22" s="588"/>
      <c r="AS22" s="567" t="s">
        <v>165</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x14ac:dyDescent="0.15">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169</v>
      </c>
      <c r="AZ23" s="382"/>
      <c r="BA23" s="382"/>
      <c r="BB23" s="382"/>
      <c r="BC23" s="382"/>
      <c r="BD23" s="382"/>
      <c r="BE23" s="382"/>
      <c r="BF23" s="382"/>
      <c r="BG23" s="382"/>
      <c r="BH23" s="382"/>
      <c r="BI23" s="382"/>
      <c r="BJ23" s="382"/>
      <c r="BK23" s="382"/>
      <c r="BL23" s="382"/>
      <c r="BM23" s="383"/>
      <c r="BN23" s="421">
        <v>1304838</v>
      </c>
      <c r="BO23" s="422"/>
      <c r="BP23" s="422"/>
      <c r="BQ23" s="422"/>
      <c r="BR23" s="422"/>
      <c r="BS23" s="422"/>
      <c r="BT23" s="422"/>
      <c r="BU23" s="423"/>
      <c r="BV23" s="421">
        <v>1420961</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81"/>
      <c r="B24" s="561"/>
      <c r="C24" s="562"/>
      <c r="D24" s="563"/>
      <c r="E24" s="471" t="s">
        <v>170</v>
      </c>
      <c r="F24" s="451"/>
      <c r="G24" s="451"/>
      <c r="H24" s="451"/>
      <c r="I24" s="451"/>
      <c r="J24" s="451"/>
      <c r="K24" s="452"/>
      <c r="L24" s="472">
        <v>1</v>
      </c>
      <c r="M24" s="473"/>
      <c r="N24" s="473"/>
      <c r="O24" s="473"/>
      <c r="P24" s="515"/>
      <c r="Q24" s="472">
        <v>6270</v>
      </c>
      <c r="R24" s="473"/>
      <c r="S24" s="473"/>
      <c r="T24" s="473"/>
      <c r="U24" s="473"/>
      <c r="V24" s="515"/>
      <c r="W24" s="574"/>
      <c r="X24" s="562"/>
      <c r="Y24" s="563"/>
      <c r="Z24" s="471" t="s">
        <v>171</v>
      </c>
      <c r="AA24" s="451"/>
      <c r="AB24" s="451"/>
      <c r="AC24" s="451"/>
      <c r="AD24" s="451"/>
      <c r="AE24" s="451"/>
      <c r="AF24" s="451"/>
      <c r="AG24" s="452"/>
      <c r="AH24" s="472">
        <v>27</v>
      </c>
      <c r="AI24" s="473"/>
      <c r="AJ24" s="473"/>
      <c r="AK24" s="473"/>
      <c r="AL24" s="515"/>
      <c r="AM24" s="472">
        <v>72495</v>
      </c>
      <c r="AN24" s="473"/>
      <c r="AO24" s="473"/>
      <c r="AP24" s="473"/>
      <c r="AQ24" s="473"/>
      <c r="AR24" s="515"/>
      <c r="AS24" s="472">
        <v>2685</v>
      </c>
      <c r="AT24" s="473"/>
      <c r="AU24" s="473"/>
      <c r="AV24" s="473"/>
      <c r="AW24" s="473"/>
      <c r="AX24" s="474"/>
      <c r="AY24" s="594" t="s">
        <v>172</v>
      </c>
      <c r="AZ24" s="595"/>
      <c r="BA24" s="595"/>
      <c r="BB24" s="595"/>
      <c r="BC24" s="595"/>
      <c r="BD24" s="595"/>
      <c r="BE24" s="595"/>
      <c r="BF24" s="595"/>
      <c r="BG24" s="595"/>
      <c r="BH24" s="595"/>
      <c r="BI24" s="595"/>
      <c r="BJ24" s="595"/>
      <c r="BK24" s="595"/>
      <c r="BL24" s="595"/>
      <c r="BM24" s="596"/>
      <c r="BN24" s="421">
        <v>1240770</v>
      </c>
      <c r="BO24" s="422"/>
      <c r="BP24" s="422"/>
      <c r="BQ24" s="422"/>
      <c r="BR24" s="422"/>
      <c r="BS24" s="422"/>
      <c r="BT24" s="422"/>
      <c r="BU24" s="423"/>
      <c r="BV24" s="421">
        <v>1294290</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x14ac:dyDescent="0.15">
      <c r="A25" s="181"/>
      <c r="B25" s="561"/>
      <c r="C25" s="562"/>
      <c r="D25" s="563"/>
      <c r="E25" s="471" t="s">
        <v>173</v>
      </c>
      <c r="F25" s="451"/>
      <c r="G25" s="451"/>
      <c r="H25" s="451"/>
      <c r="I25" s="451"/>
      <c r="J25" s="451"/>
      <c r="K25" s="452"/>
      <c r="L25" s="472">
        <v>1</v>
      </c>
      <c r="M25" s="473"/>
      <c r="N25" s="473"/>
      <c r="O25" s="473"/>
      <c r="P25" s="515"/>
      <c r="Q25" s="472">
        <v>5580</v>
      </c>
      <c r="R25" s="473"/>
      <c r="S25" s="473"/>
      <c r="T25" s="473"/>
      <c r="U25" s="473"/>
      <c r="V25" s="515"/>
      <c r="W25" s="574"/>
      <c r="X25" s="562"/>
      <c r="Y25" s="563"/>
      <c r="Z25" s="471" t="s">
        <v>174</v>
      </c>
      <c r="AA25" s="451"/>
      <c r="AB25" s="451"/>
      <c r="AC25" s="451"/>
      <c r="AD25" s="451"/>
      <c r="AE25" s="451"/>
      <c r="AF25" s="451"/>
      <c r="AG25" s="452"/>
      <c r="AH25" s="472" t="s">
        <v>175</v>
      </c>
      <c r="AI25" s="473"/>
      <c r="AJ25" s="473"/>
      <c r="AK25" s="473"/>
      <c r="AL25" s="515"/>
      <c r="AM25" s="472" t="s">
        <v>129</v>
      </c>
      <c r="AN25" s="473"/>
      <c r="AO25" s="473"/>
      <c r="AP25" s="473"/>
      <c r="AQ25" s="473"/>
      <c r="AR25" s="515"/>
      <c r="AS25" s="472" t="s">
        <v>176</v>
      </c>
      <c r="AT25" s="473"/>
      <c r="AU25" s="473"/>
      <c r="AV25" s="473"/>
      <c r="AW25" s="473"/>
      <c r="AX25" s="474"/>
      <c r="AY25" s="381" t="s">
        <v>177</v>
      </c>
      <c r="AZ25" s="382"/>
      <c r="BA25" s="382"/>
      <c r="BB25" s="382"/>
      <c r="BC25" s="382"/>
      <c r="BD25" s="382"/>
      <c r="BE25" s="382"/>
      <c r="BF25" s="382"/>
      <c r="BG25" s="382"/>
      <c r="BH25" s="382"/>
      <c r="BI25" s="382"/>
      <c r="BJ25" s="382"/>
      <c r="BK25" s="382"/>
      <c r="BL25" s="382"/>
      <c r="BM25" s="383"/>
      <c r="BN25" s="384" t="s">
        <v>129</v>
      </c>
      <c r="BO25" s="385"/>
      <c r="BP25" s="385"/>
      <c r="BQ25" s="385"/>
      <c r="BR25" s="385"/>
      <c r="BS25" s="385"/>
      <c r="BT25" s="385"/>
      <c r="BU25" s="386"/>
      <c r="BV25" s="384" t="s">
        <v>130</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x14ac:dyDescent="0.15">
      <c r="A26" s="181"/>
      <c r="B26" s="561"/>
      <c r="C26" s="562"/>
      <c r="D26" s="563"/>
      <c r="E26" s="471" t="s">
        <v>178</v>
      </c>
      <c r="F26" s="451"/>
      <c r="G26" s="451"/>
      <c r="H26" s="451"/>
      <c r="I26" s="451"/>
      <c r="J26" s="451"/>
      <c r="K26" s="452"/>
      <c r="L26" s="472">
        <v>1</v>
      </c>
      <c r="M26" s="473"/>
      <c r="N26" s="473"/>
      <c r="O26" s="473"/>
      <c r="P26" s="515"/>
      <c r="Q26" s="472">
        <v>4960</v>
      </c>
      <c r="R26" s="473"/>
      <c r="S26" s="473"/>
      <c r="T26" s="473"/>
      <c r="U26" s="473"/>
      <c r="V26" s="515"/>
      <c r="W26" s="574"/>
      <c r="X26" s="562"/>
      <c r="Y26" s="563"/>
      <c r="Z26" s="471" t="s">
        <v>179</v>
      </c>
      <c r="AA26" s="584"/>
      <c r="AB26" s="584"/>
      <c r="AC26" s="584"/>
      <c r="AD26" s="584"/>
      <c r="AE26" s="584"/>
      <c r="AF26" s="584"/>
      <c r="AG26" s="585"/>
      <c r="AH26" s="472">
        <v>2</v>
      </c>
      <c r="AI26" s="473"/>
      <c r="AJ26" s="473"/>
      <c r="AK26" s="473"/>
      <c r="AL26" s="515"/>
      <c r="AM26" s="472" t="s">
        <v>180</v>
      </c>
      <c r="AN26" s="473"/>
      <c r="AO26" s="473"/>
      <c r="AP26" s="473"/>
      <c r="AQ26" s="473"/>
      <c r="AR26" s="515"/>
      <c r="AS26" s="472" t="s">
        <v>181</v>
      </c>
      <c r="AT26" s="473"/>
      <c r="AU26" s="473"/>
      <c r="AV26" s="473"/>
      <c r="AW26" s="473"/>
      <c r="AX26" s="474"/>
      <c r="AY26" s="424" t="s">
        <v>182</v>
      </c>
      <c r="AZ26" s="425"/>
      <c r="BA26" s="425"/>
      <c r="BB26" s="425"/>
      <c r="BC26" s="425"/>
      <c r="BD26" s="425"/>
      <c r="BE26" s="425"/>
      <c r="BF26" s="425"/>
      <c r="BG26" s="425"/>
      <c r="BH26" s="425"/>
      <c r="BI26" s="425"/>
      <c r="BJ26" s="425"/>
      <c r="BK26" s="425"/>
      <c r="BL26" s="425"/>
      <c r="BM26" s="426"/>
      <c r="BN26" s="421" t="s">
        <v>175</v>
      </c>
      <c r="BO26" s="422"/>
      <c r="BP26" s="422"/>
      <c r="BQ26" s="422"/>
      <c r="BR26" s="422"/>
      <c r="BS26" s="422"/>
      <c r="BT26" s="422"/>
      <c r="BU26" s="423"/>
      <c r="BV26" s="421" t="s">
        <v>130</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81"/>
      <c r="B27" s="561"/>
      <c r="C27" s="562"/>
      <c r="D27" s="563"/>
      <c r="E27" s="471" t="s">
        <v>183</v>
      </c>
      <c r="F27" s="451"/>
      <c r="G27" s="451"/>
      <c r="H27" s="451"/>
      <c r="I27" s="451"/>
      <c r="J27" s="451"/>
      <c r="K27" s="452"/>
      <c r="L27" s="472">
        <v>1</v>
      </c>
      <c r="M27" s="473"/>
      <c r="N27" s="473"/>
      <c r="O27" s="473"/>
      <c r="P27" s="515"/>
      <c r="Q27" s="472">
        <v>2318</v>
      </c>
      <c r="R27" s="473"/>
      <c r="S27" s="473"/>
      <c r="T27" s="473"/>
      <c r="U27" s="473"/>
      <c r="V27" s="515"/>
      <c r="W27" s="574"/>
      <c r="X27" s="562"/>
      <c r="Y27" s="563"/>
      <c r="Z27" s="471" t="s">
        <v>184</v>
      </c>
      <c r="AA27" s="451"/>
      <c r="AB27" s="451"/>
      <c r="AC27" s="451"/>
      <c r="AD27" s="451"/>
      <c r="AE27" s="451"/>
      <c r="AF27" s="451"/>
      <c r="AG27" s="452"/>
      <c r="AH27" s="472" t="s">
        <v>175</v>
      </c>
      <c r="AI27" s="473"/>
      <c r="AJ27" s="473"/>
      <c r="AK27" s="473"/>
      <c r="AL27" s="515"/>
      <c r="AM27" s="472" t="s">
        <v>139</v>
      </c>
      <c r="AN27" s="473"/>
      <c r="AO27" s="473"/>
      <c r="AP27" s="473"/>
      <c r="AQ27" s="473"/>
      <c r="AR27" s="515"/>
      <c r="AS27" s="472" t="s">
        <v>175</v>
      </c>
      <c r="AT27" s="473"/>
      <c r="AU27" s="473"/>
      <c r="AV27" s="473"/>
      <c r="AW27" s="473"/>
      <c r="AX27" s="474"/>
      <c r="AY27" s="516" t="s">
        <v>185</v>
      </c>
      <c r="AZ27" s="517"/>
      <c r="BA27" s="517"/>
      <c r="BB27" s="517"/>
      <c r="BC27" s="517"/>
      <c r="BD27" s="517"/>
      <c r="BE27" s="517"/>
      <c r="BF27" s="517"/>
      <c r="BG27" s="517"/>
      <c r="BH27" s="517"/>
      <c r="BI27" s="517"/>
      <c r="BJ27" s="517"/>
      <c r="BK27" s="517"/>
      <c r="BL27" s="517"/>
      <c r="BM27" s="518"/>
      <c r="BN27" s="597">
        <v>66553</v>
      </c>
      <c r="BO27" s="598"/>
      <c r="BP27" s="598"/>
      <c r="BQ27" s="598"/>
      <c r="BR27" s="598"/>
      <c r="BS27" s="598"/>
      <c r="BT27" s="598"/>
      <c r="BU27" s="599"/>
      <c r="BV27" s="597">
        <v>66553</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x14ac:dyDescent="0.15">
      <c r="A28" s="181"/>
      <c r="B28" s="561"/>
      <c r="C28" s="562"/>
      <c r="D28" s="563"/>
      <c r="E28" s="471" t="s">
        <v>186</v>
      </c>
      <c r="F28" s="451"/>
      <c r="G28" s="451"/>
      <c r="H28" s="451"/>
      <c r="I28" s="451"/>
      <c r="J28" s="451"/>
      <c r="K28" s="452"/>
      <c r="L28" s="472">
        <v>1</v>
      </c>
      <c r="M28" s="473"/>
      <c r="N28" s="473"/>
      <c r="O28" s="473"/>
      <c r="P28" s="515"/>
      <c r="Q28" s="472">
        <v>1615</v>
      </c>
      <c r="R28" s="473"/>
      <c r="S28" s="473"/>
      <c r="T28" s="473"/>
      <c r="U28" s="473"/>
      <c r="V28" s="515"/>
      <c r="W28" s="574"/>
      <c r="X28" s="562"/>
      <c r="Y28" s="563"/>
      <c r="Z28" s="471" t="s">
        <v>187</v>
      </c>
      <c r="AA28" s="451"/>
      <c r="AB28" s="451"/>
      <c r="AC28" s="451"/>
      <c r="AD28" s="451"/>
      <c r="AE28" s="451"/>
      <c r="AF28" s="451"/>
      <c r="AG28" s="452"/>
      <c r="AH28" s="472" t="s">
        <v>188</v>
      </c>
      <c r="AI28" s="473"/>
      <c r="AJ28" s="473"/>
      <c r="AK28" s="473"/>
      <c r="AL28" s="515"/>
      <c r="AM28" s="472" t="s">
        <v>175</v>
      </c>
      <c r="AN28" s="473"/>
      <c r="AO28" s="473"/>
      <c r="AP28" s="473"/>
      <c r="AQ28" s="473"/>
      <c r="AR28" s="515"/>
      <c r="AS28" s="472" t="s">
        <v>175</v>
      </c>
      <c r="AT28" s="473"/>
      <c r="AU28" s="473"/>
      <c r="AV28" s="473"/>
      <c r="AW28" s="473"/>
      <c r="AX28" s="474"/>
      <c r="AY28" s="600" t="s">
        <v>189</v>
      </c>
      <c r="AZ28" s="601"/>
      <c r="BA28" s="601"/>
      <c r="BB28" s="602"/>
      <c r="BC28" s="381" t="s">
        <v>48</v>
      </c>
      <c r="BD28" s="382"/>
      <c r="BE28" s="382"/>
      <c r="BF28" s="382"/>
      <c r="BG28" s="382"/>
      <c r="BH28" s="382"/>
      <c r="BI28" s="382"/>
      <c r="BJ28" s="382"/>
      <c r="BK28" s="382"/>
      <c r="BL28" s="382"/>
      <c r="BM28" s="383"/>
      <c r="BN28" s="384">
        <v>219209</v>
      </c>
      <c r="BO28" s="385"/>
      <c r="BP28" s="385"/>
      <c r="BQ28" s="385"/>
      <c r="BR28" s="385"/>
      <c r="BS28" s="385"/>
      <c r="BT28" s="385"/>
      <c r="BU28" s="386"/>
      <c r="BV28" s="384">
        <v>219034</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x14ac:dyDescent="0.15">
      <c r="A29" s="181"/>
      <c r="B29" s="561"/>
      <c r="C29" s="562"/>
      <c r="D29" s="563"/>
      <c r="E29" s="471" t="s">
        <v>190</v>
      </c>
      <c r="F29" s="451"/>
      <c r="G29" s="451"/>
      <c r="H29" s="451"/>
      <c r="I29" s="451"/>
      <c r="J29" s="451"/>
      <c r="K29" s="452"/>
      <c r="L29" s="472">
        <v>6</v>
      </c>
      <c r="M29" s="473"/>
      <c r="N29" s="473"/>
      <c r="O29" s="473"/>
      <c r="P29" s="515"/>
      <c r="Q29" s="472">
        <v>1444</v>
      </c>
      <c r="R29" s="473"/>
      <c r="S29" s="473"/>
      <c r="T29" s="473"/>
      <c r="U29" s="473"/>
      <c r="V29" s="515"/>
      <c r="W29" s="575"/>
      <c r="X29" s="576"/>
      <c r="Y29" s="577"/>
      <c r="Z29" s="471" t="s">
        <v>191</v>
      </c>
      <c r="AA29" s="451"/>
      <c r="AB29" s="451"/>
      <c r="AC29" s="451"/>
      <c r="AD29" s="451"/>
      <c r="AE29" s="451"/>
      <c r="AF29" s="451"/>
      <c r="AG29" s="452"/>
      <c r="AH29" s="472">
        <v>27</v>
      </c>
      <c r="AI29" s="473"/>
      <c r="AJ29" s="473"/>
      <c r="AK29" s="473"/>
      <c r="AL29" s="515"/>
      <c r="AM29" s="472">
        <v>72495</v>
      </c>
      <c r="AN29" s="473"/>
      <c r="AO29" s="473"/>
      <c r="AP29" s="473"/>
      <c r="AQ29" s="473"/>
      <c r="AR29" s="515"/>
      <c r="AS29" s="472">
        <v>2685</v>
      </c>
      <c r="AT29" s="473"/>
      <c r="AU29" s="473"/>
      <c r="AV29" s="473"/>
      <c r="AW29" s="473"/>
      <c r="AX29" s="474"/>
      <c r="AY29" s="603"/>
      <c r="AZ29" s="604"/>
      <c r="BA29" s="604"/>
      <c r="BB29" s="605"/>
      <c r="BC29" s="455" t="s">
        <v>192</v>
      </c>
      <c r="BD29" s="456"/>
      <c r="BE29" s="456"/>
      <c r="BF29" s="456"/>
      <c r="BG29" s="456"/>
      <c r="BH29" s="456"/>
      <c r="BI29" s="456"/>
      <c r="BJ29" s="456"/>
      <c r="BK29" s="456"/>
      <c r="BL29" s="456"/>
      <c r="BM29" s="457"/>
      <c r="BN29" s="421">
        <v>300806</v>
      </c>
      <c r="BO29" s="422"/>
      <c r="BP29" s="422"/>
      <c r="BQ29" s="422"/>
      <c r="BR29" s="422"/>
      <c r="BS29" s="422"/>
      <c r="BT29" s="422"/>
      <c r="BU29" s="423"/>
      <c r="BV29" s="421">
        <v>399990</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193</v>
      </c>
      <c r="X30" s="582"/>
      <c r="Y30" s="582"/>
      <c r="Z30" s="582"/>
      <c r="AA30" s="582"/>
      <c r="AB30" s="582"/>
      <c r="AC30" s="582"/>
      <c r="AD30" s="582"/>
      <c r="AE30" s="582"/>
      <c r="AF30" s="582"/>
      <c r="AG30" s="583"/>
      <c r="AH30" s="540">
        <v>91.9</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50</v>
      </c>
      <c r="BD30" s="595"/>
      <c r="BE30" s="595"/>
      <c r="BF30" s="595"/>
      <c r="BG30" s="595"/>
      <c r="BH30" s="595"/>
      <c r="BI30" s="595"/>
      <c r="BJ30" s="595"/>
      <c r="BK30" s="595"/>
      <c r="BL30" s="595"/>
      <c r="BM30" s="596"/>
      <c r="BN30" s="597">
        <v>1113278</v>
      </c>
      <c r="BO30" s="598"/>
      <c r="BP30" s="598"/>
      <c r="BQ30" s="598"/>
      <c r="BR30" s="598"/>
      <c r="BS30" s="598"/>
      <c r="BT30" s="598"/>
      <c r="BU30" s="599"/>
      <c r="BV30" s="597">
        <v>1028015</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181" t="s">
        <v>194</v>
      </c>
      <c r="D32" s="181"/>
      <c r="E32" s="181"/>
      <c r="U32" s="180" t="s">
        <v>195</v>
      </c>
      <c r="AM32" s="180" t="s">
        <v>196</v>
      </c>
      <c r="BE32" s="180" t="s">
        <v>197</v>
      </c>
      <c r="BW32" s="180" t="s">
        <v>198</v>
      </c>
      <c r="CO32" s="180" t="s">
        <v>199</v>
      </c>
      <c r="DI32" s="204"/>
    </row>
    <row r="33" spans="1:113" ht="13.5" customHeight="1" x14ac:dyDescent="0.15">
      <c r="A33" s="181"/>
      <c r="B33" s="205"/>
      <c r="C33" s="445" t="s">
        <v>200</v>
      </c>
      <c r="D33" s="445"/>
      <c r="E33" s="410" t="s">
        <v>201</v>
      </c>
      <c r="F33" s="410"/>
      <c r="G33" s="410"/>
      <c r="H33" s="410"/>
      <c r="I33" s="410"/>
      <c r="J33" s="410"/>
      <c r="K33" s="410"/>
      <c r="L33" s="410"/>
      <c r="M33" s="410"/>
      <c r="N33" s="410"/>
      <c r="O33" s="410"/>
      <c r="P33" s="410"/>
      <c r="Q33" s="410"/>
      <c r="R33" s="410"/>
      <c r="S33" s="410"/>
      <c r="T33" s="206"/>
      <c r="U33" s="445" t="s">
        <v>200</v>
      </c>
      <c r="V33" s="445"/>
      <c r="W33" s="410" t="s">
        <v>202</v>
      </c>
      <c r="X33" s="410"/>
      <c r="Y33" s="410"/>
      <c r="Z33" s="410"/>
      <c r="AA33" s="410"/>
      <c r="AB33" s="410"/>
      <c r="AC33" s="410"/>
      <c r="AD33" s="410"/>
      <c r="AE33" s="410"/>
      <c r="AF33" s="410"/>
      <c r="AG33" s="410"/>
      <c r="AH33" s="410"/>
      <c r="AI33" s="410"/>
      <c r="AJ33" s="410"/>
      <c r="AK33" s="410"/>
      <c r="AL33" s="206"/>
      <c r="AM33" s="445" t="s">
        <v>200</v>
      </c>
      <c r="AN33" s="445"/>
      <c r="AO33" s="410" t="s">
        <v>203</v>
      </c>
      <c r="AP33" s="410"/>
      <c r="AQ33" s="410"/>
      <c r="AR33" s="410"/>
      <c r="AS33" s="410"/>
      <c r="AT33" s="410"/>
      <c r="AU33" s="410"/>
      <c r="AV33" s="410"/>
      <c r="AW33" s="410"/>
      <c r="AX33" s="410"/>
      <c r="AY33" s="410"/>
      <c r="AZ33" s="410"/>
      <c r="BA33" s="410"/>
      <c r="BB33" s="410"/>
      <c r="BC33" s="410"/>
      <c r="BD33" s="207"/>
      <c r="BE33" s="410" t="s">
        <v>204</v>
      </c>
      <c r="BF33" s="410"/>
      <c r="BG33" s="410" t="s">
        <v>205</v>
      </c>
      <c r="BH33" s="410"/>
      <c r="BI33" s="410"/>
      <c r="BJ33" s="410"/>
      <c r="BK33" s="410"/>
      <c r="BL33" s="410"/>
      <c r="BM33" s="410"/>
      <c r="BN33" s="410"/>
      <c r="BO33" s="410"/>
      <c r="BP33" s="410"/>
      <c r="BQ33" s="410"/>
      <c r="BR33" s="410"/>
      <c r="BS33" s="410"/>
      <c r="BT33" s="410"/>
      <c r="BU33" s="410"/>
      <c r="BV33" s="207"/>
      <c r="BW33" s="445" t="s">
        <v>204</v>
      </c>
      <c r="BX33" s="445"/>
      <c r="BY33" s="410" t="s">
        <v>206</v>
      </c>
      <c r="BZ33" s="410"/>
      <c r="CA33" s="410"/>
      <c r="CB33" s="410"/>
      <c r="CC33" s="410"/>
      <c r="CD33" s="410"/>
      <c r="CE33" s="410"/>
      <c r="CF33" s="410"/>
      <c r="CG33" s="410"/>
      <c r="CH33" s="410"/>
      <c r="CI33" s="410"/>
      <c r="CJ33" s="410"/>
      <c r="CK33" s="410"/>
      <c r="CL33" s="410"/>
      <c r="CM33" s="410"/>
      <c r="CN33" s="206"/>
      <c r="CO33" s="445" t="s">
        <v>207</v>
      </c>
      <c r="CP33" s="445"/>
      <c r="CQ33" s="410" t="s">
        <v>208</v>
      </c>
      <c r="CR33" s="410"/>
      <c r="CS33" s="410"/>
      <c r="CT33" s="410"/>
      <c r="CU33" s="410"/>
      <c r="CV33" s="410"/>
      <c r="CW33" s="410"/>
      <c r="CX33" s="410"/>
      <c r="CY33" s="410"/>
      <c r="CZ33" s="410"/>
      <c r="DA33" s="410"/>
      <c r="DB33" s="410"/>
      <c r="DC33" s="410"/>
      <c r="DD33" s="410"/>
      <c r="DE33" s="410"/>
      <c r="DF33" s="206"/>
      <c r="DG33" s="609" t="s">
        <v>209</v>
      </c>
      <c r="DH33" s="609"/>
      <c r="DI33" s="208"/>
    </row>
    <row r="34" spans="1:113" ht="32.25" customHeight="1" x14ac:dyDescent="0.15">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3</v>
      </c>
      <c r="V34" s="610"/>
      <c r="W34" s="611" t="str">
        <f>IF('各会計、関係団体の財政状況及び健全化判断比率'!B28="","",'各会計、関係団体の財政状況及び健全化判断比率'!B28)</f>
        <v>根羽村国民健康保険特別会計</v>
      </c>
      <c r="X34" s="611"/>
      <c r="Y34" s="611"/>
      <c r="Z34" s="611"/>
      <c r="AA34" s="611"/>
      <c r="AB34" s="611"/>
      <c r="AC34" s="611"/>
      <c r="AD34" s="611"/>
      <c r="AE34" s="611"/>
      <c r="AF34" s="611"/>
      <c r="AG34" s="611"/>
      <c r="AH34" s="611"/>
      <c r="AI34" s="611"/>
      <c r="AJ34" s="611"/>
      <c r="AK34" s="611"/>
      <c r="AL34" s="181"/>
      <c r="AM34" s="610" t="str">
        <f>IF(AO34="","",MAX(C34:D43,U34:V43)+1)</f>
        <v/>
      </c>
      <c r="AN34" s="610"/>
      <c r="AO34" s="611"/>
      <c r="AP34" s="611"/>
      <c r="AQ34" s="611"/>
      <c r="AR34" s="611"/>
      <c r="AS34" s="611"/>
      <c r="AT34" s="611"/>
      <c r="AU34" s="611"/>
      <c r="AV34" s="611"/>
      <c r="AW34" s="611"/>
      <c r="AX34" s="611"/>
      <c r="AY34" s="611"/>
      <c r="AZ34" s="611"/>
      <c r="BA34" s="611"/>
      <c r="BB34" s="611"/>
      <c r="BC34" s="611"/>
      <c r="BD34" s="181"/>
      <c r="BE34" s="610">
        <f>IF(BG34="","",MAX(C34:D43,U34:V43,AM34:AN43)+1)</f>
        <v>6</v>
      </c>
      <c r="BF34" s="610"/>
      <c r="BG34" s="611" t="str">
        <f>IF('各会計、関係団体の財政状況及び健全化判断比率'!B31="","",'各会計、関係団体の財政状況及び健全化判断比率'!B31)</f>
        <v>根羽村簡易水道特別会計</v>
      </c>
      <c r="BH34" s="611"/>
      <c r="BI34" s="611"/>
      <c r="BJ34" s="611"/>
      <c r="BK34" s="611"/>
      <c r="BL34" s="611"/>
      <c r="BM34" s="611"/>
      <c r="BN34" s="611"/>
      <c r="BO34" s="611"/>
      <c r="BP34" s="611"/>
      <c r="BQ34" s="611"/>
      <c r="BR34" s="611"/>
      <c r="BS34" s="611"/>
      <c r="BT34" s="611"/>
      <c r="BU34" s="611"/>
      <c r="BV34" s="181"/>
      <c r="BW34" s="610">
        <f>IF(BY34="","",MAX(C34:D43,U34:V43,AM34:AN43,BE34:BF43)+1)</f>
        <v>8</v>
      </c>
      <c r="BX34" s="610"/>
      <c r="BY34" s="611" t="str">
        <f>IF('各会計、関係団体の財政状況及び健全化判断比率'!B68="","",'各会計、関係団体の財政状況及び健全化判断比率'!B68)</f>
        <v>南信州広域連合（一般会計）</v>
      </c>
      <c r="BZ34" s="611"/>
      <c r="CA34" s="611"/>
      <c r="CB34" s="611"/>
      <c r="CC34" s="611"/>
      <c r="CD34" s="611"/>
      <c r="CE34" s="611"/>
      <c r="CF34" s="611"/>
      <c r="CG34" s="611"/>
      <c r="CH34" s="611"/>
      <c r="CI34" s="611"/>
      <c r="CJ34" s="611"/>
      <c r="CK34" s="611"/>
      <c r="CL34" s="611"/>
      <c r="CM34" s="611"/>
      <c r="CN34" s="181"/>
      <c r="CO34" s="610">
        <f>IF(CQ34="","",MAX(C34:D43,U34:V43,AM34:AN43,BE34:BF43,BW34:BX43)+1)</f>
        <v>18</v>
      </c>
      <c r="CP34" s="610"/>
      <c r="CQ34" s="611" t="str">
        <f>IF('各会計、関係団体の財政状況及び健全化判断比率'!BS7="","",'各会計、関係団体の財政状況及び健全化判断比率'!BS7)</f>
        <v>ネバーランド(株)</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x14ac:dyDescent="0.15">
      <c r="A35" s="181"/>
      <c r="B35" s="205"/>
      <c r="C35" s="610">
        <f>IF(E35="","",C34+1)</f>
        <v>2</v>
      </c>
      <c r="D35" s="610"/>
      <c r="E35" s="611" t="str">
        <f>IF('各会計、関係団体の財政状況及び健全化判断比率'!B8="","",'各会計、関係団体の財政状況及び健全化判断比率'!B8)</f>
        <v>根羽村営バス特別会計</v>
      </c>
      <c r="F35" s="611"/>
      <c r="G35" s="611"/>
      <c r="H35" s="611"/>
      <c r="I35" s="611"/>
      <c r="J35" s="611"/>
      <c r="K35" s="611"/>
      <c r="L35" s="611"/>
      <c r="M35" s="611"/>
      <c r="N35" s="611"/>
      <c r="O35" s="611"/>
      <c r="P35" s="611"/>
      <c r="Q35" s="611"/>
      <c r="R35" s="611"/>
      <c r="S35" s="611"/>
      <c r="T35" s="181"/>
      <c r="U35" s="610">
        <f>IF(W35="","",U34+1)</f>
        <v>4</v>
      </c>
      <c r="V35" s="610"/>
      <c r="W35" s="611" t="str">
        <f>IF('各会計、関係団体の財政状況及び健全化判断比率'!B29="","",'各会計、関係団体の財政状況及び健全化判断比率'!B29)</f>
        <v>根羽村介護保険特別会計</v>
      </c>
      <c r="X35" s="611"/>
      <c r="Y35" s="611"/>
      <c r="Z35" s="611"/>
      <c r="AA35" s="611"/>
      <c r="AB35" s="611"/>
      <c r="AC35" s="611"/>
      <c r="AD35" s="611"/>
      <c r="AE35" s="611"/>
      <c r="AF35" s="611"/>
      <c r="AG35" s="611"/>
      <c r="AH35" s="611"/>
      <c r="AI35" s="611"/>
      <c r="AJ35" s="611"/>
      <c r="AK35" s="611"/>
      <c r="AL35" s="181"/>
      <c r="AM35" s="610" t="str">
        <f t="shared" ref="AM35:AM43" si="0">IF(AO35="","",AM34+1)</f>
        <v/>
      </c>
      <c r="AN35" s="610"/>
      <c r="AO35" s="611"/>
      <c r="AP35" s="611"/>
      <c r="AQ35" s="611"/>
      <c r="AR35" s="611"/>
      <c r="AS35" s="611"/>
      <c r="AT35" s="611"/>
      <c r="AU35" s="611"/>
      <c r="AV35" s="611"/>
      <c r="AW35" s="611"/>
      <c r="AX35" s="611"/>
      <c r="AY35" s="611"/>
      <c r="AZ35" s="611"/>
      <c r="BA35" s="611"/>
      <c r="BB35" s="611"/>
      <c r="BC35" s="611"/>
      <c r="BD35" s="181"/>
      <c r="BE35" s="610">
        <f t="shared" ref="BE35:BE43" si="1">IF(BG35="","",BE34+1)</f>
        <v>7</v>
      </c>
      <c r="BF35" s="610"/>
      <c r="BG35" s="611" t="str">
        <f>IF('各会計、関係団体の財政状況及び健全化判断比率'!B32="","",'各会計、関係団体の財政状況及び健全化判断比率'!B32)</f>
        <v>根羽村下水道特別会計</v>
      </c>
      <c r="BH35" s="611"/>
      <c r="BI35" s="611"/>
      <c r="BJ35" s="611"/>
      <c r="BK35" s="611"/>
      <c r="BL35" s="611"/>
      <c r="BM35" s="611"/>
      <c r="BN35" s="611"/>
      <c r="BO35" s="611"/>
      <c r="BP35" s="611"/>
      <c r="BQ35" s="611"/>
      <c r="BR35" s="611"/>
      <c r="BS35" s="611"/>
      <c r="BT35" s="611"/>
      <c r="BU35" s="611"/>
      <c r="BV35" s="181"/>
      <c r="BW35" s="610">
        <f t="shared" ref="BW35:BW43" si="2">IF(BY35="","",BW34+1)</f>
        <v>9</v>
      </c>
      <c r="BX35" s="610"/>
      <c r="BY35" s="611" t="str">
        <f>IF('各会計、関係団体の財政状況及び健全化判断比率'!B69="","",'各会計、関係団体の財政状況及び健全化判断比率'!B69)</f>
        <v>南信州広域連合（南信州広域振興基金特別会計）</v>
      </c>
      <c r="BZ35" s="611"/>
      <c r="CA35" s="611"/>
      <c r="CB35" s="611"/>
      <c r="CC35" s="611"/>
      <c r="CD35" s="611"/>
      <c r="CE35" s="611"/>
      <c r="CF35" s="611"/>
      <c r="CG35" s="611"/>
      <c r="CH35" s="611"/>
      <c r="CI35" s="611"/>
      <c r="CJ35" s="611"/>
      <c r="CK35" s="611"/>
      <c r="CL35" s="611"/>
      <c r="CM35" s="611"/>
      <c r="CN35" s="181"/>
      <c r="CO35" s="610" t="str">
        <f t="shared" ref="CO35:CO43" si="3">IF(CQ35="","",CO34+1)</f>
        <v/>
      </c>
      <c r="CP35" s="610"/>
      <c r="CQ35" s="611" t="str">
        <f>IF('各会計、関係団体の財政状況及び健全化判断比率'!BS8="","",'各会計、関係団体の財政状況及び健全化判断比率'!BS8)</f>
        <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x14ac:dyDescent="0.15">
      <c r="A36" s="181"/>
      <c r="B36" s="205"/>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181"/>
      <c r="U36" s="610">
        <f t="shared" ref="U36:U43" si="4">IF(W36="","",U35+1)</f>
        <v>5</v>
      </c>
      <c r="V36" s="610"/>
      <c r="W36" s="611" t="str">
        <f>IF('各会計、関係団体の財政状況及び健全化判断比率'!B30="","",'各会計、関係団体の財政状況及び健全化判断比率'!B30)</f>
        <v>根羽村後期高齢者医療特別会計</v>
      </c>
      <c r="X36" s="611"/>
      <c r="Y36" s="611"/>
      <c r="Z36" s="611"/>
      <c r="AA36" s="611"/>
      <c r="AB36" s="611"/>
      <c r="AC36" s="611"/>
      <c r="AD36" s="611"/>
      <c r="AE36" s="611"/>
      <c r="AF36" s="611"/>
      <c r="AG36" s="611"/>
      <c r="AH36" s="611"/>
      <c r="AI36" s="611"/>
      <c r="AJ36" s="611"/>
      <c r="AK36" s="611"/>
      <c r="AL36" s="181"/>
      <c r="AM36" s="610" t="str">
        <f t="shared" si="0"/>
        <v/>
      </c>
      <c r="AN36" s="610"/>
      <c r="AO36" s="611"/>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10</v>
      </c>
      <c r="BX36" s="610"/>
      <c r="BY36" s="611" t="str">
        <f>IF('各会計、関係団体の財政状況及び健全化判断比率'!B70="","",'各会計、関係団体の財政状況及び健全化判断比率'!B70)</f>
        <v>南信州広域連合（飯田広域消防特別会計）</v>
      </c>
      <c r="BZ36" s="611"/>
      <c r="CA36" s="611"/>
      <c r="CB36" s="611"/>
      <c r="CC36" s="611"/>
      <c r="CD36" s="611"/>
      <c r="CE36" s="611"/>
      <c r="CF36" s="611"/>
      <c r="CG36" s="611"/>
      <c r="CH36" s="611"/>
      <c r="CI36" s="611"/>
      <c r="CJ36" s="611"/>
      <c r="CK36" s="611"/>
      <c r="CL36" s="611"/>
      <c r="CM36" s="611"/>
      <c r="CN36" s="181"/>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x14ac:dyDescent="0.15">
      <c r="A37" s="181"/>
      <c r="B37" s="205"/>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181"/>
      <c r="U37" s="610" t="str">
        <f t="shared" si="4"/>
        <v/>
      </c>
      <c r="V37" s="610"/>
      <c r="W37" s="611"/>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f t="shared" si="2"/>
        <v>11</v>
      </c>
      <c r="BX37" s="610"/>
      <c r="BY37" s="611" t="str">
        <f>IF('各会計、関係団体の財政状況及び健全化判断比率'!B71="","",'各会計、関係団体の財政状況及び健全化判断比率'!B71)</f>
        <v>下伊那郡町村総合事務組合</v>
      </c>
      <c r="BZ37" s="611"/>
      <c r="CA37" s="611"/>
      <c r="CB37" s="611"/>
      <c r="CC37" s="611"/>
      <c r="CD37" s="611"/>
      <c r="CE37" s="611"/>
      <c r="CF37" s="611"/>
      <c r="CG37" s="611"/>
      <c r="CH37" s="611"/>
      <c r="CI37" s="611"/>
      <c r="CJ37" s="611"/>
      <c r="CK37" s="611"/>
      <c r="CL37" s="611"/>
      <c r="CM37" s="611"/>
      <c r="CN37" s="181"/>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x14ac:dyDescent="0.15">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f t="shared" si="2"/>
        <v>12</v>
      </c>
      <c r="BX38" s="610"/>
      <c r="BY38" s="611" t="str">
        <f>IF('各会計、関係団体の財政状況及び健全化判断比率'!B72="","",'各会計、関係団体の財政状況及び健全化判断比率'!B72)</f>
        <v>下伊那自治センター組合</v>
      </c>
      <c r="BZ38" s="611"/>
      <c r="CA38" s="611"/>
      <c r="CB38" s="611"/>
      <c r="CC38" s="611"/>
      <c r="CD38" s="611"/>
      <c r="CE38" s="611"/>
      <c r="CF38" s="611"/>
      <c r="CG38" s="611"/>
      <c r="CH38" s="611"/>
      <c r="CI38" s="611"/>
      <c r="CJ38" s="611"/>
      <c r="CK38" s="611"/>
      <c r="CL38" s="611"/>
      <c r="CM38" s="611"/>
      <c r="CN38" s="181"/>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x14ac:dyDescent="0.15">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f t="shared" si="2"/>
        <v>13</v>
      </c>
      <c r="BX39" s="610"/>
      <c r="BY39" s="611" t="str">
        <f>IF('各会計、関係団体の財政状況及び健全化判断比率'!B73="","",'各会計、関係団体の財政状況及び健全化判断比率'!B73)</f>
        <v>下伊那郡土木技術センター組合</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x14ac:dyDescent="0.15">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f t="shared" si="2"/>
        <v>14</v>
      </c>
      <c r="BX40" s="610"/>
      <c r="BY40" s="611" t="str">
        <f>IF('各会計、関係団体の財政状況及び健全化判断比率'!B74="","",'各会計、関係団体の財政状況及び健全化判断比率'!B74)</f>
        <v>南信地域町村交通災害共済事務組合</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x14ac:dyDescent="0.15">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f t="shared" si="2"/>
        <v>15</v>
      </c>
      <c r="BX41" s="610"/>
      <c r="BY41" s="611" t="str">
        <f>IF('各会計、関係団体の財政状況及び健全化判断比率'!B75="","",'各会計、関係団体の財政状況及び健全化判断比率'!B75)</f>
        <v>長野県市町村自治振興組合</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x14ac:dyDescent="0.15">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f t="shared" si="2"/>
        <v>16</v>
      </c>
      <c r="BX42" s="610"/>
      <c r="BY42" s="611" t="str">
        <f>IF('各会計、関係団体の財政状況及び健全化判断比率'!B76="","",'各会計、関係団体の財政状況及び健全化判断比率'!B76)</f>
        <v>長野県後期高齢者医療広域連合（一般会計）</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x14ac:dyDescent="0.15">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f t="shared" si="2"/>
        <v>17</v>
      </c>
      <c r="BX43" s="610"/>
      <c r="BY43" s="611" t="str">
        <f>IF('各会計、関係団体の財政状況及び健全化判断比率'!B77="","",'各会計、関係団体の財政状況及び健全化判断比率'!B77)</f>
        <v>長野県後期高齢者医療広域連合（後期高齢者医療事業会計）</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180" t="s">
        <v>211</v>
      </c>
    </row>
    <row r="47" spans="1:113" x14ac:dyDescent="0.15">
      <c r="E47" s="180" t="s">
        <v>212</v>
      </c>
    </row>
    <row r="48" spans="1:113" x14ac:dyDescent="0.15">
      <c r="E48" s="180" t="s">
        <v>213</v>
      </c>
    </row>
    <row r="49" spans="5:5" x14ac:dyDescent="0.15">
      <c r="E49" s="212" t="s">
        <v>214</v>
      </c>
    </row>
    <row r="50" spans="5:5" x14ac:dyDescent="0.15">
      <c r="E50" s="180" t="s">
        <v>215</v>
      </c>
    </row>
    <row r="51" spans="5:5" x14ac:dyDescent="0.15">
      <c r="E51" s="180" t="s">
        <v>216</v>
      </c>
    </row>
    <row r="52" spans="5:5" x14ac:dyDescent="0.15">
      <c r="E52" s="180" t="s">
        <v>217</v>
      </c>
    </row>
    <row r="53" spans="5:5" x14ac:dyDescent="0.15"/>
    <row r="54" spans="5:5" x14ac:dyDescent="0.15"/>
    <row r="55" spans="5:5" x14ac:dyDescent="0.15"/>
    <row r="56" spans="5:5" x14ac:dyDescent="0.15"/>
  </sheetData>
  <sheetProtection algorithmName="SHA-512" hashValue="tKC7sOx1RbkiQqOcz7/H/2kdNgy2zmQxCxwSkdXwFPJX//q9eYukh7Epn/ePVP62fLt+oGzCyuRjRw6WypKj6w==" saltValue="8pXTqMFNSz8CppFIE9R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6" t="s">
        <v>571</v>
      </c>
      <c r="D34" s="1156"/>
      <c r="E34" s="1157"/>
      <c r="F34" s="32">
        <v>12.58</v>
      </c>
      <c r="G34" s="33">
        <v>14.41</v>
      </c>
      <c r="H34" s="33">
        <v>14.29</v>
      </c>
      <c r="I34" s="33">
        <v>13.67</v>
      </c>
      <c r="J34" s="34">
        <v>13.3</v>
      </c>
      <c r="K34" s="22"/>
      <c r="L34" s="22"/>
      <c r="M34" s="22"/>
      <c r="N34" s="22"/>
      <c r="O34" s="22"/>
      <c r="P34" s="22"/>
    </row>
    <row r="35" spans="1:16" ht="39" customHeight="1" x14ac:dyDescent="0.15">
      <c r="A35" s="22"/>
      <c r="B35" s="35"/>
      <c r="C35" s="1152" t="s">
        <v>572</v>
      </c>
      <c r="D35" s="1152"/>
      <c r="E35" s="1153"/>
      <c r="F35" s="36">
        <v>0.79</v>
      </c>
      <c r="G35" s="37">
        <v>4.13</v>
      </c>
      <c r="H35" s="37">
        <v>0.23</v>
      </c>
      <c r="I35" s="37">
        <v>0.06</v>
      </c>
      <c r="J35" s="38">
        <v>0.54</v>
      </c>
      <c r="K35" s="22"/>
      <c r="L35" s="22"/>
      <c r="M35" s="22"/>
      <c r="N35" s="22"/>
      <c r="O35" s="22"/>
      <c r="P35" s="22"/>
    </row>
    <row r="36" spans="1:16" ht="39" customHeight="1" x14ac:dyDescent="0.15">
      <c r="A36" s="22"/>
      <c r="B36" s="35"/>
      <c r="C36" s="1152" t="s">
        <v>573</v>
      </c>
      <c r="D36" s="1152"/>
      <c r="E36" s="1153"/>
      <c r="F36" s="36">
        <v>0.57999999999999996</v>
      </c>
      <c r="G36" s="37">
        <v>23.63</v>
      </c>
      <c r="H36" s="37">
        <v>0.27</v>
      </c>
      <c r="I36" s="37">
        <v>0.06</v>
      </c>
      <c r="J36" s="38">
        <v>0.53</v>
      </c>
      <c r="K36" s="22"/>
      <c r="L36" s="22"/>
      <c r="M36" s="22"/>
      <c r="N36" s="22"/>
      <c r="O36" s="22"/>
      <c r="P36" s="22"/>
    </row>
    <row r="37" spans="1:16" ht="39" customHeight="1" x14ac:dyDescent="0.15">
      <c r="A37" s="22"/>
      <c r="B37" s="35"/>
      <c r="C37" s="1152" t="s">
        <v>574</v>
      </c>
      <c r="D37" s="1152"/>
      <c r="E37" s="1153"/>
      <c r="F37" s="36">
        <v>0.21</v>
      </c>
      <c r="G37" s="37">
        <v>0.22</v>
      </c>
      <c r="H37" s="37">
        <v>0.23</v>
      </c>
      <c r="I37" s="37">
        <v>0.22</v>
      </c>
      <c r="J37" s="38">
        <v>0.21</v>
      </c>
      <c r="K37" s="22"/>
      <c r="L37" s="22"/>
      <c r="M37" s="22"/>
      <c r="N37" s="22"/>
      <c r="O37" s="22"/>
      <c r="P37" s="22"/>
    </row>
    <row r="38" spans="1:16" ht="39" customHeight="1" x14ac:dyDescent="0.15">
      <c r="A38" s="22"/>
      <c r="B38" s="35"/>
      <c r="C38" s="1152" t="s">
        <v>575</v>
      </c>
      <c r="D38" s="1152"/>
      <c r="E38" s="1153"/>
      <c r="F38" s="36">
        <v>0</v>
      </c>
      <c r="G38" s="37">
        <v>0</v>
      </c>
      <c r="H38" s="37">
        <v>0</v>
      </c>
      <c r="I38" s="37">
        <v>0</v>
      </c>
      <c r="J38" s="38">
        <v>0</v>
      </c>
      <c r="K38" s="22"/>
      <c r="L38" s="22"/>
      <c r="M38" s="22"/>
      <c r="N38" s="22"/>
      <c r="O38" s="22"/>
      <c r="P38" s="22"/>
    </row>
    <row r="39" spans="1:16" ht="39" customHeight="1" x14ac:dyDescent="0.15">
      <c r="A39" s="22"/>
      <c r="B39" s="35"/>
      <c r="C39" s="1152" t="s">
        <v>576</v>
      </c>
      <c r="D39" s="1152"/>
      <c r="E39" s="1153"/>
      <c r="F39" s="36">
        <v>0</v>
      </c>
      <c r="G39" s="37">
        <v>0</v>
      </c>
      <c r="H39" s="37">
        <v>0</v>
      </c>
      <c r="I39" s="37">
        <v>0</v>
      </c>
      <c r="J39" s="38">
        <v>0</v>
      </c>
      <c r="K39" s="22"/>
      <c r="L39" s="22"/>
      <c r="M39" s="22"/>
      <c r="N39" s="22"/>
      <c r="O39" s="22"/>
      <c r="P39" s="22"/>
    </row>
    <row r="40" spans="1:16" ht="39" customHeight="1" x14ac:dyDescent="0.15">
      <c r="A40" s="22"/>
      <c r="B40" s="35"/>
      <c r="C40" s="1152" t="s">
        <v>577</v>
      </c>
      <c r="D40" s="1152"/>
      <c r="E40" s="1153"/>
      <c r="F40" s="36">
        <v>0</v>
      </c>
      <c r="G40" s="37">
        <v>0</v>
      </c>
      <c r="H40" s="37">
        <v>0</v>
      </c>
      <c r="I40" s="37">
        <v>0</v>
      </c>
      <c r="J40" s="38">
        <v>0</v>
      </c>
      <c r="K40" s="22"/>
      <c r="L40" s="22"/>
      <c r="M40" s="22"/>
      <c r="N40" s="22"/>
      <c r="O40" s="22"/>
      <c r="P40" s="22"/>
    </row>
    <row r="41" spans="1:16" ht="39" customHeight="1" x14ac:dyDescent="0.15">
      <c r="A41" s="22"/>
      <c r="B41" s="35"/>
      <c r="C41" s="1152"/>
      <c r="D41" s="1152"/>
      <c r="E41" s="1153"/>
      <c r="F41" s="36"/>
      <c r="G41" s="37"/>
      <c r="H41" s="37"/>
      <c r="I41" s="37"/>
      <c r="J41" s="38"/>
      <c r="K41" s="22"/>
      <c r="L41" s="22"/>
      <c r="M41" s="22"/>
      <c r="N41" s="22"/>
      <c r="O41" s="22"/>
      <c r="P41" s="22"/>
    </row>
    <row r="42" spans="1:16" ht="39" customHeight="1" x14ac:dyDescent="0.15">
      <c r="A42" s="22"/>
      <c r="B42" s="39"/>
      <c r="C42" s="1152" t="s">
        <v>578</v>
      </c>
      <c r="D42" s="1152"/>
      <c r="E42" s="1153"/>
      <c r="F42" s="36" t="s">
        <v>524</v>
      </c>
      <c r="G42" s="37" t="s">
        <v>524</v>
      </c>
      <c r="H42" s="37" t="s">
        <v>524</v>
      </c>
      <c r="I42" s="37" t="s">
        <v>524</v>
      </c>
      <c r="J42" s="38" t="s">
        <v>524</v>
      </c>
      <c r="K42" s="22"/>
      <c r="L42" s="22"/>
      <c r="M42" s="22"/>
      <c r="N42" s="22"/>
      <c r="O42" s="22"/>
      <c r="P42" s="22"/>
    </row>
    <row r="43" spans="1:16" ht="39" customHeight="1" thickBot="1" x14ac:dyDescent="0.2">
      <c r="A43" s="22"/>
      <c r="B43" s="40"/>
      <c r="C43" s="1154" t="s">
        <v>579</v>
      </c>
      <c r="D43" s="1154"/>
      <c r="E43" s="1155"/>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IbATc7brvTK7dc3IISHz96EtOSNoUT06VaJo0Wl3k+rgsafQTYLoSgkt611TtpdKV0LM5gpgTkV0XTjX85UCQ==" saltValue="uVIO7yBelEdAiPUKIcC8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158" t="s">
        <v>11</v>
      </c>
      <c r="C45" s="1159"/>
      <c r="D45" s="56"/>
      <c r="E45" s="1164" t="s">
        <v>12</v>
      </c>
      <c r="F45" s="1164"/>
      <c r="G45" s="1164"/>
      <c r="H45" s="1164"/>
      <c r="I45" s="1164"/>
      <c r="J45" s="1165"/>
      <c r="K45" s="57">
        <v>237</v>
      </c>
      <c r="L45" s="58">
        <v>224</v>
      </c>
      <c r="M45" s="58">
        <v>253</v>
      </c>
      <c r="N45" s="58">
        <v>281</v>
      </c>
      <c r="O45" s="59">
        <v>277</v>
      </c>
      <c r="P45" s="46"/>
      <c r="Q45" s="46"/>
      <c r="R45" s="46"/>
      <c r="S45" s="46"/>
      <c r="T45" s="46"/>
      <c r="U45" s="46"/>
    </row>
    <row r="46" spans="1:21" ht="30.75" customHeight="1" x14ac:dyDescent="0.15">
      <c r="A46" s="46"/>
      <c r="B46" s="1160"/>
      <c r="C46" s="1161"/>
      <c r="D46" s="60"/>
      <c r="E46" s="1166" t="s">
        <v>13</v>
      </c>
      <c r="F46" s="1166"/>
      <c r="G46" s="1166"/>
      <c r="H46" s="1166"/>
      <c r="I46" s="1166"/>
      <c r="J46" s="1167"/>
      <c r="K46" s="61" t="s">
        <v>524</v>
      </c>
      <c r="L46" s="62" t="s">
        <v>524</v>
      </c>
      <c r="M46" s="62" t="s">
        <v>524</v>
      </c>
      <c r="N46" s="62" t="s">
        <v>524</v>
      </c>
      <c r="O46" s="63" t="s">
        <v>524</v>
      </c>
      <c r="P46" s="46"/>
      <c r="Q46" s="46"/>
      <c r="R46" s="46"/>
      <c r="S46" s="46"/>
      <c r="T46" s="46"/>
      <c r="U46" s="46"/>
    </row>
    <row r="47" spans="1:21" ht="30.75" customHeight="1" x14ac:dyDescent="0.15">
      <c r="A47" s="46"/>
      <c r="B47" s="1160"/>
      <c r="C47" s="1161"/>
      <c r="D47" s="60"/>
      <c r="E47" s="1166" t="s">
        <v>14</v>
      </c>
      <c r="F47" s="1166"/>
      <c r="G47" s="1166"/>
      <c r="H47" s="1166"/>
      <c r="I47" s="1166"/>
      <c r="J47" s="1167"/>
      <c r="K47" s="61" t="s">
        <v>524</v>
      </c>
      <c r="L47" s="62" t="s">
        <v>524</v>
      </c>
      <c r="M47" s="62" t="s">
        <v>524</v>
      </c>
      <c r="N47" s="62" t="s">
        <v>524</v>
      </c>
      <c r="O47" s="63" t="s">
        <v>524</v>
      </c>
      <c r="P47" s="46"/>
      <c r="Q47" s="46"/>
      <c r="R47" s="46"/>
      <c r="S47" s="46"/>
      <c r="T47" s="46"/>
      <c r="U47" s="46"/>
    </row>
    <row r="48" spans="1:21" ht="30.75" customHeight="1" x14ac:dyDescent="0.15">
      <c r="A48" s="46"/>
      <c r="B48" s="1160"/>
      <c r="C48" s="1161"/>
      <c r="D48" s="60"/>
      <c r="E48" s="1166" t="s">
        <v>15</v>
      </c>
      <c r="F48" s="1166"/>
      <c r="G48" s="1166"/>
      <c r="H48" s="1166"/>
      <c r="I48" s="1166"/>
      <c r="J48" s="1167"/>
      <c r="K48" s="61">
        <v>45</v>
      </c>
      <c r="L48" s="62">
        <v>47</v>
      </c>
      <c r="M48" s="62">
        <v>46</v>
      </c>
      <c r="N48" s="62">
        <v>44</v>
      </c>
      <c r="O48" s="63">
        <v>55</v>
      </c>
      <c r="P48" s="46"/>
      <c r="Q48" s="46"/>
      <c r="R48" s="46"/>
      <c r="S48" s="46"/>
      <c r="T48" s="46"/>
      <c r="U48" s="46"/>
    </row>
    <row r="49" spans="1:21" ht="30.75" customHeight="1" x14ac:dyDescent="0.15">
      <c r="A49" s="46"/>
      <c r="B49" s="1160"/>
      <c r="C49" s="1161"/>
      <c r="D49" s="60"/>
      <c r="E49" s="1166" t="s">
        <v>16</v>
      </c>
      <c r="F49" s="1166"/>
      <c r="G49" s="1166"/>
      <c r="H49" s="1166"/>
      <c r="I49" s="1166"/>
      <c r="J49" s="1167"/>
      <c r="K49" s="61">
        <v>0</v>
      </c>
      <c r="L49" s="62">
        <v>1</v>
      </c>
      <c r="M49" s="62">
        <v>0</v>
      </c>
      <c r="N49" s="62">
        <v>0</v>
      </c>
      <c r="O49" s="63">
        <v>0</v>
      </c>
      <c r="P49" s="46"/>
      <c r="Q49" s="46"/>
      <c r="R49" s="46"/>
      <c r="S49" s="46"/>
      <c r="T49" s="46"/>
      <c r="U49" s="46"/>
    </row>
    <row r="50" spans="1:21" ht="30.75" customHeight="1" x14ac:dyDescent="0.15">
      <c r="A50" s="46"/>
      <c r="B50" s="1160"/>
      <c r="C50" s="1161"/>
      <c r="D50" s="60"/>
      <c r="E50" s="1166" t="s">
        <v>17</v>
      </c>
      <c r="F50" s="1166"/>
      <c r="G50" s="1166"/>
      <c r="H50" s="1166"/>
      <c r="I50" s="1166"/>
      <c r="J50" s="1167"/>
      <c r="K50" s="61" t="s">
        <v>524</v>
      </c>
      <c r="L50" s="62" t="s">
        <v>524</v>
      </c>
      <c r="M50" s="62" t="s">
        <v>524</v>
      </c>
      <c r="N50" s="62" t="s">
        <v>524</v>
      </c>
      <c r="O50" s="63" t="s">
        <v>524</v>
      </c>
      <c r="P50" s="46"/>
      <c r="Q50" s="46"/>
      <c r="R50" s="46"/>
      <c r="S50" s="46"/>
      <c r="T50" s="46"/>
      <c r="U50" s="46"/>
    </row>
    <row r="51" spans="1:21" ht="30.75" customHeight="1" x14ac:dyDescent="0.15">
      <c r="A51" s="46"/>
      <c r="B51" s="1162"/>
      <c r="C51" s="1163"/>
      <c r="D51" s="64"/>
      <c r="E51" s="1166" t="s">
        <v>18</v>
      </c>
      <c r="F51" s="1166"/>
      <c r="G51" s="1166"/>
      <c r="H51" s="1166"/>
      <c r="I51" s="1166"/>
      <c r="J51" s="1167"/>
      <c r="K51" s="61" t="s">
        <v>524</v>
      </c>
      <c r="L51" s="62" t="s">
        <v>524</v>
      </c>
      <c r="M51" s="62" t="s">
        <v>524</v>
      </c>
      <c r="N51" s="62" t="s">
        <v>524</v>
      </c>
      <c r="O51" s="63" t="s">
        <v>524</v>
      </c>
      <c r="P51" s="46"/>
      <c r="Q51" s="46"/>
      <c r="R51" s="46"/>
      <c r="S51" s="46"/>
      <c r="T51" s="46"/>
      <c r="U51" s="46"/>
    </row>
    <row r="52" spans="1:21" ht="30.75" customHeight="1" x14ac:dyDescent="0.15">
      <c r="A52" s="46"/>
      <c r="B52" s="1168" t="s">
        <v>19</v>
      </c>
      <c r="C52" s="1169"/>
      <c r="D52" s="64"/>
      <c r="E52" s="1166" t="s">
        <v>20</v>
      </c>
      <c r="F52" s="1166"/>
      <c r="G52" s="1166"/>
      <c r="H52" s="1166"/>
      <c r="I52" s="1166"/>
      <c r="J52" s="1167"/>
      <c r="K52" s="61">
        <v>271</v>
      </c>
      <c r="L52" s="62">
        <v>242</v>
      </c>
      <c r="M52" s="62">
        <v>245</v>
      </c>
      <c r="N52" s="62">
        <v>264</v>
      </c>
      <c r="O52" s="63">
        <v>256</v>
      </c>
      <c r="P52" s="46"/>
      <c r="Q52" s="46"/>
      <c r="R52" s="46"/>
      <c r="S52" s="46"/>
      <c r="T52" s="46"/>
      <c r="U52" s="46"/>
    </row>
    <row r="53" spans="1:21" ht="30.75" customHeight="1" thickBot="1" x14ac:dyDescent="0.2">
      <c r="A53" s="46"/>
      <c r="B53" s="1170" t="s">
        <v>21</v>
      </c>
      <c r="C53" s="1171"/>
      <c r="D53" s="65"/>
      <c r="E53" s="1172" t="s">
        <v>22</v>
      </c>
      <c r="F53" s="1172"/>
      <c r="G53" s="1172"/>
      <c r="H53" s="1172"/>
      <c r="I53" s="1172"/>
      <c r="J53" s="1173"/>
      <c r="K53" s="66">
        <v>11</v>
      </c>
      <c r="L53" s="67">
        <v>30</v>
      </c>
      <c r="M53" s="67">
        <v>54</v>
      </c>
      <c r="N53" s="67">
        <v>61</v>
      </c>
      <c r="O53" s="68">
        <v>76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580</v>
      </c>
      <c r="P55" s="46"/>
      <c r="Q55" s="46"/>
      <c r="R55" s="46"/>
      <c r="S55" s="46"/>
      <c r="T55" s="46"/>
      <c r="U55" s="46"/>
    </row>
    <row r="56" spans="1:21" ht="31.5" customHeight="1" thickBot="1" x14ac:dyDescent="0.2">
      <c r="A56" s="46"/>
      <c r="B56" s="74"/>
      <c r="C56" s="75"/>
      <c r="D56" s="75"/>
      <c r="E56" s="76"/>
      <c r="F56" s="76"/>
      <c r="G56" s="76"/>
      <c r="H56" s="76"/>
      <c r="I56" s="76"/>
      <c r="J56" s="77" t="s">
        <v>2</v>
      </c>
      <c r="K56" s="78" t="s">
        <v>581</v>
      </c>
      <c r="L56" s="79" t="s">
        <v>582</v>
      </c>
      <c r="M56" s="79" t="s">
        <v>583</v>
      </c>
      <c r="N56" s="79" t="s">
        <v>584</v>
      </c>
      <c r="O56" s="80" t="s">
        <v>585</v>
      </c>
      <c r="P56" s="46"/>
      <c r="Q56" s="46"/>
      <c r="R56" s="46"/>
      <c r="S56" s="46"/>
      <c r="T56" s="46"/>
      <c r="U56" s="46"/>
    </row>
    <row r="57" spans="1:21" ht="31.5" customHeight="1" x14ac:dyDescent="0.15">
      <c r="B57" s="1174" t="s">
        <v>25</v>
      </c>
      <c r="C57" s="1175"/>
      <c r="D57" s="1178" t="s">
        <v>26</v>
      </c>
      <c r="E57" s="1179"/>
      <c r="F57" s="1179"/>
      <c r="G57" s="1179"/>
      <c r="H57" s="1179"/>
      <c r="I57" s="1179"/>
      <c r="J57" s="1180"/>
      <c r="K57" s="81" t="s">
        <v>606</v>
      </c>
      <c r="L57" s="82" t="s">
        <v>606</v>
      </c>
      <c r="M57" s="82" t="s">
        <v>606</v>
      </c>
      <c r="N57" s="82" t="s">
        <v>606</v>
      </c>
      <c r="O57" s="83" t="s">
        <v>606</v>
      </c>
    </row>
    <row r="58" spans="1:21" ht="31.5" customHeight="1" thickBot="1" x14ac:dyDescent="0.2">
      <c r="B58" s="1176"/>
      <c r="C58" s="1177"/>
      <c r="D58" s="1181" t="s">
        <v>27</v>
      </c>
      <c r="E58" s="1182"/>
      <c r="F58" s="1182"/>
      <c r="G58" s="1182"/>
      <c r="H58" s="1182"/>
      <c r="I58" s="1182"/>
      <c r="J58" s="1183"/>
      <c r="K58" s="84" t="s">
        <v>606</v>
      </c>
      <c r="L58" s="85" t="s">
        <v>606</v>
      </c>
      <c r="M58" s="85" t="s">
        <v>606</v>
      </c>
      <c r="N58" s="85" t="s">
        <v>606</v>
      </c>
      <c r="O58" s="86" t="s">
        <v>606</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bUQdsy9iK6m2NE95xrWM9obwAJrjl4WrqtA7aXcFoUXmr8ljbrLYgzDO2U5JsMnTq/HwbV3S+v2BBWnbIy73TA==" saltValue="4HX5seAb+AVRmcB1YEETz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566</v>
      </c>
      <c r="J40" s="98" t="s">
        <v>567</v>
      </c>
      <c r="K40" s="98" t="s">
        <v>568</v>
      </c>
      <c r="L40" s="98" t="s">
        <v>569</v>
      </c>
      <c r="M40" s="99" t="s">
        <v>570</v>
      </c>
    </row>
    <row r="41" spans="2:13" ht="27.75" customHeight="1" x14ac:dyDescent="0.15">
      <c r="B41" s="1184" t="s">
        <v>30</v>
      </c>
      <c r="C41" s="1185"/>
      <c r="D41" s="100"/>
      <c r="E41" s="1190" t="s">
        <v>31</v>
      </c>
      <c r="F41" s="1190"/>
      <c r="G41" s="1190"/>
      <c r="H41" s="1191"/>
      <c r="I41" s="101">
        <v>1483</v>
      </c>
      <c r="J41" s="102">
        <v>1484</v>
      </c>
      <c r="K41" s="102">
        <v>1587</v>
      </c>
      <c r="L41" s="102">
        <v>1421</v>
      </c>
      <c r="M41" s="103">
        <v>1305</v>
      </c>
    </row>
    <row r="42" spans="2:13" ht="27.75" customHeight="1" x14ac:dyDescent="0.15">
      <c r="B42" s="1186"/>
      <c r="C42" s="1187"/>
      <c r="D42" s="104"/>
      <c r="E42" s="1192" t="s">
        <v>32</v>
      </c>
      <c r="F42" s="1192"/>
      <c r="G42" s="1192"/>
      <c r="H42" s="1193"/>
      <c r="I42" s="105" t="s">
        <v>524</v>
      </c>
      <c r="J42" s="106" t="s">
        <v>524</v>
      </c>
      <c r="K42" s="106" t="s">
        <v>524</v>
      </c>
      <c r="L42" s="106" t="s">
        <v>524</v>
      </c>
      <c r="M42" s="107" t="s">
        <v>524</v>
      </c>
    </row>
    <row r="43" spans="2:13" ht="27.75" customHeight="1" x14ac:dyDescent="0.15">
      <c r="B43" s="1186"/>
      <c r="C43" s="1187"/>
      <c r="D43" s="104"/>
      <c r="E43" s="1192" t="s">
        <v>33</v>
      </c>
      <c r="F43" s="1192"/>
      <c r="G43" s="1192"/>
      <c r="H43" s="1193"/>
      <c r="I43" s="105">
        <v>457</v>
      </c>
      <c r="J43" s="106">
        <v>59</v>
      </c>
      <c r="K43" s="106">
        <v>383</v>
      </c>
      <c r="L43" s="106">
        <v>371</v>
      </c>
      <c r="M43" s="107">
        <v>353</v>
      </c>
    </row>
    <row r="44" spans="2:13" ht="27.75" customHeight="1" x14ac:dyDescent="0.15">
      <c r="B44" s="1186"/>
      <c r="C44" s="1187"/>
      <c r="D44" s="104"/>
      <c r="E44" s="1192" t="s">
        <v>34</v>
      </c>
      <c r="F44" s="1192"/>
      <c r="G44" s="1192"/>
      <c r="H44" s="1193"/>
      <c r="I44" s="105">
        <v>3</v>
      </c>
      <c r="J44" s="106">
        <v>3</v>
      </c>
      <c r="K44" s="106">
        <v>2</v>
      </c>
      <c r="L44" s="106">
        <v>2</v>
      </c>
      <c r="M44" s="107">
        <v>3</v>
      </c>
    </row>
    <row r="45" spans="2:13" ht="27.75" customHeight="1" x14ac:dyDescent="0.15">
      <c r="B45" s="1186"/>
      <c r="C45" s="1187"/>
      <c r="D45" s="104"/>
      <c r="E45" s="1192" t="s">
        <v>35</v>
      </c>
      <c r="F45" s="1192"/>
      <c r="G45" s="1192"/>
      <c r="H45" s="1193"/>
      <c r="I45" s="105">
        <v>377</v>
      </c>
      <c r="J45" s="106">
        <v>158</v>
      </c>
      <c r="K45" s="106">
        <v>165</v>
      </c>
      <c r="L45" s="106">
        <v>166</v>
      </c>
      <c r="M45" s="107">
        <v>342</v>
      </c>
    </row>
    <row r="46" spans="2:13" ht="27.75" customHeight="1" x14ac:dyDescent="0.15">
      <c r="B46" s="1186"/>
      <c r="C46" s="1187"/>
      <c r="D46" s="108"/>
      <c r="E46" s="1192" t="s">
        <v>36</v>
      </c>
      <c r="F46" s="1192"/>
      <c r="G46" s="1192"/>
      <c r="H46" s="1193"/>
      <c r="I46" s="105" t="s">
        <v>524</v>
      </c>
      <c r="J46" s="106" t="s">
        <v>524</v>
      </c>
      <c r="K46" s="106" t="s">
        <v>524</v>
      </c>
      <c r="L46" s="106" t="s">
        <v>524</v>
      </c>
      <c r="M46" s="107" t="s">
        <v>524</v>
      </c>
    </row>
    <row r="47" spans="2:13" ht="27.75" customHeight="1" x14ac:dyDescent="0.15">
      <c r="B47" s="1186"/>
      <c r="C47" s="1187"/>
      <c r="D47" s="109"/>
      <c r="E47" s="1194" t="s">
        <v>37</v>
      </c>
      <c r="F47" s="1195"/>
      <c r="G47" s="1195"/>
      <c r="H47" s="1196"/>
      <c r="I47" s="105" t="s">
        <v>524</v>
      </c>
      <c r="J47" s="106" t="s">
        <v>524</v>
      </c>
      <c r="K47" s="106" t="s">
        <v>524</v>
      </c>
      <c r="L47" s="106" t="s">
        <v>524</v>
      </c>
      <c r="M47" s="107" t="s">
        <v>524</v>
      </c>
    </row>
    <row r="48" spans="2:13" ht="27.75" customHeight="1" x14ac:dyDescent="0.15">
      <c r="B48" s="1186"/>
      <c r="C48" s="1187"/>
      <c r="D48" s="104"/>
      <c r="E48" s="1192" t="s">
        <v>38</v>
      </c>
      <c r="F48" s="1192"/>
      <c r="G48" s="1192"/>
      <c r="H48" s="1193"/>
      <c r="I48" s="105" t="s">
        <v>524</v>
      </c>
      <c r="J48" s="106" t="s">
        <v>524</v>
      </c>
      <c r="K48" s="106" t="s">
        <v>524</v>
      </c>
      <c r="L48" s="106" t="s">
        <v>524</v>
      </c>
      <c r="M48" s="107" t="s">
        <v>524</v>
      </c>
    </row>
    <row r="49" spans="2:13" ht="27.75" customHeight="1" x14ac:dyDescent="0.15">
      <c r="B49" s="1188"/>
      <c r="C49" s="1189"/>
      <c r="D49" s="104"/>
      <c r="E49" s="1192" t="s">
        <v>39</v>
      </c>
      <c r="F49" s="1192"/>
      <c r="G49" s="1192"/>
      <c r="H49" s="1193"/>
      <c r="I49" s="105" t="s">
        <v>524</v>
      </c>
      <c r="J49" s="106" t="s">
        <v>524</v>
      </c>
      <c r="K49" s="106" t="s">
        <v>524</v>
      </c>
      <c r="L49" s="106" t="s">
        <v>524</v>
      </c>
      <c r="M49" s="107" t="s">
        <v>524</v>
      </c>
    </row>
    <row r="50" spans="2:13" ht="27.75" customHeight="1" x14ac:dyDescent="0.15">
      <c r="B50" s="1197" t="s">
        <v>40</v>
      </c>
      <c r="C50" s="1198"/>
      <c r="D50" s="110"/>
      <c r="E50" s="1192" t="s">
        <v>41</v>
      </c>
      <c r="F50" s="1192"/>
      <c r="G50" s="1192"/>
      <c r="H50" s="1193"/>
      <c r="I50" s="105">
        <v>2143</v>
      </c>
      <c r="J50" s="106">
        <v>1979</v>
      </c>
      <c r="K50" s="106">
        <v>1674</v>
      </c>
      <c r="L50" s="106">
        <v>1730</v>
      </c>
      <c r="M50" s="107">
        <v>1722</v>
      </c>
    </row>
    <row r="51" spans="2:13" ht="27.75" customHeight="1" x14ac:dyDescent="0.15">
      <c r="B51" s="1186"/>
      <c r="C51" s="1187"/>
      <c r="D51" s="104"/>
      <c r="E51" s="1192" t="s">
        <v>42</v>
      </c>
      <c r="F51" s="1192"/>
      <c r="G51" s="1192"/>
      <c r="H51" s="1193"/>
      <c r="I51" s="105" t="s">
        <v>524</v>
      </c>
      <c r="J51" s="106" t="s">
        <v>524</v>
      </c>
      <c r="K51" s="106" t="s">
        <v>524</v>
      </c>
      <c r="L51" s="106" t="s">
        <v>524</v>
      </c>
      <c r="M51" s="107" t="s">
        <v>524</v>
      </c>
    </row>
    <row r="52" spans="2:13" ht="27.75" customHeight="1" x14ac:dyDescent="0.15">
      <c r="B52" s="1188"/>
      <c r="C52" s="1189"/>
      <c r="D52" s="104"/>
      <c r="E52" s="1192" t="s">
        <v>43</v>
      </c>
      <c r="F52" s="1192"/>
      <c r="G52" s="1192"/>
      <c r="H52" s="1193"/>
      <c r="I52" s="105">
        <v>1842</v>
      </c>
      <c r="J52" s="106">
        <v>1785</v>
      </c>
      <c r="K52" s="106">
        <v>1764</v>
      </c>
      <c r="L52" s="106">
        <v>1575</v>
      </c>
      <c r="M52" s="107">
        <v>1509</v>
      </c>
    </row>
    <row r="53" spans="2:13" ht="27.75" customHeight="1" thickBot="1" x14ac:dyDescent="0.2">
      <c r="B53" s="1199" t="s">
        <v>44</v>
      </c>
      <c r="C53" s="1200"/>
      <c r="D53" s="111"/>
      <c r="E53" s="1201" t="s">
        <v>45</v>
      </c>
      <c r="F53" s="1201"/>
      <c r="G53" s="1201"/>
      <c r="H53" s="1202"/>
      <c r="I53" s="112">
        <v>-1665</v>
      </c>
      <c r="J53" s="113">
        <v>-2060</v>
      </c>
      <c r="K53" s="113">
        <v>-1300</v>
      </c>
      <c r="L53" s="113">
        <v>-1344</v>
      </c>
      <c r="M53" s="114">
        <v>-1229</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TeHE21JHew2D5epswdNoGvf/ULlaJP1sJ4umaIArquX5Qrf2C/UQ/ddR7PFfcxBPTjg2HxFX1oJCUxkumGKUaw==" saltValue="EcHHgnjQhLG3ZKOIQnVFc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568</v>
      </c>
      <c r="G54" s="123" t="s">
        <v>569</v>
      </c>
      <c r="H54" s="124" t="s">
        <v>570</v>
      </c>
    </row>
    <row r="55" spans="2:8" ht="52.5" customHeight="1" x14ac:dyDescent="0.15">
      <c r="B55" s="125"/>
      <c r="C55" s="1211" t="s">
        <v>48</v>
      </c>
      <c r="D55" s="1211"/>
      <c r="E55" s="1212"/>
      <c r="F55" s="126">
        <v>209</v>
      </c>
      <c r="G55" s="126">
        <v>219</v>
      </c>
      <c r="H55" s="127">
        <v>219</v>
      </c>
    </row>
    <row r="56" spans="2:8" ht="52.5" customHeight="1" x14ac:dyDescent="0.15">
      <c r="B56" s="128"/>
      <c r="C56" s="1213" t="s">
        <v>49</v>
      </c>
      <c r="D56" s="1213"/>
      <c r="E56" s="1214"/>
      <c r="F56" s="129">
        <v>453</v>
      </c>
      <c r="G56" s="129">
        <v>400</v>
      </c>
      <c r="H56" s="130">
        <v>301</v>
      </c>
    </row>
    <row r="57" spans="2:8" ht="53.25" customHeight="1" x14ac:dyDescent="0.15">
      <c r="B57" s="128"/>
      <c r="C57" s="1215" t="s">
        <v>50</v>
      </c>
      <c r="D57" s="1215"/>
      <c r="E57" s="1216"/>
      <c r="F57" s="131">
        <v>994</v>
      </c>
      <c r="G57" s="131">
        <v>1028</v>
      </c>
      <c r="H57" s="132">
        <v>1113</v>
      </c>
    </row>
    <row r="58" spans="2:8" ht="45.75" customHeight="1" x14ac:dyDescent="0.15">
      <c r="B58" s="133"/>
      <c r="C58" s="1203" t="s">
        <v>601</v>
      </c>
      <c r="D58" s="1204"/>
      <c r="E58" s="1205"/>
      <c r="F58" s="134">
        <v>713</v>
      </c>
      <c r="G58" s="134">
        <v>724</v>
      </c>
      <c r="H58" s="135">
        <v>775</v>
      </c>
    </row>
    <row r="59" spans="2:8" ht="45.75" customHeight="1" x14ac:dyDescent="0.15">
      <c r="B59" s="133"/>
      <c r="C59" s="1203" t="s">
        <v>602</v>
      </c>
      <c r="D59" s="1204"/>
      <c r="E59" s="1205"/>
      <c r="F59" s="134">
        <v>191</v>
      </c>
      <c r="G59" s="134">
        <v>179</v>
      </c>
      <c r="H59" s="135">
        <v>171</v>
      </c>
    </row>
    <row r="60" spans="2:8" ht="45.75" customHeight="1" x14ac:dyDescent="0.15">
      <c r="B60" s="133"/>
      <c r="C60" s="1203" t="s">
        <v>603</v>
      </c>
      <c r="D60" s="1204"/>
      <c r="E60" s="1205"/>
      <c r="F60" s="134">
        <v>40</v>
      </c>
      <c r="G60" s="134">
        <v>70</v>
      </c>
      <c r="H60" s="135">
        <v>109</v>
      </c>
    </row>
    <row r="61" spans="2:8" ht="45.75" customHeight="1" x14ac:dyDescent="0.15">
      <c r="B61" s="133"/>
      <c r="C61" s="1203" t="s">
        <v>604</v>
      </c>
      <c r="D61" s="1204"/>
      <c r="E61" s="1205"/>
      <c r="F61" s="134">
        <v>34</v>
      </c>
      <c r="G61" s="134">
        <v>34</v>
      </c>
      <c r="H61" s="135">
        <v>34</v>
      </c>
    </row>
    <row r="62" spans="2:8" ht="45.75" customHeight="1" thickBot="1" x14ac:dyDescent="0.2">
      <c r="B62" s="136"/>
      <c r="C62" s="1206" t="s">
        <v>605</v>
      </c>
      <c r="D62" s="1207"/>
      <c r="E62" s="1208"/>
      <c r="F62" s="137">
        <v>13</v>
      </c>
      <c r="G62" s="137">
        <v>13</v>
      </c>
      <c r="H62" s="138">
        <v>13</v>
      </c>
    </row>
    <row r="63" spans="2:8" ht="52.5" customHeight="1" thickBot="1" x14ac:dyDescent="0.2">
      <c r="B63" s="139"/>
      <c r="C63" s="1209" t="s">
        <v>51</v>
      </c>
      <c r="D63" s="1209"/>
      <c r="E63" s="1210"/>
      <c r="F63" s="140">
        <v>1656</v>
      </c>
      <c r="G63" s="140">
        <v>1647</v>
      </c>
      <c r="H63" s="141">
        <v>1633</v>
      </c>
    </row>
    <row r="64" spans="2:8" ht="15" customHeight="1" x14ac:dyDescent="0.15"/>
  </sheetData>
  <sheetProtection algorithmName="SHA-512" hashValue="GjU0yXDCBqd6fXJdjL8HIcF1JAf0O7DFVaGUirtnHHTXHtwu+eK8uh4eKkf9O/pMMdiS/s4XRDHalwxlcHy8xw==" saltValue="kQUa3qaacq+jWlGKkxR3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A7F9E-070D-4641-B09A-9BEC39F4C791}">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x14ac:dyDescent="0.15">
      <c r="A1" s="350"/>
      <c r="B1" s="351"/>
      <c r="DD1" s="263"/>
      <c r="DE1" s="263"/>
    </row>
    <row r="2" spans="1:143" ht="25.5" customHeight="1" x14ac:dyDescent="0.15">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15">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x14ac:dyDescent="0.15">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x14ac:dyDescent="0.15">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x14ac:dyDescent="0.15">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x14ac:dyDescent="0.15">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x14ac:dyDescent="0.15">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x14ac:dyDescent="0.15">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x14ac:dyDescent="0.15">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611</v>
      </c>
    </row>
    <row r="11" spans="1:143" s="261" customFormat="1" x14ac:dyDescent="0.15">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x14ac:dyDescent="0.15">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611</v>
      </c>
    </row>
    <row r="13" spans="1:143" s="261" customFormat="1" x14ac:dyDescent="0.15">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x14ac:dyDescent="0.15">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x14ac:dyDescent="0.15">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x14ac:dyDescent="0.15">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x14ac:dyDescent="0.15">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x14ac:dyDescent="0.15">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x14ac:dyDescent="0.15">
      <c r="DD19" s="263"/>
      <c r="DE19" s="263"/>
    </row>
    <row r="20" spans="1:351" x14ac:dyDescent="0.15">
      <c r="DD20" s="263"/>
      <c r="DE20" s="263"/>
    </row>
    <row r="21" spans="1:351" ht="17.25" x14ac:dyDescent="0.1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x14ac:dyDescent="0.15">
      <c r="B22" s="267"/>
      <c r="MM22" s="355"/>
    </row>
    <row r="23" spans="1:351" x14ac:dyDescent="0.15">
      <c r="B23" s="267"/>
    </row>
    <row r="24" spans="1:351" x14ac:dyDescent="0.15">
      <c r="B24" s="267"/>
    </row>
    <row r="25" spans="1:351" x14ac:dyDescent="0.15">
      <c r="B25" s="267"/>
    </row>
    <row r="26" spans="1:351" x14ac:dyDescent="0.15">
      <c r="B26" s="267"/>
    </row>
    <row r="27" spans="1:351" x14ac:dyDescent="0.15">
      <c r="B27" s="267"/>
    </row>
    <row r="28" spans="1:351" x14ac:dyDescent="0.15">
      <c r="B28" s="267"/>
    </row>
    <row r="29" spans="1:351" x14ac:dyDescent="0.15">
      <c r="B29" s="267"/>
    </row>
    <row r="30" spans="1:351" x14ac:dyDescent="0.15">
      <c r="B30" s="267"/>
    </row>
    <row r="31" spans="1:351" x14ac:dyDescent="0.15">
      <c r="B31" s="267"/>
    </row>
    <row r="32" spans="1:351" x14ac:dyDescent="0.15">
      <c r="B32" s="267"/>
    </row>
    <row r="33" spans="2:109" x14ac:dyDescent="0.15">
      <c r="B33" s="267"/>
    </row>
    <row r="34" spans="2:109" x14ac:dyDescent="0.15">
      <c r="B34" s="267"/>
    </row>
    <row r="35" spans="2:109" x14ac:dyDescent="0.15">
      <c r="B35" s="267"/>
    </row>
    <row r="36" spans="2:109" x14ac:dyDescent="0.15">
      <c r="B36" s="267"/>
    </row>
    <row r="37" spans="2:109" x14ac:dyDescent="0.15">
      <c r="B37" s="267"/>
    </row>
    <row r="38" spans="2:109" x14ac:dyDescent="0.15">
      <c r="B38" s="267"/>
    </row>
    <row r="39" spans="2:109" x14ac:dyDescent="0.15">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x14ac:dyDescent="0.15">
      <c r="B40" s="356"/>
      <c r="DD40" s="356"/>
      <c r="DE40" s="263"/>
    </row>
    <row r="41" spans="2:109" ht="17.25" x14ac:dyDescent="0.15">
      <c r="B41" s="264" t="s">
        <v>612</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x14ac:dyDescent="0.15">
      <c r="B42" s="267"/>
      <c r="G42" s="357"/>
      <c r="I42" s="358"/>
      <c r="J42" s="358"/>
      <c r="K42" s="358"/>
      <c r="AM42" s="357"/>
      <c r="AN42" s="357" t="s">
        <v>613</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15">
      <c r="B43" s="267"/>
      <c r="AN43" s="1217" t="s">
        <v>614</v>
      </c>
      <c r="AO43" s="1218"/>
      <c r="AP43" s="1218"/>
      <c r="AQ43" s="1218"/>
      <c r="AR43" s="1218"/>
      <c r="AS43" s="1218"/>
      <c r="AT43" s="1218"/>
      <c r="AU43" s="1218"/>
      <c r="AV43" s="1218"/>
      <c r="AW43" s="1218"/>
      <c r="AX43" s="1218"/>
      <c r="AY43" s="1218"/>
      <c r="AZ43" s="1218"/>
      <c r="BA43" s="1218"/>
      <c r="BB43" s="1218"/>
      <c r="BC43" s="1218"/>
      <c r="BD43" s="1218"/>
      <c r="BE43" s="1218"/>
      <c r="BF43" s="1218"/>
      <c r="BG43" s="1218"/>
      <c r="BH43" s="1218"/>
      <c r="BI43" s="1218"/>
      <c r="BJ43" s="1218"/>
      <c r="BK43" s="1218"/>
      <c r="BL43" s="1218"/>
      <c r="BM43" s="1218"/>
      <c r="BN43" s="1218"/>
      <c r="BO43" s="1218"/>
      <c r="BP43" s="1218"/>
      <c r="BQ43" s="1218"/>
      <c r="BR43" s="1218"/>
      <c r="BS43" s="1218"/>
      <c r="BT43" s="1218"/>
      <c r="BU43" s="1218"/>
      <c r="BV43" s="1218"/>
      <c r="BW43" s="1218"/>
      <c r="BX43" s="1218"/>
      <c r="BY43" s="1218"/>
      <c r="BZ43" s="1218"/>
      <c r="CA43" s="1218"/>
      <c r="CB43" s="1218"/>
      <c r="CC43" s="1218"/>
      <c r="CD43" s="1218"/>
      <c r="CE43" s="1218"/>
      <c r="CF43" s="1218"/>
      <c r="CG43" s="1218"/>
      <c r="CH43" s="1218"/>
      <c r="CI43" s="1218"/>
      <c r="CJ43" s="1218"/>
      <c r="CK43" s="1218"/>
      <c r="CL43" s="1218"/>
      <c r="CM43" s="1218"/>
      <c r="CN43" s="1218"/>
      <c r="CO43" s="1218"/>
      <c r="CP43" s="1218"/>
      <c r="CQ43" s="1218"/>
      <c r="CR43" s="1218"/>
      <c r="CS43" s="1218"/>
      <c r="CT43" s="1218"/>
      <c r="CU43" s="1218"/>
      <c r="CV43" s="1218"/>
      <c r="CW43" s="1218"/>
      <c r="CX43" s="1218"/>
      <c r="CY43" s="1218"/>
      <c r="CZ43" s="1218"/>
      <c r="DA43" s="1218"/>
      <c r="DB43" s="1218"/>
      <c r="DC43" s="1219"/>
    </row>
    <row r="44" spans="2:109" x14ac:dyDescent="0.15">
      <c r="B44" s="267"/>
      <c r="AN44" s="1220"/>
      <c r="AO44" s="1221"/>
      <c r="AP44" s="1221"/>
      <c r="AQ44" s="1221"/>
      <c r="AR44" s="1221"/>
      <c r="AS44" s="1221"/>
      <c r="AT44" s="1221"/>
      <c r="AU44" s="1221"/>
      <c r="AV44" s="1221"/>
      <c r="AW44" s="1221"/>
      <c r="AX44" s="1221"/>
      <c r="AY44" s="1221"/>
      <c r="AZ44" s="1221"/>
      <c r="BA44" s="1221"/>
      <c r="BB44" s="1221"/>
      <c r="BC44" s="1221"/>
      <c r="BD44" s="1221"/>
      <c r="BE44" s="1221"/>
      <c r="BF44" s="1221"/>
      <c r="BG44" s="1221"/>
      <c r="BH44" s="1221"/>
      <c r="BI44" s="1221"/>
      <c r="BJ44" s="1221"/>
      <c r="BK44" s="1221"/>
      <c r="BL44" s="1221"/>
      <c r="BM44" s="1221"/>
      <c r="BN44" s="1221"/>
      <c r="BO44" s="1221"/>
      <c r="BP44" s="1221"/>
      <c r="BQ44" s="1221"/>
      <c r="BR44" s="1221"/>
      <c r="BS44" s="1221"/>
      <c r="BT44" s="1221"/>
      <c r="BU44" s="1221"/>
      <c r="BV44" s="1221"/>
      <c r="BW44" s="1221"/>
      <c r="BX44" s="1221"/>
      <c r="BY44" s="1221"/>
      <c r="BZ44" s="1221"/>
      <c r="CA44" s="1221"/>
      <c r="CB44" s="1221"/>
      <c r="CC44" s="1221"/>
      <c r="CD44" s="1221"/>
      <c r="CE44" s="1221"/>
      <c r="CF44" s="1221"/>
      <c r="CG44" s="1221"/>
      <c r="CH44" s="1221"/>
      <c r="CI44" s="1221"/>
      <c r="CJ44" s="1221"/>
      <c r="CK44" s="1221"/>
      <c r="CL44" s="1221"/>
      <c r="CM44" s="1221"/>
      <c r="CN44" s="1221"/>
      <c r="CO44" s="1221"/>
      <c r="CP44" s="1221"/>
      <c r="CQ44" s="1221"/>
      <c r="CR44" s="1221"/>
      <c r="CS44" s="1221"/>
      <c r="CT44" s="1221"/>
      <c r="CU44" s="1221"/>
      <c r="CV44" s="1221"/>
      <c r="CW44" s="1221"/>
      <c r="CX44" s="1221"/>
      <c r="CY44" s="1221"/>
      <c r="CZ44" s="1221"/>
      <c r="DA44" s="1221"/>
      <c r="DB44" s="1221"/>
      <c r="DC44" s="1222"/>
    </row>
    <row r="45" spans="2:109" x14ac:dyDescent="0.15">
      <c r="B45" s="267"/>
      <c r="AN45" s="1220"/>
      <c r="AO45" s="1221"/>
      <c r="AP45" s="1221"/>
      <c r="AQ45" s="1221"/>
      <c r="AR45" s="1221"/>
      <c r="AS45" s="1221"/>
      <c r="AT45" s="1221"/>
      <c r="AU45" s="1221"/>
      <c r="AV45" s="1221"/>
      <c r="AW45" s="1221"/>
      <c r="AX45" s="1221"/>
      <c r="AY45" s="1221"/>
      <c r="AZ45" s="1221"/>
      <c r="BA45" s="1221"/>
      <c r="BB45" s="1221"/>
      <c r="BC45" s="1221"/>
      <c r="BD45" s="1221"/>
      <c r="BE45" s="1221"/>
      <c r="BF45" s="1221"/>
      <c r="BG45" s="1221"/>
      <c r="BH45" s="1221"/>
      <c r="BI45" s="1221"/>
      <c r="BJ45" s="1221"/>
      <c r="BK45" s="1221"/>
      <c r="BL45" s="1221"/>
      <c r="BM45" s="1221"/>
      <c r="BN45" s="1221"/>
      <c r="BO45" s="1221"/>
      <c r="BP45" s="1221"/>
      <c r="BQ45" s="1221"/>
      <c r="BR45" s="1221"/>
      <c r="BS45" s="1221"/>
      <c r="BT45" s="1221"/>
      <c r="BU45" s="1221"/>
      <c r="BV45" s="1221"/>
      <c r="BW45" s="1221"/>
      <c r="BX45" s="1221"/>
      <c r="BY45" s="1221"/>
      <c r="BZ45" s="1221"/>
      <c r="CA45" s="1221"/>
      <c r="CB45" s="1221"/>
      <c r="CC45" s="1221"/>
      <c r="CD45" s="1221"/>
      <c r="CE45" s="1221"/>
      <c r="CF45" s="1221"/>
      <c r="CG45" s="1221"/>
      <c r="CH45" s="1221"/>
      <c r="CI45" s="1221"/>
      <c r="CJ45" s="1221"/>
      <c r="CK45" s="1221"/>
      <c r="CL45" s="1221"/>
      <c r="CM45" s="1221"/>
      <c r="CN45" s="1221"/>
      <c r="CO45" s="1221"/>
      <c r="CP45" s="1221"/>
      <c r="CQ45" s="1221"/>
      <c r="CR45" s="1221"/>
      <c r="CS45" s="1221"/>
      <c r="CT45" s="1221"/>
      <c r="CU45" s="1221"/>
      <c r="CV45" s="1221"/>
      <c r="CW45" s="1221"/>
      <c r="CX45" s="1221"/>
      <c r="CY45" s="1221"/>
      <c r="CZ45" s="1221"/>
      <c r="DA45" s="1221"/>
      <c r="DB45" s="1221"/>
      <c r="DC45" s="1222"/>
    </row>
    <row r="46" spans="2:109" x14ac:dyDescent="0.15">
      <c r="B46" s="267"/>
      <c r="AN46" s="1220"/>
      <c r="AO46" s="1221"/>
      <c r="AP46" s="1221"/>
      <c r="AQ46" s="1221"/>
      <c r="AR46" s="1221"/>
      <c r="AS46" s="1221"/>
      <c r="AT46" s="1221"/>
      <c r="AU46" s="1221"/>
      <c r="AV46" s="1221"/>
      <c r="AW46" s="1221"/>
      <c r="AX46" s="1221"/>
      <c r="AY46" s="1221"/>
      <c r="AZ46" s="1221"/>
      <c r="BA46" s="1221"/>
      <c r="BB46" s="1221"/>
      <c r="BC46" s="1221"/>
      <c r="BD46" s="1221"/>
      <c r="BE46" s="1221"/>
      <c r="BF46" s="1221"/>
      <c r="BG46" s="1221"/>
      <c r="BH46" s="1221"/>
      <c r="BI46" s="1221"/>
      <c r="BJ46" s="1221"/>
      <c r="BK46" s="1221"/>
      <c r="BL46" s="1221"/>
      <c r="BM46" s="1221"/>
      <c r="BN46" s="1221"/>
      <c r="BO46" s="1221"/>
      <c r="BP46" s="1221"/>
      <c r="BQ46" s="1221"/>
      <c r="BR46" s="1221"/>
      <c r="BS46" s="1221"/>
      <c r="BT46" s="1221"/>
      <c r="BU46" s="1221"/>
      <c r="BV46" s="1221"/>
      <c r="BW46" s="1221"/>
      <c r="BX46" s="1221"/>
      <c r="BY46" s="1221"/>
      <c r="BZ46" s="1221"/>
      <c r="CA46" s="1221"/>
      <c r="CB46" s="1221"/>
      <c r="CC46" s="1221"/>
      <c r="CD46" s="1221"/>
      <c r="CE46" s="1221"/>
      <c r="CF46" s="1221"/>
      <c r="CG46" s="1221"/>
      <c r="CH46" s="1221"/>
      <c r="CI46" s="1221"/>
      <c r="CJ46" s="1221"/>
      <c r="CK46" s="1221"/>
      <c r="CL46" s="1221"/>
      <c r="CM46" s="1221"/>
      <c r="CN46" s="1221"/>
      <c r="CO46" s="1221"/>
      <c r="CP46" s="1221"/>
      <c r="CQ46" s="1221"/>
      <c r="CR46" s="1221"/>
      <c r="CS46" s="1221"/>
      <c r="CT46" s="1221"/>
      <c r="CU46" s="1221"/>
      <c r="CV46" s="1221"/>
      <c r="CW46" s="1221"/>
      <c r="CX46" s="1221"/>
      <c r="CY46" s="1221"/>
      <c r="CZ46" s="1221"/>
      <c r="DA46" s="1221"/>
      <c r="DB46" s="1221"/>
      <c r="DC46" s="1222"/>
    </row>
    <row r="47" spans="2:109" x14ac:dyDescent="0.15">
      <c r="B47" s="267"/>
      <c r="AN47" s="1223"/>
      <c r="AO47" s="1224"/>
      <c r="AP47" s="1224"/>
      <c r="AQ47" s="1224"/>
      <c r="AR47" s="1224"/>
      <c r="AS47" s="1224"/>
      <c r="AT47" s="1224"/>
      <c r="AU47" s="1224"/>
      <c r="AV47" s="1224"/>
      <c r="AW47" s="1224"/>
      <c r="AX47" s="1224"/>
      <c r="AY47" s="1224"/>
      <c r="AZ47" s="1224"/>
      <c r="BA47" s="1224"/>
      <c r="BB47" s="1224"/>
      <c r="BC47" s="1224"/>
      <c r="BD47" s="1224"/>
      <c r="BE47" s="1224"/>
      <c r="BF47" s="1224"/>
      <c r="BG47" s="1224"/>
      <c r="BH47" s="1224"/>
      <c r="BI47" s="1224"/>
      <c r="BJ47" s="1224"/>
      <c r="BK47" s="1224"/>
      <c r="BL47" s="1224"/>
      <c r="BM47" s="1224"/>
      <c r="BN47" s="1224"/>
      <c r="BO47" s="1224"/>
      <c r="BP47" s="1224"/>
      <c r="BQ47" s="1224"/>
      <c r="BR47" s="1224"/>
      <c r="BS47" s="1224"/>
      <c r="BT47" s="1224"/>
      <c r="BU47" s="1224"/>
      <c r="BV47" s="1224"/>
      <c r="BW47" s="1224"/>
      <c r="BX47" s="1224"/>
      <c r="BY47" s="1224"/>
      <c r="BZ47" s="1224"/>
      <c r="CA47" s="1224"/>
      <c r="CB47" s="1224"/>
      <c r="CC47" s="1224"/>
      <c r="CD47" s="1224"/>
      <c r="CE47" s="1224"/>
      <c r="CF47" s="1224"/>
      <c r="CG47" s="1224"/>
      <c r="CH47" s="1224"/>
      <c r="CI47" s="1224"/>
      <c r="CJ47" s="1224"/>
      <c r="CK47" s="1224"/>
      <c r="CL47" s="1224"/>
      <c r="CM47" s="1224"/>
      <c r="CN47" s="1224"/>
      <c r="CO47" s="1224"/>
      <c r="CP47" s="1224"/>
      <c r="CQ47" s="1224"/>
      <c r="CR47" s="1224"/>
      <c r="CS47" s="1224"/>
      <c r="CT47" s="1224"/>
      <c r="CU47" s="1224"/>
      <c r="CV47" s="1224"/>
      <c r="CW47" s="1224"/>
      <c r="CX47" s="1224"/>
      <c r="CY47" s="1224"/>
      <c r="CZ47" s="1224"/>
      <c r="DA47" s="1224"/>
      <c r="DB47" s="1224"/>
      <c r="DC47" s="1225"/>
    </row>
    <row r="48" spans="2:109" x14ac:dyDescent="0.15">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x14ac:dyDescent="0.15">
      <c r="B49" s="267"/>
      <c r="AN49" s="263" t="s">
        <v>615</v>
      </c>
    </row>
    <row r="50" spans="1:109" x14ac:dyDescent="0.15">
      <c r="B50" s="267"/>
      <c r="G50" s="1226"/>
      <c r="H50" s="1226"/>
      <c r="I50" s="1226"/>
      <c r="J50" s="1226"/>
      <c r="K50" s="360"/>
      <c r="L50" s="360"/>
      <c r="M50" s="361"/>
      <c r="N50" s="361"/>
      <c r="AN50" s="1227"/>
      <c r="AO50" s="1228"/>
      <c r="AP50" s="1228"/>
      <c r="AQ50" s="1228"/>
      <c r="AR50" s="1228"/>
      <c r="AS50" s="1228"/>
      <c r="AT50" s="1228"/>
      <c r="AU50" s="1228"/>
      <c r="AV50" s="1228"/>
      <c r="AW50" s="1228"/>
      <c r="AX50" s="1228"/>
      <c r="AY50" s="1228"/>
      <c r="AZ50" s="1228"/>
      <c r="BA50" s="1228"/>
      <c r="BB50" s="1228"/>
      <c r="BC50" s="1228"/>
      <c r="BD50" s="1228"/>
      <c r="BE50" s="1228"/>
      <c r="BF50" s="1228"/>
      <c r="BG50" s="1228"/>
      <c r="BH50" s="1228"/>
      <c r="BI50" s="1228"/>
      <c r="BJ50" s="1228"/>
      <c r="BK50" s="1228"/>
      <c r="BL50" s="1228"/>
      <c r="BM50" s="1228"/>
      <c r="BN50" s="1228"/>
      <c r="BO50" s="1229"/>
      <c r="BP50" s="1230" t="s">
        <v>566</v>
      </c>
      <c r="BQ50" s="1230"/>
      <c r="BR50" s="1230"/>
      <c r="BS50" s="1230"/>
      <c r="BT50" s="1230"/>
      <c r="BU50" s="1230"/>
      <c r="BV50" s="1230"/>
      <c r="BW50" s="1230"/>
      <c r="BX50" s="1230" t="s">
        <v>567</v>
      </c>
      <c r="BY50" s="1230"/>
      <c r="BZ50" s="1230"/>
      <c r="CA50" s="1230"/>
      <c r="CB50" s="1230"/>
      <c r="CC50" s="1230"/>
      <c r="CD50" s="1230"/>
      <c r="CE50" s="1230"/>
      <c r="CF50" s="1230" t="s">
        <v>568</v>
      </c>
      <c r="CG50" s="1230"/>
      <c r="CH50" s="1230"/>
      <c r="CI50" s="1230"/>
      <c r="CJ50" s="1230"/>
      <c r="CK50" s="1230"/>
      <c r="CL50" s="1230"/>
      <c r="CM50" s="1230"/>
      <c r="CN50" s="1230" t="s">
        <v>569</v>
      </c>
      <c r="CO50" s="1230"/>
      <c r="CP50" s="1230"/>
      <c r="CQ50" s="1230"/>
      <c r="CR50" s="1230"/>
      <c r="CS50" s="1230"/>
      <c r="CT50" s="1230"/>
      <c r="CU50" s="1230"/>
      <c r="CV50" s="1230" t="s">
        <v>570</v>
      </c>
      <c r="CW50" s="1230"/>
      <c r="CX50" s="1230"/>
      <c r="CY50" s="1230"/>
      <c r="CZ50" s="1230"/>
      <c r="DA50" s="1230"/>
      <c r="DB50" s="1230"/>
      <c r="DC50" s="1230"/>
    </row>
    <row r="51" spans="1:109" ht="13.5" customHeight="1" x14ac:dyDescent="0.15">
      <c r="B51" s="267"/>
      <c r="G51" s="1236"/>
      <c r="H51" s="1236"/>
      <c r="I51" s="1234"/>
      <c r="J51" s="1234"/>
      <c r="K51" s="1232"/>
      <c r="L51" s="1232"/>
      <c r="M51" s="1232"/>
      <c r="N51" s="1232"/>
      <c r="AM51" s="359"/>
      <c r="AN51" s="1233" t="s">
        <v>616</v>
      </c>
      <c r="AO51" s="1233"/>
      <c r="AP51" s="1233"/>
      <c r="AQ51" s="1233"/>
      <c r="AR51" s="1233"/>
      <c r="AS51" s="1233"/>
      <c r="AT51" s="1233"/>
      <c r="AU51" s="1233"/>
      <c r="AV51" s="1233"/>
      <c r="AW51" s="1233"/>
      <c r="AX51" s="1233"/>
      <c r="AY51" s="1233"/>
      <c r="AZ51" s="1233"/>
      <c r="BA51" s="1233"/>
      <c r="BB51" s="1233" t="s">
        <v>617</v>
      </c>
      <c r="BC51" s="1233"/>
      <c r="BD51" s="1233"/>
      <c r="BE51" s="1233"/>
      <c r="BF51" s="1233"/>
      <c r="BG51" s="1233"/>
      <c r="BH51" s="1233"/>
      <c r="BI51" s="1233"/>
      <c r="BJ51" s="1233"/>
      <c r="BK51" s="1233"/>
      <c r="BL51" s="1233"/>
      <c r="BM51" s="1233"/>
      <c r="BN51" s="1233"/>
      <c r="BO51" s="1233"/>
      <c r="BP51" s="1231"/>
      <c r="BQ51" s="1231"/>
      <c r="BR51" s="1231"/>
      <c r="BS51" s="1231"/>
      <c r="BT51" s="1231"/>
      <c r="BU51" s="1231"/>
      <c r="BV51" s="1231"/>
      <c r="BW51" s="1231"/>
      <c r="BX51" s="1231"/>
      <c r="BY51" s="1231"/>
      <c r="BZ51" s="1231"/>
      <c r="CA51" s="1231"/>
      <c r="CB51" s="1231"/>
      <c r="CC51" s="1231"/>
      <c r="CD51" s="1231"/>
      <c r="CE51" s="1231"/>
      <c r="CF51" s="1231"/>
      <c r="CG51" s="1231"/>
      <c r="CH51" s="1231"/>
      <c r="CI51" s="1231"/>
      <c r="CJ51" s="1231"/>
      <c r="CK51" s="1231"/>
      <c r="CL51" s="1231"/>
      <c r="CM51" s="1231"/>
      <c r="CN51" s="1231"/>
      <c r="CO51" s="1231"/>
      <c r="CP51" s="1231"/>
      <c r="CQ51" s="1231"/>
      <c r="CR51" s="1231"/>
      <c r="CS51" s="1231"/>
      <c r="CT51" s="1231"/>
      <c r="CU51" s="1231"/>
      <c r="CV51" s="1231"/>
      <c r="CW51" s="1231"/>
      <c r="CX51" s="1231"/>
      <c r="CY51" s="1231"/>
      <c r="CZ51" s="1231"/>
      <c r="DA51" s="1231"/>
      <c r="DB51" s="1231"/>
      <c r="DC51" s="1231"/>
    </row>
    <row r="52" spans="1:109" x14ac:dyDescent="0.15">
      <c r="B52" s="267"/>
      <c r="G52" s="1236"/>
      <c r="H52" s="1236"/>
      <c r="I52" s="1234"/>
      <c r="J52" s="1234"/>
      <c r="K52" s="1232"/>
      <c r="L52" s="1232"/>
      <c r="M52" s="1232"/>
      <c r="N52" s="1232"/>
      <c r="AM52" s="359"/>
      <c r="AN52" s="1233"/>
      <c r="AO52" s="1233"/>
      <c r="AP52" s="1233"/>
      <c r="AQ52" s="1233"/>
      <c r="AR52" s="1233"/>
      <c r="AS52" s="1233"/>
      <c r="AT52" s="1233"/>
      <c r="AU52" s="1233"/>
      <c r="AV52" s="1233"/>
      <c r="AW52" s="1233"/>
      <c r="AX52" s="1233"/>
      <c r="AY52" s="1233"/>
      <c r="AZ52" s="1233"/>
      <c r="BA52" s="1233"/>
      <c r="BB52" s="1233"/>
      <c r="BC52" s="1233"/>
      <c r="BD52" s="1233"/>
      <c r="BE52" s="1233"/>
      <c r="BF52" s="1233"/>
      <c r="BG52" s="1233"/>
      <c r="BH52" s="1233"/>
      <c r="BI52" s="1233"/>
      <c r="BJ52" s="1233"/>
      <c r="BK52" s="1233"/>
      <c r="BL52" s="1233"/>
      <c r="BM52" s="1233"/>
      <c r="BN52" s="1233"/>
      <c r="BO52" s="1233"/>
      <c r="BP52" s="1231"/>
      <c r="BQ52" s="1231"/>
      <c r="BR52" s="1231"/>
      <c r="BS52" s="1231"/>
      <c r="BT52" s="1231"/>
      <c r="BU52" s="1231"/>
      <c r="BV52" s="1231"/>
      <c r="BW52" s="1231"/>
      <c r="BX52" s="1231"/>
      <c r="BY52" s="1231"/>
      <c r="BZ52" s="1231"/>
      <c r="CA52" s="1231"/>
      <c r="CB52" s="1231"/>
      <c r="CC52" s="1231"/>
      <c r="CD52" s="1231"/>
      <c r="CE52" s="1231"/>
      <c r="CF52" s="1231"/>
      <c r="CG52" s="1231"/>
      <c r="CH52" s="1231"/>
      <c r="CI52" s="1231"/>
      <c r="CJ52" s="1231"/>
      <c r="CK52" s="1231"/>
      <c r="CL52" s="1231"/>
      <c r="CM52" s="1231"/>
      <c r="CN52" s="1231"/>
      <c r="CO52" s="1231"/>
      <c r="CP52" s="1231"/>
      <c r="CQ52" s="1231"/>
      <c r="CR52" s="1231"/>
      <c r="CS52" s="1231"/>
      <c r="CT52" s="1231"/>
      <c r="CU52" s="1231"/>
      <c r="CV52" s="1231"/>
      <c r="CW52" s="1231"/>
      <c r="CX52" s="1231"/>
      <c r="CY52" s="1231"/>
      <c r="CZ52" s="1231"/>
      <c r="DA52" s="1231"/>
      <c r="DB52" s="1231"/>
      <c r="DC52" s="1231"/>
    </row>
    <row r="53" spans="1:109" x14ac:dyDescent="0.15">
      <c r="A53" s="358"/>
      <c r="B53" s="267"/>
      <c r="G53" s="1236"/>
      <c r="H53" s="1236"/>
      <c r="I53" s="1226"/>
      <c r="J53" s="1226"/>
      <c r="K53" s="1232"/>
      <c r="L53" s="1232"/>
      <c r="M53" s="1232"/>
      <c r="N53" s="1232"/>
      <c r="AM53" s="359"/>
      <c r="AN53" s="1233"/>
      <c r="AO53" s="1233"/>
      <c r="AP53" s="1233"/>
      <c r="AQ53" s="1233"/>
      <c r="AR53" s="1233"/>
      <c r="AS53" s="1233"/>
      <c r="AT53" s="1233"/>
      <c r="AU53" s="1233"/>
      <c r="AV53" s="1233"/>
      <c r="AW53" s="1233"/>
      <c r="AX53" s="1233"/>
      <c r="AY53" s="1233"/>
      <c r="AZ53" s="1233"/>
      <c r="BA53" s="1233"/>
      <c r="BB53" s="1233" t="s">
        <v>618</v>
      </c>
      <c r="BC53" s="1233"/>
      <c r="BD53" s="1233"/>
      <c r="BE53" s="1233"/>
      <c r="BF53" s="1233"/>
      <c r="BG53" s="1233"/>
      <c r="BH53" s="1233"/>
      <c r="BI53" s="1233"/>
      <c r="BJ53" s="1233"/>
      <c r="BK53" s="1233"/>
      <c r="BL53" s="1233"/>
      <c r="BM53" s="1233"/>
      <c r="BN53" s="1233"/>
      <c r="BO53" s="1233"/>
      <c r="BP53" s="1231">
        <v>67.7</v>
      </c>
      <c r="BQ53" s="1231"/>
      <c r="BR53" s="1231"/>
      <c r="BS53" s="1231"/>
      <c r="BT53" s="1231"/>
      <c r="BU53" s="1231"/>
      <c r="BV53" s="1231"/>
      <c r="BW53" s="1231"/>
      <c r="BX53" s="1231">
        <v>65.8</v>
      </c>
      <c r="BY53" s="1231"/>
      <c r="BZ53" s="1231"/>
      <c r="CA53" s="1231"/>
      <c r="CB53" s="1231"/>
      <c r="CC53" s="1231"/>
      <c r="CD53" s="1231"/>
      <c r="CE53" s="1231"/>
      <c r="CF53" s="1231">
        <v>63.8</v>
      </c>
      <c r="CG53" s="1231"/>
      <c r="CH53" s="1231"/>
      <c r="CI53" s="1231"/>
      <c r="CJ53" s="1231"/>
      <c r="CK53" s="1231"/>
      <c r="CL53" s="1231"/>
      <c r="CM53" s="1231"/>
      <c r="CN53" s="1231">
        <v>55.2</v>
      </c>
      <c r="CO53" s="1231"/>
      <c r="CP53" s="1231"/>
      <c r="CQ53" s="1231"/>
      <c r="CR53" s="1231"/>
      <c r="CS53" s="1231"/>
      <c r="CT53" s="1231"/>
      <c r="CU53" s="1231"/>
      <c r="CV53" s="1231">
        <v>55.2</v>
      </c>
      <c r="CW53" s="1231"/>
      <c r="CX53" s="1231"/>
      <c r="CY53" s="1231"/>
      <c r="CZ53" s="1231"/>
      <c r="DA53" s="1231"/>
      <c r="DB53" s="1231"/>
      <c r="DC53" s="1231"/>
    </row>
    <row r="54" spans="1:109" x14ac:dyDescent="0.15">
      <c r="A54" s="358"/>
      <c r="B54" s="267"/>
      <c r="G54" s="1236"/>
      <c r="H54" s="1236"/>
      <c r="I54" s="1226"/>
      <c r="J54" s="1226"/>
      <c r="K54" s="1232"/>
      <c r="L54" s="1232"/>
      <c r="M54" s="1232"/>
      <c r="N54" s="1232"/>
      <c r="AM54" s="359"/>
      <c r="AN54" s="1233"/>
      <c r="AO54" s="1233"/>
      <c r="AP54" s="1233"/>
      <c r="AQ54" s="1233"/>
      <c r="AR54" s="1233"/>
      <c r="AS54" s="1233"/>
      <c r="AT54" s="1233"/>
      <c r="AU54" s="1233"/>
      <c r="AV54" s="1233"/>
      <c r="AW54" s="1233"/>
      <c r="AX54" s="1233"/>
      <c r="AY54" s="1233"/>
      <c r="AZ54" s="1233"/>
      <c r="BA54" s="1233"/>
      <c r="BB54" s="1233"/>
      <c r="BC54" s="1233"/>
      <c r="BD54" s="1233"/>
      <c r="BE54" s="1233"/>
      <c r="BF54" s="1233"/>
      <c r="BG54" s="1233"/>
      <c r="BH54" s="1233"/>
      <c r="BI54" s="1233"/>
      <c r="BJ54" s="1233"/>
      <c r="BK54" s="1233"/>
      <c r="BL54" s="1233"/>
      <c r="BM54" s="1233"/>
      <c r="BN54" s="1233"/>
      <c r="BO54" s="1233"/>
      <c r="BP54" s="1231"/>
      <c r="BQ54" s="1231"/>
      <c r="BR54" s="1231"/>
      <c r="BS54" s="1231"/>
      <c r="BT54" s="1231"/>
      <c r="BU54" s="1231"/>
      <c r="BV54" s="1231"/>
      <c r="BW54" s="1231"/>
      <c r="BX54" s="1231"/>
      <c r="BY54" s="1231"/>
      <c r="BZ54" s="1231"/>
      <c r="CA54" s="1231"/>
      <c r="CB54" s="1231"/>
      <c r="CC54" s="1231"/>
      <c r="CD54" s="1231"/>
      <c r="CE54" s="1231"/>
      <c r="CF54" s="1231"/>
      <c r="CG54" s="1231"/>
      <c r="CH54" s="1231"/>
      <c r="CI54" s="1231"/>
      <c r="CJ54" s="1231"/>
      <c r="CK54" s="1231"/>
      <c r="CL54" s="1231"/>
      <c r="CM54" s="1231"/>
      <c r="CN54" s="1231"/>
      <c r="CO54" s="1231"/>
      <c r="CP54" s="1231"/>
      <c r="CQ54" s="1231"/>
      <c r="CR54" s="1231"/>
      <c r="CS54" s="1231"/>
      <c r="CT54" s="1231"/>
      <c r="CU54" s="1231"/>
      <c r="CV54" s="1231"/>
      <c r="CW54" s="1231"/>
      <c r="CX54" s="1231"/>
      <c r="CY54" s="1231"/>
      <c r="CZ54" s="1231"/>
      <c r="DA54" s="1231"/>
      <c r="DB54" s="1231"/>
      <c r="DC54" s="1231"/>
    </row>
    <row r="55" spans="1:109" x14ac:dyDescent="0.15">
      <c r="A55" s="358"/>
      <c r="B55" s="267"/>
      <c r="G55" s="1226"/>
      <c r="H55" s="1226"/>
      <c r="I55" s="1226"/>
      <c r="J55" s="1226"/>
      <c r="K55" s="1232"/>
      <c r="L55" s="1232"/>
      <c r="M55" s="1232"/>
      <c r="N55" s="1232"/>
      <c r="AN55" s="1230" t="s">
        <v>619</v>
      </c>
      <c r="AO55" s="1230"/>
      <c r="AP55" s="1230"/>
      <c r="AQ55" s="1230"/>
      <c r="AR55" s="1230"/>
      <c r="AS55" s="1230"/>
      <c r="AT55" s="1230"/>
      <c r="AU55" s="1230"/>
      <c r="AV55" s="1230"/>
      <c r="AW55" s="1230"/>
      <c r="AX55" s="1230"/>
      <c r="AY55" s="1230"/>
      <c r="AZ55" s="1230"/>
      <c r="BA55" s="1230"/>
      <c r="BB55" s="1233" t="s">
        <v>617</v>
      </c>
      <c r="BC55" s="1233"/>
      <c r="BD55" s="1233"/>
      <c r="BE55" s="1233"/>
      <c r="BF55" s="1233"/>
      <c r="BG55" s="1233"/>
      <c r="BH55" s="1233"/>
      <c r="BI55" s="1233"/>
      <c r="BJ55" s="1233"/>
      <c r="BK55" s="1233"/>
      <c r="BL55" s="1233"/>
      <c r="BM55" s="1233"/>
      <c r="BN55" s="1233"/>
      <c r="BO55" s="1233"/>
      <c r="BP55" s="1231">
        <v>0</v>
      </c>
      <c r="BQ55" s="1231"/>
      <c r="BR55" s="1231"/>
      <c r="BS55" s="1231"/>
      <c r="BT55" s="1231"/>
      <c r="BU55" s="1231"/>
      <c r="BV55" s="1231"/>
      <c r="BW55" s="1231"/>
      <c r="BX55" s="1231">
        <v>0</v>
      </c>
      <c r="BY55" s="1231"/>
      <c r="BZ55" s="1231"/>
      <c r="CA55" s="1231"/>
      <c r="CB55" s="1231"/>
      <c r="CC55" s="1231"/>
      <c r="CD55" s="1231"/>
      <c r="CE55" s="1231"/>
      <c r="CF55" s="1231">
        <v>0</v>
      </c>
      <c r="CG55" s="1231"/>
      <c r="CH55" s="1231"/>
      <c r="CI55" s="1231"/>
      <c r="CJ55" s="1231"/>
      <c r="CK55" s="1231"/>
      <c r="CL55" s="1231"/>
      <c r="CM55" s="1231"/>
      <c r="CN55" s="1231">
        <v>0</v>
      </c>
      <c r="CO55" s="1231"/>
      <c r="CP55" s="1231"/>
      <c r="CQ55" s="1231"/>
      <c r="CR55" s="1231"/>
      <c r="CS55" s="1231"/>
      <c r="CT55" s="1231"/>
      <c r="CU55" s="1231"/>
      <c r="CV55" s="1231">
        <v>0</v>
      </c>
      <c r="CW55" s="1231"/>
      <c r="CX55" s="1231"/>
      <c r="CY55" s="1231"/>
      <c r="CZ55" s="1231"/>
      <c r="DA55" s="1231"/>
      <c r="DB55" s="1231"/>
      <c r="DC55" s="1231"/>
    </row>
    <row r="56" spans="1:109" x14ac:dyDescent="0.15">
      <c r="A56" s="358"/>
      <c r="B56" s="267"/>
      <c r="G56" s="1226"/>
      <c r="H56" s="1226"/>
      <c r="I56" s="1226"/>
      <c r="J56" s="1226"/>
      <c r="K56" s="1232"/>
      <c r="L56" s="1232"/>
      <c r="M56" s="1232"/>
      <c r="N56" s="1232"/>
      <c r="AN56" s="1230"/>
      <c r="AO56" s="1230"/>
      <c r="AP56" s="1230"/>
      <c r="AQ56" s="1230"/>
      <c r="AR56" s="1230"/>
      <c r="AS56" s="1230"/>
      <c r="AT56" s="1230"/>
      <c r="AU56" s="1230"/>
      <c r="AV56" s="1230"/>
      <c r="AW56" s="1230"/>
      <c r="AX56" s="1230"/>
      <c r="AY56" s="1230"/>
      <c r="AZ56" s="1230"/>
      <c r="BA56" s="1230"/>
      <c r="BB56" s="1233"/>
      <c r="BC56" s="1233"/>
      <c r="BD56" s="1233"/>
      <c r="BE56" s="1233"/>
      <c r="BF56" s="1233"/>
      <c r="BG56" s="1233"/>
      <c r="BH56" s="1233"/>
      <c r="BI56" s="1233"/>
      <c r="BJ56" s="1233"/>
      <c r="BK56" s="1233"/>
      <c r="BL56" s="1233"/>
      <c r="BM56" s="1233"/>
      <c r="BN56" s="1233"/>
      <c r="BO56" s="1233"/>
      <c r="BP56" s="1231"/>
      <c r="BQ56" s="1231"/>
      <c r="BR56" s="1231"/>
      <c r="BS56" s="1231"/>
      <c r="BT56" s="1231"/>
      <c r="BU56" s="1231"/>
      <c r="BV56" s="1231"/>
      <c r="BW56" s="1231"/>
      <c r="BX56" s="1231"/>
      <c r="BY56" s="1231"/>
      <c r="BZ56" s="1231"/>
      <c r="CA56" s="1231"/>
      <c r="CB56" s="1231"/>
      <c r="CC56" s="1231"/>
      <c r="CD56" s="1231"/>
      <c r="CE56" s="1231"/>
      <c r="CF56" s="1231"/>
      <c r="CG56" s="1231"/>
      <c r="CH56" s="1231"/>
      <c r="CI56" s="1231"/>
      <c r="CJ56" s="1231"/>
      <c r="CK56" s="1231"/>
      <c r="CL56" s="1231"/>
      <c r="CM56" s="1231"/>
      <c r="CN56" s="1231"/>
      <c r="CO56" s="1231"/>
      <c r="CP56" s="1231"/>
      <c r="CQ56" s="1231"/>
      <c r="CR56" s="1231"/>
      <c r="CS56" s="1231"/>
      <c r="CT56" s="1231"/>
      <c r="CU56" s="1231"/>
      <c r="CV56" s="1231"/>
      <c r="CW56" s="1231"/>
      <c r="CX56" s="1231"/>
      <c r="CY56" s="1231"/>
      <c r="CZ56" s="1231"/>
      <c r="DA56" s="1231"/>
      <c r="DB56" s="1231"/>
      <c r="DC56" s="1231"/>
    </row>
    <row r="57" spans="1:109" s="358" customFormat="1" x14ac:dyDescent="0.15">
      <c r="B57" s="362"/>
      <c r="G57" s="1226"/>
      <c r="H57" s="1226"/>
      <c r="I57" s="1235"/>
      <c r="J57" s="1235"/>
      <c r="K57" s="1232"/>
      <c r="L57" s="1232"/>
      <c r="M57" s="1232"/>
      <c r="N57" s="1232"/>
      <c r="AM57" s="263"/>
      <c r="AN57" s="1230"/>
      <c r="AO57" s="1230"/>
      <c r="AP57" s="1230"/>
      <c r="AQ57" s="1230"/>
      <c r="AR57" s="1230"/>
      <c r="AS57" s="1230"/>
      <c r="AT57" s="1230"/>
      <c r="AU57" s="1230"/>
      <c r="AV57" s="1230"/>
      <c r="AW57" s="1230"/>
      <c r="AX57" s="1230"/>
      <c r="AY57" s="1230"/>
      <c r="AZ57" s="1230"/>
      <c r="BA57" s="1230"/>
      <c r="BB57" s="1233" t="s">
        <v>618</v>
      </c>
      <c r="BC57" s="1233"/>
      <c r="BD57" s="1233"/>
      <c r="BE57" s="1233"/>
      <c r="BF57" s="1233"/>
      <c r="BG57" s="1233"/>
      <c r="BH57" s="1233"/>
      <c r="BI57" s="1233"/>
      <c r="BJ57" s="1233"/>
      <c r="BK57" s="1233"/>
      <c r="BL57" s="1233"/>
      <c r="BM57" s="1233"/>
      <c r="BN57" s="1233"/>
      <c r="BO57" s="1233"/>
      <c r="BP57" s="1231">
        <v>56.3</v>
      </c>
      <c r="BQ57" s="1231"/>
      <c r="BR57" s="1231"/>
      <c r="BS57" s="1231"/>
      <c r="BT57" s="1231"/>
      <c r="BU57" s="1231"/>
      <c r="BV57" s="1231"/>
      <c r="BW57" s="1231"/>
      <c r="BX57" s="1231">
        <v>57.7</v>
      </c>
      <c r="BY57" s="1231"/>
      <c r="BZ57" s="1231"/>
      <c r="CA57" s="1231"/>
      <c r="CB57" s="1231"/>
      <c r="CC57" s="1231"/>
      <c r="CD57" s="1231"/>
      <c r="CE57" s="1231"/>
      <c r="CF57" s="1231">
        <v>58.9</v>
      </c>
      <c r="CG57" s="1231"/>
      <c r="CH57" s="1231"/>
      <c r="CI57" s="1231"/>
      <c r="CJ57" s="1231"/>
      <c r="CK57" s="1231"/>
      <c r="CL57" s="1231"/>
      <c r="CM57" s="1231"/>
      <c r="CN57" s="1231">
        <v>60</v>
      </c>
      <c r="CO57" s="1231"/>
      <c r="CP57" s="1231"/>
      <c r="CQ57" s="1231"/>
      <c r="CR57" s="1231"/>
      <c r="CS57" s="1231"/>
      <c r="CT57" s="1231"/>
      <c r="CU57" s="1231"/>
      <c r="CV57" s="1231">
        <v>60.9</v>
      </c>
      <c r="CW57" s="1231"/>
      <c r="CX57" s="1231"/>
      <c r="CY57" s="1231"/>
      <c r="CZ57" s="1231"/>
      <c r="DA57" s="1231"/>
      <c r="DB57" s="1231"/>
      <c r="DC57" s="1231"/>
      <c r="DD57" s="363"/>
      <c r="DE57" s="362"/>
    </row>
    <row r="58" spans="1:109" s="358" customFormat="1" x14ac:dyDescent="0.15">
      <c r="A58" s="263"/>
      <c r="B58" s="362"/>
      <c r="G58" s="1226"/>
      <c r="H58" s="1226"/>
      <c r="I58" s="1235"/>
      <c r="J58" s="1235"/>
      <c r="K58" s="1232"/>
      <c r="L58" s="1232"/>
      <c r="M58" s="1232"/>
      <c r="N58" s="1232"/>
      <c r="AM58" s="263"/>
      <c r="AN58" s="1230"/>
      <c r="AO58" s="1230"/>
      <c r="AP58" s="1230"/>
      <c r="AQ58" s="1230"/>
      <c r="AR58" s="1230"/>
      <c r="AS58" s="1230"/>
      <c r="AT58" s="1230"/>
      <c r="AU58" s="1230"/>
      <c r="AV58" s="1230"/>
      <c r="AW58" s="1230"/>
      <c r="AX58" s="1230"/>
      <c r="AY58" s="1230"/>
      <c r="AZ58" s="1230"/>
      <c r="BA58" s="1230"/>
      <c r="BB58" s="1233"/>
      <c r="BC58" s="1233"/>
      <c r="BD58" s="1233"/>
      <c r="BE58" s="1233"/>
      <c r="BF58" s="1233"/>
      <c r="BG58" s="1233"/>
      <c r="BH58" s="1233"/>
      <c r="BI58" s="1233"/>
      <c r="BJ58" s="1233"/>
      <c r="BK58" s="1233"/>
      <c r="BL58" s="1233"/>
      <c r="BM58" s="1233"/>
      <c r="BN58" s="1233"/>
      <c r="BO58" s="1233"/>
      <c r="BP58" s="1231"/>
      <c r="BQ58" s="1231"/>
      <c r="BR58" s="1231"/>
      <c r="BS58" s="1231"/>
      <c r="BT58" s="1231"/>
      <c r="BU58" s="1231"/>
      <c r="BV58" s="1231"/>
      <c r="BW58" s="1231"/>
      <c r="BX58" s="1231"/>
      <c r="BY58" s="1231"/>
      <c r="BZ58" s="1231"/>
      <c r="CA58" s="1231"/>
      <c r="CB58" s="1231"/>
      <c r="CC58" s="1231"/>
      <c r="CD58" s="1231"/>
      <c r="CE58" s="1231"/>
      <c r="CF58" s="1231"/>
      <c r="CG58" s="1231"/>
      <c r="CH58" s="1231"/>
      <c r="CI58" s="1231"/>
      <c r="CJ58" s="1231"/>
      <c r="CK58" s="1231"/>
      <c r="CL58" s="1231"/>
      <c r="CM58" s="1231"/>
      <c r="CN58" s="1231"/>
      <c r="CO58" s="1231"/>
      <c r="CP58" s="1231"/>
      <c r="CQ58" s="1231"/>
      <c r="CR58" s="1231"/>
      <c r="CS58" s="1231"/>
      <c r="CT58" s="1231"/>
      <c r="CU58" s="1231"/>
      <c r="CV58" s="1231"/>
      <c r="CW58" s="1231"/>
      <c r="CX58" s="1231"/>
      <c r="CY58" s="1231"/>
      <c r="CZ58" s="1231"/>
      <c r="DA58" s="1231"/>
      <c r="DB58" s="1231"/>
      <c r="DC58" s="1231"/>
      <c r="DD58" s="363"/>
      <c r="DE58" s="362"/>
    </row>
    <row r="59" spans="1:109" s="358" customFormat="1" x14ac:dyDescent="0.15">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x14ac:dyDescent="0.15">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x14ac:dyDescent="0.15">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x14ac:dyDescent="0.15">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x14ac:dyDescent="0.15">
      <c r="B63" s="320" t="s">
        <v>620</v>
      </c>
    </row>
    <row r="64" spans="1:109" x14ac:dyDescent="0.15">
      <c r="B64" s="267"/>
      <c r="G64" s="357"/>
      <c r="I64" s="369"/>
      <c r="J64" s="369"/>
      <c r="K64" s="369"/>
      <c r="L64" s="369"/>
      <c r="M64" s="369"/>
      <c r="N64" s="370"/>
      <c r="AM64" s="357"/>
      <c r="AN64" s="357" t="s">
        <v>613</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x14ac:dyDescent="0.15">
      <c r="B65" s="267"/>
      <c r="AN65" s="1217" t="s">
        <v>621</v>
      </c>
      <c r="AO65" s="1218"/>
      <c r="AP65" s="1218"/>
      <c r="AQ65" s="1218"/>
      <c r="AR65" s="1218"/>
      <c r="AS65" s="1218"/>
      <c r="AT65" s="1218"/>
      <c r="AU65" s="1218"/>
      <c r="AV65" s="1218"/>
      <c r="AW65" s="1218"/>
      <c r="AX65" s="1218"/>
      <c r="AY65" s="1218"/>
      <c r="AZ65" s="1218"/>
      <c r="BA65" s="1218"/>
      <c r="BB65" s="1218"/>
      <c r="BC65" s="1218"/>
      <c r="BD65" s="1218"/>
      <c r="BE65" s="1218"/>
      <c r="BF65" s="1218"/>
      <c r="BG65" s="1218"/>
      <c r="BH65" s="1218"/>
      <c r="BI65" s="1218"/>
      <c r="BJ65" s="1218"/>
      <c r="BK65" s="1218"/>
      <c r="BL65" s="1218"/>
      <c r="BM65" s="1218"/>
      <c r="BN65" s="1218"/>
      <c r="BO65" s="1218"/>
      <c r="BP65" s="1218"/>
      <c r="BQ65" s="1218"/>
      <c r="BR65" s="1218"/>
      <c r="BS65" s="1218"/>
      <c r="BT65" s="1218"/>
      <c r="BU65" s="1218"/>
      <c r="BV65" s="1218"/>
      <c r="BW65" s="1218"/>
      <c r="BX65" s="1218"/>
      <c r="BY65" s="1218"/>
      <c r="BZ65" s="1218"/>
      <c r="CA65" s="1218"/>
      <c r="CB65" s="1218"/>
      <c r="CC65" s="1218"/>
      <c r="CD65" s="1218"/>
      <c r="CE65" s="1218"/>
      <c r="CF65" s="1218"/>
      <c r="CG65" s="1218"/>
      <c r="CH65" s="1218"/>
      <c r="CI65" s="1218"/>
      <c r="CJ65" s="1218"/>
      <c r="CK65" s="1218"/>
      <c r="CL65" s="1218"/>
      <c r="CM65" s="1218"/>
      <c r="CN65" s="1218"/>
      <c r="CO65" s="1218"/>
      <c r="CP65" s="1218"/>
      <c r="CQ65" s="1218"/>
      <c r="CR65" s="1218"/>
      <c r="CS65" s="1218"/>
      <c r="CT65" s="1218"/>
      <c r="CU65" s="1218"/>
      <c r="CV65" s="1218"/>
      <c r="CW65" s="1218"/>
      <c r="CX65" s="1218"/>
      <c r="CY65" s="1218"/>
      <c r="CZ65" s="1218"/>
      <c r="DA65" s="1218"/>
      <c r="DB65" s="1218"/>
      <c r="DC65" s="1219"/>
    </row>
    <row r="66" spans="2:107" x14ac:dyDescent="0.15">
      <c r="B66" s="267"/>
      <c r="AN66" s="1220"/>
      <c r="AO66" s="1221"/>
      <c r="AP66" s="1221"/>
      <c r="AQ66" s="1221"/>
      <c r="AR66" s="1221"/>
      <c r="AS66" s="1221"/>
      <c r="AT66" s="1221"/>
      <c r="AU66" s="1221"/>
      <c r="AV66" s="1221"/>
      <c r="AW66" s="1221"/>
      <c r="AX66" s="1221"/>
      <c r="AY66" s="1221"/>
      <c r="AZ66" s="1221"/>
      <c r="BA66" s="1221"/>
      <c r="BB66" s="1221"/>
      <c r="BC66" s="1221"/>
      <c r="BD66" s="1221"/>
      <c r="BE66" s="1221"/>
      <c r="BF66" s="1221"/>
      <c r="BG66" s="1221"/>
      <c r="BH66" s="1221"/>
      <c r="BI66" s="1221"/>
      <c r="BJ66" s="1221"/>
      <c r="BK66" s="1221"/>
      <c r="BL66" s="1221"/>
      <c r="BM66" s="1221"/>
      <c r="BN66" s="1221"/>
      <c r="BO66" s="1221"/>
      <c r="BP66" s="1221"/>
      <c r="BQ66" s="1221"/>
      <c r="BR66" s="1221"/>
      <c r="BS66" s="1221"/>
      <c r="BT66" s="1221"/>
      <c r="BU66" s="1221"/>
      <c r="BV66" s="1221"/>
      <c r="BW66" s="1221"/>
      <c r="BX66" s="1221"/>
      <c r="BY66" s="1221"/>
      <c r="BZ66" s="1221"/>
      <c r="CA66" s="1221"/>
      <c r="CB66" s="1221"/>
      <c r="CC66" s="1221"/>
      <c r="CD66" s="1221"/>
      <c r="CE66" s="1221"/>
      <c r="CF66" s="1221"/>
      <c r="CG66" s="1221"/>
      <c r="CH66" s="1221"/>
      <c r="CI66" s="1221"/>
      <c r="CJ66" s="1221"/>
      <c r="CK66" s="1221"/>
      <c r="CL66" s="1221"/>
      <c r="CM66" s="1221"/>
      <c r="CN66" s="1221"/>
      <c r="CO66" s="1221"/>
      <c r="CP66" s="1221"/>
      <c r="CQ66" s="1221"/>
      <c r="CR66" s="1221"/>
      <c r="CS66" s="1221"/>
      <c r="CT66" s="1221"/>
      <c r="CU66" s="1221"/>
      <c r="CV66" s="1221"/>
      <c r="CW66" s="1221"/>
      <c r="CX66" s="1221"/>
      <c r="CY66" s="1221"/>
      <c r="CZ66" s="1221"/>
      <c r="DA66" s="1221"/>
      <c r="DB66" s="1221"/>
      <c r="DC66" s="1222"/>
    </row>
    <row r="67" spans="2:107" x14ac:dyDescent="0.15">
      <c r="B67" s="267"/>
      <c r="AN67" s="1220"/>
      <c r="AO67" s="1221"/>
      <c r="AP67" s="1221"/>
      <c r="AQ67" s="1221"/>
      <c r="AR67" s="1221"/>
      <c r="AS67" s="1221"/>
      <c r="AT67" s="1221"/>
      <c r="AU67" s="1221"/>
      <c r="AV67" s="1221"/>
      <c r="AW67" s="1221"/>
      <c r="AX67" s="1221"/>
      <c r="AY67" s="1221"/>
      <c r="AZ67" s="1221"/>
      <c r="BA67" s="1221"/>
      <c r="BB67" s="1221"/>
      <c r="BC67" s="1221"/>
      <c r="BD67" s="1221"/>
      <c r="BE67" s="1221"/>
      <c r="BF67" s="1221"/>
      <c r="BG67" s="1221"/>
      <c r="BH67" s="1221"/>
      <c r="BI67" s="1221"/>
      <c r="BJ67" s="1221"/>
      <c r="BK67" s="1221"/>
      <c r="BL67" s="1221"/>
      <c r="BM67" s="1221"/>
      <c r="BN67" s="1221"/>
      <c r="BO67" s="1221"/>
      <c r="BP67" s="1221"/>
      <c r="BQ67" s="1221"/>
      <c r="BR67" s="1221"/>
      <c r="BS67" s="1221"/>
      <c r="BT67" s="1221"/>
      <c r="BU67" s="1221"/>
      <c r="BV67" s="1221"/>
      <c r="BW67" s="1221"/>
      <c r="BX67" s="1221"/>
      <c r="BY67" s="1221"/>
      <c r="BZ67" s="1221"/>
      <c r="CA67" s="1221"/>
      <c r="CB67" s="1221"/>
      <c r="CC67" s="1221"/>
      <c r="CD67" s="1221"/>
      <c r="CE67" s="1221"/>
      <c r="CF67" s="1221"/>
      <c r="CG67" s="1221"/>
      <c r="CH67" s="1221"/>
      <c r="CI67" s="1221"/>
      <c r="CJ67" s="1221"/>
      <c r="CK67" s="1221"/>
      <c r="CL67" s="1221"/>
      <c r="CM67" s="1221"/>
      <c r="CN67" s="1221"/>
      <c r="CO67" s="1221"/>
      <c r="CP67" s="1221"/>
      <c r="CQ67" s="1221"/>
      <c r="CR67" s="1221"/>
      <c r="CS67" s="1221"/>
      <c r="CT67" s="1221"/>
      <c r="CU67" s="1221"/>
      <c r="CV67" s="1221"/>
      <c r="CW67" s="1221"/>
      <c r="CX67" s="1221"/>
      <c r="CY67" s="1221"/>
      <c r="CZ67" s="1221"/>
      <c r="DA67" s="1221"/>
      <c r="DB67" s="1221"/>
      <c r="DC67" s="1222"/>
    </row>
    <row r="68" spans="2:107" x14ac:dyDescent="0.15">
      <c r="B68" s="267"/>
      <c r="AN68" s="1220"/>
      <c r="AO68" s="1221"/>
      <c r="AP68" s="1221"/>
      <c r="AQ68" s="1221"/>
      <c r="AR68" s="1221"/>
      <c r="AS68" s="1221"/>
      <c r="AT68" s="1221"/>
      <c r="AU68" s="1221"/>
      <c r="AV68" s="1221"/>
      <c r="AW68" s="1221"/>
      <c r="AX68" s="1221"/>
      <c r="AY68" s="1221"/>
      <c r="AZ68" s="1221"/>
      <c r="BA68" s="1221"/>
      <c r="BB68" s="1221"/>
      <c r="BC68" s="1221"/>
      <c r="BD68" s="1221"/>
      <c r="BE68" s="1221"/>
      <c r="BF68" s="1221"/>
      <c r="BG68" s="1221"/>
      <c r="BH68" s="1221"/>
      <c r="BI68" s="1221"/>
      <c r="BJ68" s="1221"/>
      <c r="BK68" s="1221"/>
      <c r="BL68" s="1221"/>
      <c r="BM68" s="1221"/>
      <c r="BN68" s="1221"/>
      <c r="BO68" s="1221"/>
      <c r="BP68" s="1221"/>
      <c r="BQ68" s="1221"/>
      <c r="BR68" s="1221"/>
      <c r="BS68" s="1221"/>
      <c r="BT68" s="1221"/>
      <c r="BU68" s="1221"/>
      <c r="BV68" s="1221"/>
      <c r="BW68" s="1221"/>
      <c r="BX68" s="1221"/>
      <c r="BY68" s="1221"/>
      <c r="BZ68" s="1221"/>
      <c r="CA68" s="1221"/>
      <c r="CB68" s="1221"/>
      <c r="CC68" s="1221"/>
      <c r="CD68" s="1221"/>
      <c r="CE68" s="1221"/>
      <c r="CF68" s="1221"/>
      <c r="CG68" s="1221"/>
      <c r="CH68" s="1221"/>
      <c r="CI68" s="1221"/>
      <c r="CJ68" s="1221"/>
      <c r="CK68" s="1221"/>
      <c r="CL68" s="1221"/>
      <c r="CM68" s="1221"/>
      <c r="CN68" s="1221"/>
      <c r="CO68" s="1221"/>
      <c r="CP68" s="1221"/>
      <c r="CQ68" s="1221"/>
      <c r="CR68" s="1221"/>
      <c r="CS68" s="1221"/>
      <c r="CT68" s="1221"/>
      <c r="CU68" s="1221"/>
      <c r="CV68" s="1221"/>
      <c r="CW68" s="1221"/>
      <c r="CX68" s="1221"/>
      <c r="CY68" s="1221"/>
      <c r="CZ68" s="1221"/>
      <c r="DA68" s="1221"/>
      <c r="DB68" s="1221"/>
      <c r="DC68" s="1222"/>
    </row>
    <row r="69" spans="2:107" x14ac:dyDescent="0.15">
      <c r="B69" s="267"/>
      <c r="AN69" s="1223"/>
      <c r="AO69" s="1224"/>
      <c r="AP69" s="1224"/>
      <c r="AQ69" s="1224"/>
      <c r="AR69" s="1224"/>
      <c r="AS69" s="1224"/>
      <c r="AT69" s="1224"/>
      <c r="AU69" s="1224"/>
      <c r="AV69" s="1224"/>
      <c r="AW69" s="1224"/>
      <c r="AX69" s="1224"/>
      <c r="AY69" s="1224"/>
      <c r="AZ69" s="1224"/>
      <c r="BA69" s="1224"/>
      <c r="BB69" s="1224"/>
      <c r="BC69" s="1224"/>
      <c r="BD69" s="1224"/>
      <c r="BE69" s="1224"/>
      <c r="BF69" s="1224"/>
      <c r="BG69" s="1224"/>
      <c r="BH69" s="1224"/>
      <c r="BI69" s="1224"/>
      <c r="BJ69" s="1224"/>
      <c r="BK69" s="1224"/>
      <c r="BL69" s="1224"/>
      <c r="BM69" s="1224"/>
      <c r="BN69" s="1224"/>
      <c r="BO69" s="1224"/>
      <c r="BP69" s="1224"/>
      <c r="BQ69" s="1224"/>
      <c r="BR69" s="1224"/>
      <c r="BS69" s="1224"/>
      <c r="BT69" s="1224"/>
      <c r="BU69" s="1224"/>
      <c r="BV69" s="1224"/>
      <c r="BW69" s="1224"/>
      <c r="BX69" s="1224"/>
      <c r="BY69" s="1224"/>
      <c r="BZ69" s="1224"/>
      <c r="CA69" s="1224"/>
      <c r="CB69" s="1224"/>
      <c r="CC69" s="1224"/>
      <c r="CD69" s="1224"/>
      <c r="CE69" s="1224"/>
      <c r="CF69" s="1224"/>
      <c r="CG69" s="1224"/>
      <c r="CH69" s="1224"/>
      <c r="CI69" s="1224"/>
      <c r="CJ69" s="1224"/>
      <c r="CK69" s="1224"/>
      <c r="CL69" s="1224"/>
      <c r="CM69" s="1224"/>
      <c r="CN69" s="1224"/>
      <c r="CO69" s="1224"/>
      <c r="CP69" s="1224"/>
      <c r="CQ69" s="1224"/>
      <c r="CR69" s="1224"/>
      <c r="CS69" s="1224"/>
      <c r="CT69" s="1224"/>
      <c r="CU69" s="1224"/>
      <c r="CV69" s="1224"/>
      <c r="CW69" s="1224"/>
      <c r="CX69" s="1224"/>
      <c r="CY69" s="1224"/>
      <c r="CZ69" s="1224"/>
      <c r="DA69" s="1224"/>
      <c r="DB69" s="1224"/>
      <c r="DC69" s="1225"/>
    </row>
    <row r="70" spans="2:107" x14ac:dyDescent="0.15">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x14ac:dyDescent="0.15">
      <c r="B71" s="267"/>
      <c r="G71" s="374"/>
      <c r="I71" s="375"/>
      <c r="J71" s="372"/>
      <c r="K71" s="372"/>
      <c r="L71" s="373"/>
      <c r="M71" s="372"/>
      <c r="N71" s="373"/>
      <c r="AM71" s="374"/>
      <c r="AN71" s="263" t="s">
        <v>615</v>
      </c>
    </row>
    <row r="72" spans="2:107" x14ac:dyDescent="0.15">
      <c r="B72" s="267"/>
      <c r="G72" s="1226"/>
      <c r="H72" s="1226"/>
      <c r="I72" s="1226"/>
      <c r="J72" s="1226"/>
      <c r="K72" s="360"/>
      <c r="L72" s="360"/>
      <c r="M72" s="361"/>
      <c r="N72" s="361"/>
      <c r="AN72" s="1227"/>
      <c r="AO72" s="1228"/>
      <c r="AP72" s="1228"/>
      <c r="AQ72" s="1228"/>
      <c r="AR72" s="1228"/>
      <c r="AS72" s="1228"/>
      <c r="AT72" s="1228"/>
      <c r="AU72" s="1228"/>
      <c r="AV72" s="1228"/>
      <c r="AW72" s="1228"/>
      <c r="AX72" s="1228"/>
      <c r="AY72" s="1228"/>
      <c r="AZ72" s="1228"/>
      <c r="BA72" s="1228"/>
      <c r="BB72" s="1228"/>
      <c r="BC72" s="1228"/>
      <c r="BD72" s="1228"/>
      <c r="BE72" s="1228"/>
      <c r="BF72" s="1228"/>
      <c r="BG72" s="1228"/>
      <c r="BH72" s="1228"/>
      <c r="BI72" s="1228"/>
      <c r="BJ72" s="1228"/>
      <c r="BK72" s="1228"/>
      <c r="BL72" s="1228"/>
      <c r="BM72" s="1228"/>
      <c r="BN72" s="1228"/>
      <c r="BO72" s="1229"/>
      <c r="BP72" s="1230" t="s">
        <v>566</v>
      </c>
      <c r="BQ72" s="1230"/>
      <c r="BR72" s="1230"/>
      <c r="BS72" s="1230"/>
      <c r="BT72" s="1230"/>
      <c r="BU72" s="1230"/>
      <c r="BV72" s="1230"/>
      <c r="BW72" s="1230"/>
      <c r="BX72" s="1230" t="s">
        <v>567</v>
      </c>
      <c r="BY72" s="1230"/>
      <c r="BZ72" s="1230"/>
      <c r="CA72" s="1230"/>
      <c r="CB72" s="1230"/>
      <c r="CC72" s="1230"/>
      <c r="CD72" s="1230"/>
      <c r="CE72" s="1230"/>
      <c r="CF72" s="1230" t="s">
        <v>568</v>
      </c>
      <c r="CG72" s="1230"/>
      <c r="CH72" s="1230"/>
      <c r="CI72" s="1230"/>
      <c r="CJ72" s="1230"/>
      <c r="CK72" s="1230"/>
      <c r="CL72" s="1230"/>
      <c r="CM72" s="1230"/>
      <c r="CN72" s="1230" t="s">
        <v>569</v>
      </c>
      <c r="CO72" s="1230"/>
      <c r="CP72" s="1230"/>
      <c r="CQ72" s="1230"/>
      <c r="CR72" s="1230"/>
      <c r="CS72" s="1230"/>
      <c r="CT72" s="1230"/>
      <c r="CU72" s="1230"/>
      <c r="CV72" s="1230" t="s">
        <v>570</v>
      </c>
      <c r="CW72" s="1230"/>
      <c r="CX72" s="1230"/>
      <c r="CY72" s="1230"/>
      <c r="CZ72" s="1230"/>
      <c r="DA72" s="1230"/>
      <c r="DB72" s="1230"/>
      <c r="DC72" s="1230"/>
    </row>
    <row r="73" spans="2:107" x14ac:dyDescent="0.15">
      <c r="B73" s="267"/>
      <c r="G73" s="1236"/>
      <c r="H73" s="1236"/>
      <c r="I73" s="1236"/>
      <c r="J73" s="1236"/>
      <c r="K73" s="1237"/>
      <c r="L73" s="1237"/>
      <c r="M73" s="1237"/>
      <c r="N73" s="1237"/>
      <c r="AM73" s="359"/>
      <c r="AN73" s="1233" t="s">
        <v>616</v>
      </c>
      <c r="AO73" s="1233"/>
      <c r="AP73" s="1233"/>
      <c r="AQ73" s="1233"/>
      <c r="AR73" s="1233"/>
      <c r="AS73" s="1233"/>
      <c r="AT73" s="1233"/>
      <c r="AU73" s="1233"/>
      <c r="AV73" s="1233"/>
      <c r="AW73" s="1233"/>
      <c r="AX73" s="1233"/>
      <c r="AY73" s="1233"/>
      <c r="AZ73" s="1233"/>
      <c r="BA73" s="1233"/>
      <c r="BB73" s="1233" t="s">
        <v>617</v>
      </c>
      <c r="BC73" s="1233"/>
      <c r="BD73" s="1233"/>
      <c r="BE73" s="1233"/>
      <c r="BF73" s="1233"/>
      <c r="BG73" s="1233"/>
      <c r="BH73" s="1233"/>
      <c r="BI73" s="1233"/>
      <c r="BJ73" s="1233"/>
      <c r="BK73" s="1233"/>
      <c r="BL73" s="1233"/>
      <c r="BM73" s="1233"/>
      <c r="BN73" s="1233"/>
      <c r="BO73" s="1233"/>
      <c r="BP73" s="1231"/>
      <c r="BQ73" s="1231"/>
      <c r="BR73" s="1231"/>
      <c r="BS73" s="1231"/>
      <c r="BT73" s="1231"/>
      <c r="BU73" s="1231"/>
      <c r="BV73" s="1231"/>
      <c r="BW73" s="1231"/>
      <c r="BX73" s="1231"/>
      <c r="BY73" s="1231"/>
      <c r="BZ73" s="1231"/>
      <c r="CA73" s="1231"/>
      <c r="CB73" s="1231"/>
      <c r="CC73" s="1231"/>
      <c r="CD73" s="1231"/>
      <c r="CE73" s="1231"/>
      <c r="CF73" s="1231"/>
      <c r="CG73" s="1231"/>
      <c r="CH73" s="1231"/>
      <c r="CI73" s="1231"/>
      <c r="CJ73" s="1231"/>
      <c r="CK73" s="1231"/>
      <c r="CL73" s="1231"/>
      <c r="CM73" s="1231"/>
      <c r="CN73" s="1231"/>
      <c r="CO73" s="1231"/>
      <c r="CP73" s="1231"/>
      <c r="CQ73" s="1231"/>
      <c r="CR73" s="1231"/>
      <c r="CS73" s="1231"/>
      <c r="CT73" s="1231"/>
      <c r="CU73" s="1231"/>
      <c r="CV73" s="1231"/>
      <c r="CW73" s="1231"/>
      <c r="CX73" s="1231"/>
      <c r="CY73" s="1231"/>
      <c r="CZ73" s="1231"/>
      <c r="DA73" s="1231"/>
      <c r="DB73" s="1231"/>
      <c r="DC73" s="1231"/>
    </row>
    <row r="74" spans="2:107" x14ac:dyDescent="0.15">
      <c r="B74" s="267"/>
      <c r="G74" s="1236"/>
      <c r="H74" s="1236"/>
      <c r="I74" s="1236"/>
      <c r="J74" s="1236"/>
      <c r="K74" s="1237"/>
      <c r="L74" s="1237"/>
      <c r="M74" s="1237"/>
      <c r="N74" s="1237"/>
      <c r="AM74" s="359"/>
      <c r="AN74" s="1233"/>
      <c r="AO74" s="1233"/>
      <c r="AP74" s="1233"/>
      <c r="AQ74" s="1233"/>
      <c r="AR74" s="1233"/>
      <c r="AS74" s="1233"/>
      <c r="AT74" s="1233"/>
      <c r="AU74" s="1233"/>
      <c r="AV74" s="1233"/>
      <c r="AW74" s="1233"/>
      <c r="AX74" s="1233"/>
      <c r="AY74" s="1233"/>
      <c r="AZ74" s="1233"/>
      <c r="BA74" s="1233"/>
      <c r="BB74" s="1233"/>
      <c r="BC74" s="1233"/>
      <c r="BD74" s="1233"/>
      <c r="BE74" s="1233"/>
      <c r="BF74" s="1233"/>
      <c r="BG74" s="1233"/>
      <c r="BH74" s="1233"/>
      <c r="BI74" s="1233"/>
      <c r="BJ74" s="1233"/>
      <c r="BK74" s="1233"/>
      <c r="BL74" s="1233"/>
      <c r="BM74" s="1233"/>
      <c r="BN74" s="1233"/>
      <c r="BO74" s="1233"/>
      <c r="BP74" s="1231"/>
      <c r="BQ74" s="1231"/>
      <c r="BR74" s="1231"/>
      <c r="BS74" s="1231"/>
      <c r="BT74" s="1231"/>
      <c r="BU74" s="1231"/>
      <c r="BV74" s="1231"/>
      <c r="BW74" s="1231"/>
      <c r="BX74" s="1231"/>
      <c r="BY74" s="1231"/>
      <c r="BZ74" s="1231"/>
      <c r="CA74" s="1231"/>
      <c r="CB74" s="1231"/>
      <c r="CC74" s="1231"/>
      <c r="CD74" s="1231"/>
      <c r="CE74" s="1231"/>
      <c r="CF74" s="1231"/>
      <c r="CG74" s="1231"/>
      <c r="CH74" s="1231"/>
      <c r="CI74" s="1231"/>
      <c r="CJ74" s="1231"/>
      <c r="CK74" s="1231"/>
      <c r="CL74" s="1231"/>
      <c r="CM74" s="1231"/>
      <c r="CN74" s="1231"/>
      <c r="CO74" s="1231"/>
      <c r="CP74" s="1231"/>
      <c r="CQ74" s="1231"/>
      <c r="CR74" s="1231"/>
      <c r="CS74" s="1231"/>
      <c r="CT74" s="1231"/>
      <c r="CU74" s="1231"/>
      <c r="CV74" s="1231"/>
      <c r="CW74" s="1231"/>
      <c r="CX74" s="1231"/>
      <c r="CY74" s="1231"/>
      <c r="CZ74" s="1231"/>
      <c r="DA74" s="1231"/>
      <c r="DB74" s="1231"/>
      <c r="DC74" s="1231"/>
    </row>
    <row r="75" spans="2:107" x14ac:dyDescent="0.15">
      <c r="B75" s="267"/>
      <c r="G75" s="1236"/>
      <c r="H75" s="1236"/>
      <c r="I75" s="1226"/>
      <c r="J75" s="1226"/>
      <c r="K75" s="1232"/>
      <c r="L75" s="1232"/>
      <c r="M75" s="1232"/>
      <c r="N75" s="1232"/>
      <c r="AM75" s="359"/>
      <c r="AN75" s="1233"/>
      <c r="AO75" s="1233"/>
      <c r="AP75" s="1233"/>
      <c r="AQ75" s="1233"/>
      <c r="AR75" s="1233"/>
      <c r="AS75" s="1233"/>
      <c r="AT75" s="1233"/>
      <c r="AU75" s="1233"/>
      <c r="AV75" s="1233"/>
      <c r="AW75" s="1233"/>
      <c r="AX75" s="1233"/>
      <c r="AY75" s="1233"/>
      <c r="AZ75" s="1233"/>
      <c r="BA75" s="1233"/>
      <c r="BB75" s="1233" t="s">
        <v>622</v>
      </c>
      <c r="BC75" s="1233"/>
      <c r="BD75" s="1233"/>
      <c r="BE75" s="1233"/>
      <c r="BF75" s="1233"/>
      <c r="BG75" s="1233"/>
      <c r="BH75" s="1233"/>
      <c r="BI75" s="1233"/>
      <c r="BJ75" s="1233"/>
      <c r="BK75" s="1233"/>
      <c r="BL75" s="1233"/>
      <c r="BM75" s="1233"/>
      <c r="BN75" s="1233"/>
      <c r="BO75" s="1233"/>
      <c r="BP75" s="1231">
        <v>0.8</v>
      </c>
      <c r="BQ75" s="1231"/>
      <c r="BR75" s="1231"/>
      <c r="BS75" s="1231"/>
      <c r="BT75" s="1231"/>
      <c r="BU75" s="1231"/>
      <c r="BV75" s="1231"/>
      <c r="BW75" s="1231"/>
      <c r="BX75" s="1231">
        <v>1.6</v>
      </c>
      <c r="BY75" s="1231"/>
      <c r="BZ75" s="1231"/>
      <c r="CA75" s="1231"/>
      <c r="CB75" s="1231"/>
      <c r="CC75" s="1231"/>
      <c r="CD75" s="1231"/>
      <c r="CE75" s="1231"/>
      <c r="CF75" s="1231">
        <v>3.6</v>
      </c>
      <c r="CG75" s="1231"/>
      <c r="CH75" s="1231"/>
      <c r="CI75" s="1231"/>
      <c r="CJ75" s="1231"/>
      <c r="CK75" s="1231"/>
      <c r="CL75" s="1231"/>
      <c r="CM75" s="1231"/>
      <c r="CN75" s="1231">
        <v>5.7</v>
      </c>
      <c r="CO75" s="1231"/>
      <c r="CP75" s="1231"/>
      <c r="CQ75" s="1231"/>
      <c r="CR75" s="1231"/>
      <c r="CS75" s="1231"/>
      <c r="CT75" s="1231"/>
      <c r="CU75" s="1231"/>
      <c r="CV75" s="1231">
        <v>7.3</v>
      </c>
      <c r="CW75" s="1231"/>
      <c r="CX75" s="1231"/>
      <c r="CY75" s="1231"/>
      <c r="CZ75" s="1231"/>
      <c r="DA75" s="1231"/>
      <c r="DB75" s="1231"/>
      <c r="DC75" s="1231"/>
    </row>
    <row r="76" spans="2:107" x14ac:dyDescent="0.15">
      <c r="B76" s="267"/>
      <c r="G76" s="1236"/>
      <c r="H76" s="1236"/>
      <c r="I76" s="1226"/>
      <c r="J76" s="1226"/>
      <c r="K76" s="1232"/>
      <c r="L76" s="1232"/>
      <c r="M76" s="1232"/>
      <c r="N76" s="1232"/>
      <c r="AM76" s="359"/>
      <c r="AN76" s="1233"/>
      <c r="AO76" s="1233"/>
      <c r="AP76" s="1233"/>
      <c r="AQ76" s="1233"/>
      <c r="AR76" s="1233"/>
      <c r="AS76" s="1233"/>
      <c r="AT76" s="1233"/>
      <c r="AU76" s="1233"/>
      <c r="AV76" s="1233"/>
      <c r="AW76" s="1233"/>
      <c r="AX76" s="1233"/>
      <c r="AY76" s="1233"/>
      <c r="AZ76" s="1233"/>
      <c r="BA76" s="1233"/>
      <c r="BB76" s="1233"/>
      <c r="BC76" s="1233"/>
      <c r="BD76" s="1233"/>
      <c r="BE76" s="1233"/>
      <c r="BF76" s="1233"/>
      <c r="BG76" s="1233"/>
      <c r="BH76" s="1233"/>
      <c r="BI76" s="1233"/>
      <c r="BJ76" s="1233"/>
      <c r="BK76" s="1233"/>
      <c r="BL76" s="1233"/>
      <c r="BM76" s="1233"/>
      <c r="BN76" s="1233"/>
      <c r="BO76" s="1233"/>
      <c r="BP76" s="1231"/>
      <c r="BQ76" s="1231"/>
      <c r="BR76" s="1231"/>
      <c r="BS76" s="1231"/>
      <c r="BT76" s="1231"/>
      <c r="BU76" s="1231"/>
      <c r="BV76" s="1231"/>
      <c r="BW76" s="1231"/>
      <c r="BX76" s="1231"/>
      <c r="BY76" s="1231"/>
      <c r="BZ76" s="1231"/>
      <c r="CA76" s="1231"/>
      <c r="CB76" s="1231"/>
      <c r="CC76" s="1231"/>
      <c r="CD76" s="1231"/>
      <c r="CE76" s="1231"/>
      <c r="CF76" s="1231"/>
      <c r="CG76" s="1231"/>
      <c r="CH76" s="1231"/>
      <c r="CI76" s="1231"/>
      <c r="CJ76" s="1231"/>
      <c r="CK76" s="1231"/>
      <c r="CL76" s="1231"/>
      <c r="CM76" s="1231"/>
      <c r="CN76" s="1231"/>
      <c r="CO76" s="1231"/>
      <c r="CP76" s="1231"/>
      <c r="CQ76" s="1231"/>
      <c r="CR76" s="1231"/>
      <c r="CS76" s="1231"/>
      <c r="CT76" s="1231"/>
      <c r="CU76" s="1231"/>
      <c r="CV76" s="1231"/>
      <c r="CW76" s="1231"/>
      <c r="CX76" s="1231"/>
      <c r="CY76" s="1231"/>
      <c r="CZ76" s="1231"/>
      <c r="DA76" s="1231"/>
      <c r="DB76" s="1231"/>
      <c r="DC76" s="1231"/>
    </row>
    <row r="77" spans="2:107" x14ac:dyDescent="0.15">
      <c r="B77" s="267"/>
      <c r="G77" s="1226"/>
      <c r="H77" s="1226"/>
      <c r="I77" s="1226"/>
      <c r="J77" s="1226"/>
      <c r="K77" s="1237"/>
      <c r="L77" s="1237"/>
      <c r="M77" s="1237"/>
      <c r="N77" s="1237"/>
      <c r="AN77" s="1230" t="s">
        <v>619</v>
      </c>
      <c r="AO77" s="1230"/>
      <c r="AP77" s="1230"/>
      <c r="AQ77" s="1230"/>
      <c r="AR77" s="1230"/>
      <c r="AS77" s="1230"/>
      <c r="AT77" s="1230"/>
      <c r="AU77" s="1230"/>
      <c r="AV77" s="1230"/>
      <c r="AW77" s="1230"/>
      <c r="AX77" s="1230"/>
      <c r="AY77" s="1230"/>
      <c r="AZ77" s="1230"/>
      <c r="BA77" s="1230"/>
      <c r="BB77" s="1233" t="s">
        <v>617</v>
      </c>
      <c r="BC77" s="1233"/>
      <c r="BD77" s="1233"/>
      <c r="BE77" s="1233"/>
      <c r="BF77" s="1233"/>
      <c r="BG77" s="1233"/>
      <c r="BH77" s="1233"/>
      <c r="BI77" s="1233"/>
      <c r="BJ77" s="1233"/>
      <c r="BK77" s="1233"/>
      <c r="BL77" s="1233"/>
      <c r="BM77" s="1233"/>
      <c r="BN77" s="1233"/>
      <c r="BO77" s="1233"/>
      <c r="BP77" s="1231">
        <v>0</v>
      </c>
      <c r="BQ77" s="1231"/>
      <c r="BR77" s="1231"/>
      <c r="BS77" s="1231"/>
      <c r="BT77" s="1231"/>
      <c r="BU77" s="1231"/>
      <c r="BV77" s="1231"/>
      <c r="BW77" s="1231"/>
      <c r="BX77" s="1231">
        <v>0</v>
      </c>
      <c r="BY77" s="1231"/>
      <c r="BZ77" s="1231"/>
      <c r="CA77" s="1231"/>
      <c r="CB77" s="1231"/>
      <c r="CC77" s="1231"/>
      <c r="CD77" s="1231"/>
      <c r="CE77" s="1231"/>
      <c r="CF77" s="1231">
        <v>0</v>
      </c>
      <c r="CG77" s="1231"/>
      <c r="CH77" s="1231"/>
      <c r="CI77" s="1231"/>
      <c r="CJ77" s="1231"/>
      <c r="CK77" s="1231"/>
      <c r="CL77" s="1231"/>
      <c r="CM77" s="1231"/>
      <c r="CN77" s="1231">
        <v>0</v>
      </c>
      <c r="CO77" s="1231"/>
      <c r="CP77" s="1231"/>
      <c r="CQ77" s="1231"/>
      <c r="CR77" s="1231"/>
      <c r="CS77" s="1231"/>
      <c r="CT77" s="1231"/>
      <c r="CU77" s="1231"/>
      <c r="CV77" s="1231">
        <v>0</v>
      </c>
      <c r="CW77" s="1231"/>
      <c r="CX77" s="1231"/>
      <c r="CY77" s="1231"/>
      <c r="CZ77" s="1231"/>
      <c r="DA77" s="1231"/>
      <c r="DB77" s="1231"/>
      <c r="DC77" s="1231"/>
    </row>
    <row r="78" spans="2:107" x14ac:dyDescent="0.15">
      <c r="B78" s="267"/>
      <c r="G78" s="1226"/>
      <c r="H78" s="1226"/>
      <c r="I78" s="1226"/>
      <c r="J78" s="1226"/>
      <c r="K78" s="1237"/>
      <c r="L78" s="1237"/>
      <c r="M78" s="1237"/>
      <c r="N78" s="1237"/>
      <c r="AN78" s="1230"/>
      <c r="AO78" s="1230"/>
      <c r="AP78" s="1230"/>
      <c r="AQ78" s="1230"/>
      <c r="AR78" s="1230"/>
      <c r="AS78" s="1230"/>
      <c r="AT78" s="1230"/>
      <c r="AU78" s="1230"/>
      <c r="AV78" s="1230"/>
      <c r="AW78" s="1230"/>
      <c r="AX78" s="1230"/>
      <c r="AY78" s="1230"/>
      <c r="AZ78" s="1230"/>
      <c r="BA78" s="1230"/>
      <c r="BB78" s="1233"/>
      <c r="BC78" s="1233"/>
      <c r="BD78" s="1233"/>
      <c r="BE78" s="1233"/>
      <c r="BF78" s="1233"/>
      <c r="BG78" s="1233"/>
      <c r="BH78" s="1233"/>
      <c r="BI78" s="1233"/>
      <c r="BJ78" s="1233"/>
      <c r="BK78" s="1233"/>
      <c r="BL78" s="1233"/>
      <c r="BM78" s="1233"/>
      <c r="BN78" s="1233"/>
      <c r="BO78" s="1233"/>
      <c r="BP78" s="1231"/>
      <c r="BQ78" s="1231"/>
      <c r="BR78" s="1231"/>
      <c r="BS78" s="1231"/>
      <c r="BT78" s="1231"/>
      <c r="BU78" s="1231"/>
      <c r="BV78" s="1231"/>
      <c r="BW78" s="1231"/>
      <c r="BX78" s="1231"/>
      <c r="BY78" s="1231"/>
      <c r="BZ78" s="1231"/>
      <c r="CA78" s="1231"/>
      <c r="CB78" s="1231"/>
      <c r="CC78" s="1231"/>
      <c r="CD78" s="1231"/>
      <c r="CE78" s="1231"/>
      <c r="CF78" s="1231"/>
      <c r="CG78" s="1231"/>
      <c r="CH78" s="1231"/>
      <c r="CI78" s="1231"/>
      <c r="CJ78" s="1231"/>
      <c r="CK78" s="1231"/>
      <c r="CL78" s="1231"/>
      <c r="CM78" s="1231"/>
      <c r="CN78" s="1231"/>
      <c r="CO78" s="1231"/>
      <c r="CP78" s="1231"/>
      <c r="CQ78" s="1231"/>
      <c r="CR78" s="1231"/>
      <c r="CS78" s="1231"/>
      <c r="CT78" s="1231"/>
      <c r="CU78" s="1231"/>
      <c r="CV78" s="1231"/>
      <c r="CW78" s="1231"/>
      <c r="CX78" s="1231"/>
      <c r="CY78" s="1231"/>
      <c r="CZ78" s="1231"/>
      <c r="DA78" s="1231"/>
      <c r="DB78" s="1231"/>
      <c r="DC78" s="1231"/>
    </row>
    <row r="79" spans="2:107" x14ac:dyDescent="0.15">
      <c r="B79" s="267"/>
      <c r="G79" s="1226"/>
      <c r="H79" s="1226"/>
      <c r="I79" s="1235"/>
      <c r="J79" s="1235"/>
      <c r="K79" s="1238"/>
      <c r="L79" s="1238"/>
      <c r="M79" s="1238"/>
      <c r="N79" s="1238"/>
      <c r="AN79" s="1230"/>
      <c r="AO79" s="1230"/>
      <c r="AP79" s="1230"/>
      <c r="AQ79" s="1230"/>
      <c r="AR79" s="1230"/>
      <c r="AS79" s="1230"/>
      <c r="AT79" s="1230"/>
      <c r="AU79" s="1230"/>
      <c r="AV79" s="1230"/>
      <c r="AW79" s="1230"/>
      <c r="AX79" s="1230"/>
      <c r="AY79" s="1230"/>
      <c r="AZ79" s="1230"/>
      <c r="BA79" s="1230"/>
      <c r="BB79" s="1233" t="s">
        <v>622</v>
      </c>
      <c r="BC79" s="1233"/>
      <c r="BD79" s="1233"/>
      <c r="BE79" s="1233"/>
      <c r="BF79" s="1233"/>
      <c r="BG79" s="1233"/>
      <c r="BH79" s="1233"/>
      <c r="BI79" s="1233"/>
      <c r="BJ79" s="1233"/>
      <c r="BK79" s="1233"/>
      <c r="BL79" s="1233"/>
      <c r="BM79" s="1233"/>
      <c r="BN79" s="1233"/>
      <c r="BO79" s="1233"/>
      <c r="BP79" s="1231">
        <v>7.4</v>
      </c>
      <c r="BQ79" s="1231"/>
      <c r="BR79" s="1231"/>
      <c r="BS79" s="1231"/>
      <c r="BT79" s="1231"/>
      <c r="BU79" s="1231"/>
      <c r="BV79" s="1231"/>
      <c r="BW79" s="1231"/>
      <c r="BX79" s="1231">
        <v>7.1</v>
      </c>
      <c r="BY79" s="1231"/>
      <c r="BZ79" s="1231"/>
      <c r="CA79" s="1231"/>
      <c r="CB79" s="1231"/>
      <c r="CC79" s="1231"/>
      <c r="CD79" s="1231"/>
      <c r="CE79" s="1231"/>
      <c r="CF79" s="1231">
        <v>7.1</v>
      </c>
      <c r="CG79" s="1231"/>
      <c r="CH79" s="1231"/>
      <c r="CI79" s="1231"/>
      <c r="CJ79" s="1231"/>
      <c r="CK79" s="1231"/>
      <c r="CL79" s="1231"/>
      <c r="CM79" s="1231"/>
      <c r="CN79" s="1231">
        <v>7.3</v>
      </c>
      <c r="CO79" s="1231"/>
      <c r="CP79" s="1231"/>
      <c r="CQ79" s="1231"/>
      <c r="CR79" s="1231"/>
      <c r="CS79" s="1231"/>
      <c r="CT79" s="1231"/>
      <c r="CU79" s="1231"/>
      <c r="CV79" s="1231">
        <v>7.4</v>
      </c>
      <c r="CW79" s="1231"/>
      <c r="CX79" s="1231"/>
      <c r="CY79" s="1231"/>
      <c r="CZ79" s="1231"/>
      <c r="DA79" s="1231"/>
      <c r="DB79" s="1231"/>
      <c r="DC79" s="1231"/>
    </row>
    <row r="80" spans="2:107" x14ac:dyDescent="0.15">
      <c r="B80" s="267"/>
      <c r="G80" s="1226"/>
      <c r="H80" s="1226"/>
      <c r="I80" s="1235"/>
      <c r="J80" s="1235"/>
      <c r="K80" s="1238"/>
      <c r="L80" s="1238"/>
      <c r="M80" s="1238"/>
      <c r="N80" s="1238"/>
      <c r="AN80" s="1230"/>
      <c r="AO80" s="1230"/>
      <c r="AP80" s="1230"/>
      <c r="AQ80" s="1230"/>
      <c r="AR80" s="1230"/>
      <c r="AS80" s="1230"/>
      <c r="AT80" s="1230"/>
      <c r="AU80" s="1230"/>
      <c r="AV80" s="1230"/>
      <c r="AW80" s="1230"/>
      <c r="AX80" s="1230"/>
      <c r="AY80" s="1230"/>
      <c r="AZ80" s="1230"/>
      <c r="BA80" s="1230"/>
      <c r="BB80" s="1233"/>
      <c r="BC80" s="1233"/>
      <c r="BD80" s="1233"/>
      <c r="BE80" s="1233"/>
      <c r="BF80" s="1233"/>
      <c r="BG80" s="1233"/>
      <c r="BH80" s="1233"/>
      <c r="BI80" s="1233"/>
      <c r="BJ80" s="1233"/>
      <c r="BK80" s="1233"/>
      <c r="BL80" s="1233"/>
      <c r="BM80" s="1233"/>
      <c r="BN80" s="1233"/>
      <c r="BO80" s="1233"/>
      <c r="BP80" s="1231"/>
      <c r="BQ80" s="1231"/>
      <c r="BR80" s="1231"/>
      <c r="BS80" s="1231"/>
      <c r="BT80" s="1231"/>
      <c r="BU80" s="1231"/>
      <c r="BV80" s="1231"/>
      <c r="BW80" s="1231"/>
      <c r="BX80" s="1231"/>
      <c r="BY80" s="1231"/>
      <c r="BZ80" s="1231"/>
      <c r="CA80" s="1231"/>
      <c r="CB80" s="1231"/>
      <c r="CC80" s="1231"/>
      <c r="CD80" s="1231"/>
      <c r="CE80" s="1231"/>
      <c r="CF80" s="1231"/>
      <c r="CG80" s="1231"/>
      <c r="CH80" s="1231"/>
      <c r="CI80" s="1231"/>
      <c r="CJ80" s="1231"/>
      <c r="CK80" s="1231"/>
      <c r="CL80" s="1231"/>
      <c r="CM80" s="1231"/>
      <c r="CN80" s="1231"/>
      <c r="CO80" s="1231"/>
      <c r="CP80" s="1231"/>
      <c r="CQ80" s="1231"/>
      <c r="CR80" s="1231"/>
      <c r="CS80" s="1231"/>
      <c r="CT80" s="1231"/>
      <c r="CU80" s="1231"/>
      <c r="CV80" s="1231"/>
      <c r="CW80" s="1231"/>
      <c r="CX80" s="1231"/>
      <c r="CY80" s="1231"/>
      <c r="CZ80" s="1231"/>
      <c r="DA80" s="1231"/>
      <c r="DB80" s="1231"/>
      <c r="DC80" s="1231"/>
    </row>
    <row r="81" spans="2:109" x14ac:dyDescent="0.15">
      <c r="B81" s="267"/>
    </row>
    <row r="82" spans="2:109" ht="17.25" x14ac:dyDescent="0.1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x14ac:dyDescent="0.15">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x14ac:dyDescent="0.15">
      <c r="DD84" s="263"/>
      <c r="DE84" s="263"/>
    </row>
    <row r="85" spans="2:109" x14ac:dyDescent="0.15">
      <c r="DD85" s="263"/>
      <c r="DE85" s="263"/>
    </row>
    <row r="86" spans="2:109" hidden="1" x14ac:dyDescent="0.15">
      <c r="DD86" s="263"/>
      <c r="DE86" s="263"/>
    </row>
    <row r="87" spans="2:109" hidden="1" x14ac:dyDescent="0.15">
      <c r="K87" s="377"/>
      <c r="AQ87" s="377"/>
      <c r="BC87" s="377"/>
      <c r="BO87" s="377"/>
      <c r="CA87" s="377"/>
      <c r="CM87" s="377"/>
      <c r="CY87" s="377"/>
      <c r="DD87" s="263"/>
      <c r="DE87" s="263"/>
    </row>
    <row r="88" spans="2:109" hidden="1" x14ac:dyDescent="0.15">
      <c r="DD88" s="263"/>
      <c r="DE88" s="263"/>
    </row>
    <row r="89" spans="2:109" hidden="1" x14ac:dyDescent="0.15">
      <c r="DD89" s="263"/>
      <c r="DE89" s="263"/>
    </row>
    <row r="90" spans="2:109" hidden="1" x14ac:dyDescent="0.15">
      <c r="DD90" s="263"/>
      <c r="DE90" s="263"/>
    </row>
    <row r="91" spans="2:109" hidden="1" x14ac:dyDescent="0.15">
      <c r="DD91" s="263"/>
      <c r="DE91" s="263"/>
    </row>
    <row r="92" spans="2:109" ht="13.5" hidden="1" customHeight="1" x14ac:dyDescent="0.15">
      <c r="DD92" s="263"/>
      <c r="DE92" s="263"/>
    </row>
    <row r="93" spans="2:109" ht="13.5" hidden="1" customHeight="1" x14ac:dyDescent="0.15">
      <c r="DD93" s="263"/>
      <c r="DE93" s="263"/>
    </row>
    <row r="94" spans="2:109" ht="13.5" hidden="1" customHeight="1" x14ac:dyDescent="0.15">
      <c r="DD94" s="263"/>
      <c r="DE94" s="263"/>
    </row>
    <row r="95" spans="2:109" ht="13.5" hidden="1" customHeight="1" x14ac:dyDescent="0.15">
      <c r="DD95" s="263"/>
      <c r="DE95" s="263"/>
    </row>
    <row r="96" spans="2:109" ht="13.5" hidden="1" customHeight="1" x14ac:dyDescent="0.15">
      <c r="DD96" s="263"/>
      <c r="DE96" s="263"/>
    </row>
    <row r="97" s="263" customFormat="1" ht="13.5" hidden="1" customHeight="1" x14ac:dyDescent="0.15"/>
    <row r="98" s="263" customFormat="1" ht="13.5" hidden="1" customHeight="1" x14ac:dyDescent="0.15"/>
    <row r="99" s="263" customFormat="1" ht="13.5" hidden="1" customHeight="1" x14ac:dyDescent="0.15"/>
    <row r="100" s="263" customFormat="1" ht="13.5" hidden="1" customHeight="1" x14ac:dyDescent="0.15"/>
    <row r="101" s="263" customFormat="1" ht="13.5" hidden="1" customHeight="1" x14ac:dyDescent="0.15"/>
    <row r="102" s="263" customFormat="1" ht="13.5" hidden="1" customHeight="1" x14ac:dyDescent="0.15"/>
    <row r="103" s="263" customFormat="1" ht="13.5" hidden="1" customHeight="1" x14ac:dyDescent="0.15"/>
    <row r="104" s="263" customFormat="1" ht="13.5" hidden="1" customHeight="1" x14ac:dyDescent="0.15"/>
    <row r="105" s="263" customFormat="1" ht="13.5" hidden="1" customHeight="1" x14ac:dyDescent="0.15"/>
    <row r="106" s="263" customFormat="1" ht="13.5" hidden="1" customHeight="1" x14ac:dyDescent="0.15"/>
    <row r="107" s="263" customFormat="1" ht="13.5" hidden="1" customHeight="1" x14ac:dyDescent="0.15"/>
    <row r="108" s="263" customFormat="1" ht="13.5" hidden="1" customHeight="1" x14ac:dyDescent="0.15"/>
    <row r="109" s="263" customFormat="1" ht="13.5" hidden="1" customHeight="1" x14ac:dyDescent="0.15"/>
    <row r="110" s="263" customFormat="1" ht="13.5" hidden="1" customHeight="1" x14ac:dyDescent="0.15"/>
    <row r="111" s="263" customFormat="1" ht="13.5" hidden="1" customHeight="1" x14ac:dyDescent="0.15"/>
    <row r="112" s="263" customFormat="1" ht="13.5" hidden="1" customHeight="1" x14ac:dyDescent="0.15"/>
    <row r="113" s="263" customFormat="1" ht="13.5" hidden="1" customHeight="1" x14ac:dyDescent="0.15"/>
    <row r="114" s="263" customFormat="1" ht="13.5" hidden="1" customHeight="1" x14ac:dyDescent="0.15"/>
    <row r="115" s="263" customFormat="1" ht="13.5" hidden="1" customHeight="1" x14ac:dyDescent="0.15"/>
    <row r="116" s="263" customFormat="1" ht="13.5" hidden="1" customHeight="1" x14ac:dyDescent="0.15"/>
    <row r="117" s="263" customFormat="1" ht="13.5" hidden="1" customHeight="1" x14ac:dyDescent="0.15"/>
    <row r="118" s="263" customFormat="1" ht="13.5" hidden="1" customHeight="1" x14ac:dyDescent="0.15"/>
    <row r="119" s="263" customFormat="1" ht="13.5" hidden="1" customHeight="1" x14ac:dyDescent="0.15"/>
    <row r="120" s="263" customFormat="1" ht="13.5" hidden="1" customHeight="1" x14ac:dyDescent="0.15"/>
    <row r="121" s="263" customFormat="1" ht="13.5" hidden="1" customHeight="1" x14ac:dyDescent="0.15"/>
    <row r="122" s="263" customFormat="1" ht="13.5" hidden="1" customHeight="1" x14ac:dyDescent="0.15"/>
    <row r="123" s="263" customFormat="1" ht="13.5" hidden="1" customHeight="1" x14ac:dyDescent="0.15"/>
    <row r="124" s="263" customFormat="1" ht="13.5" hidden="1" customHeight="1" x14ac:dyDescent="0.15"/>
    <row r="125" s="263" customFormat="1" ht="13.5" hidden="1" customHeight="1" x14ac:dyDescent="0.15"/>
    <row r="126" s="263" customFormat="1" ht="13.5" hidden="1" customHeight="1" x14ac:dyDescent="0.15"/>
    <row r="127" s="263" customFormat="1" ht="13.5" hidden="1" customHeight="1" x14ac:dyDescent="0.15"/>
    <row r="128" s="263" customFormat="1" ht="13.5" hidden="1" customHeight="1" x14ac:dyDescent="0.15"/>
    <row r="129" s="263" customFormat="1" ht="13.5" hidden="1" customHeight="1" x14ac:dyDescent="0.15"/>
    <row r="130" s="263" customFormat="1" ht="13.5" hidden="1" customHeight="1" x14ac:dyDescent="0.15"/>
    <row r="131" s="263" customFormat="1" ht="13.5" hidden="1" customHeight="1" x14ac:dyDescent="0.15"/>
    <row r="132" s="263" customFormat="1" ht="13.5" hidden="1" customHeight="1" x14ac:dyDescent="0.15"/>
    <row r="133" s="263" customFormat="1" ht="13.5" hidden="1" customHeight="1" x14ac:dyDescent="0.15"/>
    <row r="134" s="263" customFormat="1" ht="13.5" hidden="1" customHeight="1" x14ac:dyDescent="0.15"/>
    <row r="135" s="263" customFormat="1" ht="13.5" hidden="1" customHeight="1" x14ac:dyDescent="0.15"/>
    <row r="136" s="263" customFormat="1" ht="13.5" hidden="1" customHeight="1" x14ac:dyDescent="0.15"/>
    <row r="137" s="263" customFormat="1" ht="13.5" hidden="1" customHeight="1" x14ac:dyDescent="0.15"/>
    <row r="138" s="263" customFormat="1" ht="13.5" hidden="1" customHeight="1" x14ac:dyDescent="0.15"/>
    <row r="139" s="263" customFormat="1" ht="13.5" hidden="1" customHeight="1" x14ac:dyDescent="0.15"/>
    <row r="140" s="263" customFormat="1" ht="13.5" hidden="1" customHeight="1" x14ac:dyDescent="0.15"/>
    <row r="141" s="263" customFormat="1" ht="13.5" hidden="1" customHeight="1" x14ac:dyDescent="0.15"/>
    <row r="142" s="263" customFormat="1" ht="13.5" hidden="1" customHeight="1" x14ac:dyDescent="0.15"/>
    <row r="143" s="263" customFormat="1" ht="13.5" hidden="1" customHeight="1" x14ac:dyDescent="0.15"/>
    <row r="144" s="263" customFormat="1" ht="13.5" hidden="1" customHeight="1" x14ac:dyDescent="0.15"/>
    <row r="145" s="263" customFormat="1" ht="13.5" hidden="1" customHeight="1" x14ac:dyDescent="0.15"/>
    <row r="146" s="263" customFormat="1" ht="13.5" hidden="1" customHeight="1" x14ac:dyDescent="0.15"/>
    <row r="147" s="263" customFormat="1" ht="13.5" hidden="1" customHeight="1" x14ac:dyDescent="0.15"/>
    <row r="148" s="263" customFormat="1" ht="13.5" hidden="1" customHeight="1" x14ac:dyDescent="0.15"/>
    <row r="149" s="263" customFormat="1" ht="13.5" hidden="1" customHeight="1" x14ac:dyDescent="0.15"/>
    <row r="150" s="263" customFormat="1" ht="13.5" hidden="1" customHeight="1" x14ac:dyDescent="0.15"/>
    <row r="151" s="263" customFormat="1" ht="13.5" hidden="1" customHeight="1" x14ac:dyDescent="0.15"/>
    <row r="152" s="263" customFormat="1" ht="13.5" hidden="1" customHeight="1" x14ac:dyDescent="0.15"/>
    <row r="153" s="263" customFormat="1" ht="13.5" hidden="1" customHeight="1" x14ac:dyDescent="0.15"/>
    <row r="154" s="263" customFormat="1" ht="13.5" hidden="1" customHeight="1" x14ac:dyDescent="0.15"/>
    <row r="155" s="263" customFormat="1" ht="13.5" hidden="1" customHeight="1" x14ac:dyDescent="0.15"/>
    <row r="156" s="263" customFormat="1" ht="13.5" hidden="1" customHeight="1" x14ac:dyDescent="0.15"/>
    <row r="157" s="263" customFormat="1" ht="13.5" hidden="1" customHeight="1" x14ac:dyDescent="0.15"/>
    <row r="158" s="263" customFormat="1" ht="13.5" hidden="1" customHeight="1" x14ac:dyDescent="0.15"/>
    <row r="159" s="263" customFormat="1" ht="13.5" hidden="1" customHeight="1" x14ac:dyDescent="0.15"/>
    <row r="160" s="263" customFormat="1" ht="13.5" hidden="1" customHeight="1" x14ac:dyDescent="0.15"/>
  </sheetData>
  <sheetProtection algorithmName="SHA-512" hashValue="VbU6s8eORFscDAQky696Y8hzumt4RjGfwvkuCALWWhoNagH6nYKotmOMn1vd/VuAn63vw4IcyJGAskKTcdDMYg==" saltValue="D0ypHxz2Vw9I3KNAr+UfD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3476D-48D3-41A8-845D-DC0EFA86B85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513</v>
      </c>
    </row>
  </sheetData>
  <sheetProtection algorithmName="SHA-512" hashValue="KvMT6bVdUjf8gfS6E1TZ2SvWf4qerTbwoquRf9yB28xukRHuUBIVNl7UvfxvQsWdvlD0sbQ84xnQVMIsqh18eg==" saltValue="7ds1AvxXa0CiUjSmcN+r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7DD9B-636B-4A0F-81AC-559D7F6B753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513</v>
      </c>
    </row>
  </sheetData>
  <sheetProtection algorithmName="SHA-512" hashValue="YMw4ISfgLg7N9dKj7nxqn737C53f99RofkPk5AY4bqiWvyhvsDV2vyXjQvlG3ZD6DOBUk9DAhUW9KiOixrp9eg==" saltValue="qiYc6eDsNy2+HNCzk6dO3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563</v>
      </c>
      <c r="G2" s="155"/>
      <c r="H2" s="156"/>
    </row>
    <row r="3" spans="1:8" x14ac:dyDescent="0.15">
      <c r="A3" s="152" t="s">
        <v>556</v>
      </c>
      <c r="B3" s="157"/>
      <c r="C3" s="158"/>
      <c r="D3" s="159">
        <v>420237</v>
      </c>
      <c r="E3" s="160"/>
      <c r="F3" s="161">
        <v>291945</v>
      </c>
      <c r="G3" s="162"/>
      <c r="H3" s="163"/>
    </row>
    <row r="4" spans="1:8" x14ac:dyDescent="0.15">
      <c r="A4" s="164"/>
      <c r="B4" s="165"/>
      <c r="C4" s="166"/>
      <c r="D4" s="167">
        <v>248332</v>
      </c>
      <c r="E4" s="168"/>
      <c r="F4" s="169">
        <v>127651</v>
      </c>
      <c r="G4" s="170"/>
      <c r="H4" s="171"/>
    </row>
    <row r="5" spans="1:8" x14ac:dyDescent="0.15">
      <c r="A5" s="152" t="s">
        <v>558</v>
      </c>
      <c r="B5" s="157"/>
      <c r="C5" s="158"/>
      <c r="D5" s="159">
        <v>755904</v>
      </c>
      <c r="E5" s="160"/>
      <c r="F5" s="161">
        <v>291173</v>
      </c>
      <c r="G5" s="162"/>
      <c r="H5" s="163"/>
    </row>
    <row r="6" spans="1:8" x14ac:dyDescent="0.15">
      <c r="A6" s="164"/>
      <c r="B6" s="165"/>
      <c r="C6" s="166"/>
      <c r="D6" s="167">
        <v>455045</v>
      </c>
      <c r="E6" s="168"/>
      <c r="F6" s="169">
        <v>119071</v>
      </c>
      <c r="G6" s="170"/>
      <c r="H6" s="171"/>
    </row>
    <row r="7" spans="1:8" x14ac:dyDescent="0.15">
      <c r="A7" s="152" t="s">
        <v>559</v>
      </c>
      <c r="B7" s="157"/>
      <c r="C7" s="158"/>
      <c r="D7" s="159">
        <v>1114467</v>
      </c>
      <c r="E7" s="160"/>
      <c r="F7" s="161">
        <v>271581</v>
      </c>
      <c r="G7" s="162"/>
      <c r="H7" s="163"/>
    </row>
    <row r="8" spans="1:8" x14ac:dyDescent="0.15">
      <c r="A8" s="164"/>
      <c r="B8" s="165"/>
      <c r="C8" s="166"/>
      <c r="D8" s="167">
        <v>702637</v>
      </c>
      <c r="E8" s="168"/>
      <c r="F8" s="169">
        <v>117844</v>
      </c>
      <c r="G8" s="170"/>
      <c r="H8" s="171"/>
    </row>
    <row r="9" spans="1:8" x14ac:dyDescent="0.15">
      <c r="A9" s="152" t="s">
        <v>560</v>
      </c>
      <c r="B9" s="157"/>
      <c r="C9" s="158"/>
      <c r="D9" s="159">
        <v>557588</v>
      </c>
      <c r="E9" s="160"/>
      <c r="F9" s="161">
        <v>268375</v>
      </c>
      <c r="G9" s="162"/>
      <c r="H9" s="163"/>
    </row>
    <row r="10" spans="1:8" x14ac:dyDescent="0.15">
      <c r="A10" s="164"/>
      <c r="B10" s="165"/>
      <c r="C10" s="166"/>
      <c r="D10" s="167">
        <v>166682</v>
      </c>
      <c r="E10" s="168"/>
      <c r="F10" s="169">
        <v>119602</v>
      </c>
      <c r="G10" s="170"/>
      <c r="H10" s="171"/>
    </row>
    <row r="11" spans="1:8" x14ac:dyDescent="0.15">
      <c r="A11" s="152" t="s">
        <v>561</v>
      </c>
      <c r="B11" s="157"/>
      <c r="C11" s="158"/>
      <c r="D11" s="159">
        <v>714810</v>
      </c>
      <c r="E11" s="160"/>
      <c r="F11" s="161">
        <v>301035</v>
      </c>
      <c r="G11" s="162"/>
      <c r="H11" s="163"/>
    </row>
    <row r="12" spans="1:8" x14ac:dyDescent="0.15">
      <c r="A12" s="164"/>
      <c r="B12" s="165"/>
      <c r="C12" s="172"/>
      <c r="D12" s="167">
        <v>258029</v>
      </c>
      <c r="E12" s="168"/>
      <c r="F12" s="169">
        <v>154376</v>
      </c>
      <c r="G12" s="170"/>
      <c r="H12" s="171"/>
    </row>
    <row r="13" spans="1:8" x14ac:dyDescent="0.15">
      <c r="A13" s="152"/>
      <c r="B13" s="157"/>
      <c r="C13" s="158"/>
      <c r="D13" s="159">
        <v>712601</v>
      </c>
      <c r="E13" s="160"/>
      <c r="F13" s="161">
        <v>284822</v>
      </c>
      <c r="G13" s="173"/>
      <c r="H13" s="163"/>
    </row>
    <row r="14" spans="1:8" x14ac:dyDescent="0.15">
      <c r="A14" s="164"/>
      <c r="B14" s="165"/>
      <c r="C14" s="166"/>
      <c r="D14" s="167">
        <v>366145</v>
      </c>
      <c r="E14" s="168"/>
      <c r="F14" s="169">
        <v>127709</v>
      </c>
      <c r="G14" s="170"/>
      <c r="H14" s="171"/>
    </row>
    <row r="17" spans="1:11" x14ac:dyDescent="0.15">
      <c r="A17" s="148" t="s">
        <v>53</v>
      </c>
    </row>
    <row r="18" spans="1:11" x14ac:dyDescent="0.15">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x14ac:dyDescent="0.15">
      <c r="A19" s="174" t="s">
        <v>54</v>
      </c>
      <c r="B19" s="174">
        <f>ROUND(VALUE(SUBSTITUTE(実質収支比率等に係る経年分析!F$48,"▲","-")),2)</f>
        <v>12.8</v>
      </c>
      <c r="C19" s="174">
        <f>ROUND(VALUE(SUBSTITUTE(実質収支比率等に係る経年分析!G$48,"▲","-")),2)</f>
        <v>14.28</v>
      </c>
      <c r="D19" s="174">
        <f>ROUND(VALUE(SUBSTITUTE(実質収支比率等に係る経年分析!H$48,"▲","-")),2)</f>
        <v>14.53</v>
      </c>
      <c r="E19" s="174">
        <f>ROUND(VALUE(SUBSTITUTE(実質収支比率等に係る経年分析!I$48,"▲","-")),2)</f>
        <v>13.91</v>
      </c>
      <c r="F19" s="174">
        <f>ROUND(VALUE(SUBSTITUTE(実質収支比率等に係る経年分析!J$48,"▲","-")),2)</f>
        <v>13.52</v>
      </c>
    </row>
    <row r="20" spans="1:11" x14ac:dyDescent="0.15">
      <c r="A20" s="174" t="s">
        <v>55</v>
      </c>
      <c r="B20" s="174">
        <f>ROUND(VALUE(SUBSTITUTE(実質収支比率等に係る経年分析!F$47,"▲","-")),2)</f>
        <v>16.66</v>
      </c>
      <c r="C20" s="174">
        <f>ROUND(VALUE(SUBSTITUTE(実質収支比率等に係る経年分析!G$47,"▲","-")),2)</f>
        <v>17.95</v>
      </c>
      <c r="D20" s="174">
        <f>ROUND(VALUE(SUBSTITUTE(実質収支比率等に係る経年分析!H$47,"▲","-")),2)</f>
        <v>19.600000000000001</v>
      </c>
      <c r="E20" s="174">
        <f>ROUND(VALUE(SUBSTITUTE(実質収支比率等に係る経年分析!I$47,"▲","-")),2)</f>
        <v>20.07</v>
      </c>
      <c r="F20" s="174">
        <f>ROUND(VALUE(SUBSTITUTE(実質収支比率等に係る経年分析!J$47,"▲","-")),2)</f>
        <v>19.16</v>
      </c>
    </row>
    <row r="21" spans="1:11" x14ac:dyDescent="0.15">
      <c r="A21" s="174" t="s">
        <v>56</v>
      </c>
      <c r="B21" s="174">
        <f>IF(ISNUMBER(VALUE(SUBSTITUTE(実質収支比率等に係る経年分析!F$49,"▲","-"))),ROUND(VALUE(SUBSTITUTE(実質収支比率等に係る経年分析!F$49,"▲","-")),2),NA())</f>
        <v>13.16</v>
      </c>
      <c r="C21" s="174">
        <f>IF(ISNUMBER(VALUE(SUBSTITUTE(実質収支比率等に係る経年分析!G$49,"▲","-"))),ROUND(VALUE(SUBSTITUTE(実質収支比率等に係る経年分析!G$49,"▲","-")),2),NA())</f>
        <v>4.4000000000000004</v>
      </c>
      <c r="D21" s="174">
        <f>IF(ISNUMBER(VALUE(SUBSTITUTE(実質収支比率等に係る経年分析!H$49,"▲","-"))),ROUND(VALUE(SUBSTITUTE(実質収支比率等に係る経年分析!H$49,"▲","-")),2),NA())</f>
        <v>6.42</v>
      </c>
      <c r="E21" s="174">
        <f>IF(ISNUMBER(VALUE(SUBSTITUTE(実質収支比率等に係る経年分析!I$49,"▲","-"))),ROUND(VALUE(SUBSTITUTE(実質収支比率等に係る経年分析!I$49,"▲","-")),2),NA())</f>
        <v>5.52</v>
      </c>
      <c r="F21" s="174">
        <f>IF(ISNUMBER(VALUE(SUBSTITUTE(実質収支比率等に係る経年分析!J$49,"▲","-"))),ROUND(VALUE(SUBSTITUTE(実質収支比率等に係る経年分析!J$49,"▲","-")),2),NA())</f>
        <v>8.85</v>
      </c>
    </row>
    <row r="24" spans="1:11" x14ac:dyDescent="0.15">
      <c r="A24" s="148" t="s">
        <v>57</v>
      </c>
    </row>
    <row r="25" spans="1:11" x14ac:dyDescent="0.15">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根羽村下水道特別会計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根羽村簡易水道特別会計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根羽村後期高齢者医療特別会計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根羽村営バス特別会計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0.21</v>
      </c>
    </row>
    <row r="34" spans="1:16" x14ac:dyDescent="0.15">
      <c r="A34" s="175" t="str">
        <f>IF(連結実質赤字比率に係る赤字・黒字の構成分析!C$36="",NA(),連結実質赤字比率に係る赤字・黒字の構成分析!C$36)</f>
        <v>根羽村介護保険特別会計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0.57999999999999996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23.63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0.53</v>
      </c>
    </row>
    <row r="35" spans="1:16" x14ac:dyDescent="0.15">
      <c r="A35" s="175" t="str">
        <f>IF(連結実質赤字比率に係る赤字・黒字の構成分析!C$35="",NA(),連結実質赤字比率に係る赤字・黒字の構成分析!C$35)</f>
        <v>根羽村国民健康保険特別会計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4.13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0.54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14.41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14.29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13.3</v>
      </c>
    </row>
    <row r="39" spans="1:16" x14ac:dyDescent="0.15">
      <c r="A39" s="148" t="s">
        <v>60</v>
      </c>
    </row>
    <row r="40" spans="1:16" x14ac:dyDescent="0.15">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271</v>
      </c>
      <c r="E42" s="176"/>
      <c r="F42" s="176"/>
      <c r="G42" s="176">
        <f>'実質公債費比率（分子）の構造'!L$52</f>
        <v>242</v>
      </c>
      <c r="H42" s="176"/>
      <c r="I42" s="176"/>
      <c r="J42" s="176">
        <f>'実質公債費比率（分子）の構造'!M$52</f>
        <v>245</v>
      </c>
      <c r="K42" s="176"/>
      <c r="L42" s="176"/>
      <c r="M42" s="176">
        <f>'実質公債費比率（分子）の構造'!N$52</f>
        <v>264</v>
      </c>
      <c r="N42" s="176"/>
      <c r="O42" s="176"/>
      <c r="P42" s="176">
        <f>'実質公債費比率（分子）の構造'!O$52</f>
        <v>256</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0</v>
      </c>
      <c r="C45" s="176"/>
      <c r="D45" s="176"/>
      <c r="E45" s="176">
        <f>'実質公債費比率（分子）の構造'!L$49</f>
        <v>1</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67</v>
      </c>
      <c r="B46" s="176">
        <f>'実質公債費比率（分子）の構造'!K$48</f>
        <v>45</v>
      </c>
      <c r="C46" s="176"/>
      <c r="D46" s="176"/>
      <c r="E46" s="176">
        <f>'実質公債費比率（分子）の構造'!L$48</f>
        <v>47</v>
      </c>
      <c r="F46" s="176"/>
      <c r="G46" s="176"/>
      <c r="H46" s="176">
        <f>'実質公債費比率（分子）の構造'!M$48</f>
        <v>46</v>
      </c>
      <c r="I46" s="176"/>
      <c r="J46" s="176"/>
      <c r="K46" s="176">
        <f>'実質公債費比率（分子）の構造'!N$48</f>
        <v>44</v>
      </c>
      <c r="L46" s="176"/>
      <c r="M46" s="176"/>
      <c r="N46" s="176">
        <f>'実質公債費比率（分子）の構造'!O$48</f>
        <v>55</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237</v>
      </c>
      <c r="C49" s="176"/>
      <c r="D49" s="176"/>
      <c r="E49" s="176">
        <f>'実質公債費比率（分子）の構造'!L$45</f>
        <v>224</v>
      </c>
      <c r="F49" s="176"/>
      <c r="G49" s="176"/>
      <c r="H49" s="176">
        <f>'実質公債費比率（分子）の構造'!M$45</f>
        <v>253</v>
      </c>
      <c r="I49" s="176"/>
      <c r="J49" s="176"/>
      <c r="K49" s="176">
        <f>'実質公債費比率（分子）の構造'!N$45</f>
        <v>281</v>
      </c>
      <c r="L49" s="176"/>
      <c r="M49" s="176"/>
      <c r="N49" s="176">
        <f>'実質公債費比率（分子）の構造'!O$45</f>
        <v>277</v>
      </c>
      <c r="O49" s="176"/>
      <c r="P49" s="176"/>
    </row>
    <row r="50" spans="1:16" x14ac:dyDescent="0.15">
      <c r="A50" s="176" t="s">
        <v>71</v>
      </c>
      <c r="B50" s="176" t="e">
        <f>NA()</f>
        <v>#N/A</v>
      </c>
      <c r="C50" s="176">
        <f>IF(ISNUMBER('実質公債費比率（分子）の構造'!K$53),'実質公債費比率（分子）の構造'!K$53,NA())</f>
        <v>11</v>
      </c>
      <c r="D50" s="176" t="e">
        <f>NA()</f>
        <v>#N/A</v>
      </c>
      <c r="E50" s="176" t="e">
        <f>NA()</f>
        <v>#N/A</v>
      </c>
      <c r="F50" s="176">
        <f>IF(ISNUMBER('実質公債費比率（分子）の構造'!L$53),'実質公債費比率（分子）の構造'!L$53,NA())</f>
        <v>30</v>
      </c>
      <c r="G50" s="176" t="e">
        <f>NA()</f>
        <v>#N/A</v>
      </c>
      <c r="H50" s="176" t="e">
        <f>NA()</f>
        <v>#N/A</v>
      </c>
      <c r="I50" s="176">
        <f>IF(ISNUMBER('実質公債費比率（分子）の構造'!M$53),'実質公債費比率（分子）の構造'!M$53,NA())</f>
        <v>54</v>
      </c>
      <c r="J50" s="176" t="e">
        <f>NA()</f>
        <v>#N/A</v>
      </c>
      <c r="K50" s="176" t="e">
        <f>NA()</f>
        <v>#N/A</v>
      </c>
      <c r="L50" s="176">
        <f>IF(ISNUMBER('実質公債費比率（分子）の構造'!N$53),'実質公債費比率（分子）の構造'!N$53,NA())</f>
        <v>61</v>
      </c>
      <c r="M50" s="176" t="e">
        <f>NA()</f>
        <v>#N/A</v>
      </c>
      <c r="N50" s="176" t="e">
        <f>NA()</f>
        <v>#N/A</v>
      </c>
      <c r="O50" s="176">
        <f>IF(ISNUMBER('実質公債費比率（分子）の構造'!O$53),'実質公債費比率（分子）の構造'!O$53,NA())</f>
        <v>76</v>
      </c>
      <c r="P50" s="176" t="e">
        <f>NA()</f>
        <v>#N/A</v>
      </c>
    </row>
    <row r="53" spans="1:16" x14ac:dyDescent="0.15">
      <c r="A53" s="148" t="s">
        <v>72</v>
      </c>
    </row>
    <row r="54" spans="1:16" x14ac:dyDescent="0.15">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1842</v>
      </c>
      <c r="E56" s="175"/>
      <c r="F56" s="175"/>
      <c r="G56" s="175">
        <f>'将来負担比率（分子）の構造'!J$52</f>
        <v>1785</v>
      </c>
      <c r="H56" s="175"/>
      <c r="I56" s="175"/>
      <c r="J56" s="175">
        <f>'将来負担比率（分子）の構造'!K$52</f>
        <v>1764</v>
      </c>
      <c r="K56" s="175"/>
      <c r="L56" s="175"/>
      <c r="M56" s="175">
        <f>'将来負担比率（分子）の構造'!L$52</f>
        <v>1575</v>
      </c>
      <c r="N56" s="175"/>
      <c r="O56" s="175"/>
      <c r="P56" s="175">
        <f>'将来負担比率（分子）の構造'!M$52</f>
        <v>1509</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2143</v>
      </c>
      <c r="E58" s="175"/>
      <c r="F58" s="175"/>
      <c r="G58" s="175">
        <f>'将来負担比率（分子）の構造'!J$50</f>
        <v>1979</v>
      </c>
      <c r="H58" s="175"/>
      <c r="I58" s="175"/>
      <c r="J58" s="175">
        <f>'将来負担比率（分子）の構造'!K$50</f>
        <v>1674</v>
      </c>
      <c r="K58" s="175"/>
      <c r="L58" s="175"/>
      <c r="M58" s="175">
        <f>'将来負担比率（分子）の構造'!L$50</f>
        <v>1730</v>
      </c>
      <c r="N58" s="175"/>
      <c r="O58" s="175"/>
      <c r="P58" s="175">
        <f>'将来負担比率（分子）の構造'!M$50</f>
        <v>1722</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377</v>
      </c>
      <c r="C62" s="175"/>
      <c r="D62" s="175"/>
      <c r="E62" s="175">
        <f>'将来負担比率（分子）の構造'!J$45</f>
        <v>158</v>
      </c>
      <c r="F62" s="175"/>
      <c r="G62" s="175"/>
      <c r="H62" s="175">
        <f>'将来負担比率（分子）の構造'!K$45</f>
        <v>165</v>
      </c>
      <c r="I62" s="175"/>
      <c r="J62" s="175"/>
      <c r="K62" s="175">
        <f>'将来負担比率（分子）の構造'!L$45</f>
        <v>166</v>
      </c>
      <c r="L62" s="175"/>
      <c r="M62" s="175"/>
      <c r="N62" s="175">
        <f>'将来負担比率（分子）の構造'!M$45</f>
        <v>342</v>
      </c>
      <c r="O62" s="175"/>
      <c r="P62" s="175"/>
    </row>
    <row r="63" spans="1:16" x14ac:dyDescent="0.15">
      <c r="A63" s="175" t="s">
        <v>34</v>
      </c>
      <c r="B63" s="175">
        <f>'将来負担比率（分子）の構造'!I$44</f>
        <v>3</v>
      </c>
      <c r="C63" s="175"/>
      <c r="D63" s="175"/>
      <c r="E63" s="175">
        <f>'将来負担比率（分子）の構造'!J$44</f>
        <v>3</v>
      </c>
      <c r="F63" s="175"/>
      <c r="G63" s="175"/>
      <c r="H63" s="175">
        <f>'将来負担比率（分子）の構造'!K$44</f>
        <v>2</v>
      </c>
      <c r="I63" s="175"/>
      <c r="J63" s="175"/>
      <c r="K63" s="175">
        <f>'将来負担比率（分子）の構造'!L$44</f>
        <v>2</v>
      </c>
      <c r="L63" s="175"/>
      <c r="M63" s="175"/>
      <c r="N63" s="175">
        <f>'将来負担比率（分子）の構造'!M$44</f>
        <v>3</v>
      </c>
      <c r="O63" s="175"/>
      <c r="P63" s="175"/>
    </row>
    <row r="64" spans="1:16" x14ac:dyDescent="0.15">
      <c r="A64" s="175" t="s">
        <v>33</v>
      </c>
      <c r="B64" s="175">
        <f>'将来負担比率（分子）の構造'!I$43</f>
        <v>457</v>
      </c>
      <c r="C64" s="175"/>
      <c r="D64" s="175"/>
      <c r="E64" s="175">
        <f>'将来負担比率（分子）の構造'!J$43</f>
        <v>59</v>
      </c>
      <c r="F64" s="175"/>
      <c r="G64" s="175"/>
      <c r="H64" s="175">
        <f>'将来負担比率（分子）の構造'!K$43</f>
        <v>383</v>
      </c>
      <c r="I64" s="175"/>
      <c r="J64" s="175"/>
      <c r="K64" s="175">
        <f>'将来負担比率（分子）の構造'!L$43</f>
        <v>371</v>
      </c>
      <c r="L64" s="175"/>
      <c r="M64" s="175"/>
      <c r="N64" s="175">
        <f>'将来負担比率（分子）の構造'!M$43</f>
        <v>353</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1483</v>
      </c>
      <c r="C66" s="175"/>
      <c r="D66" s="175"/>
      <c r="E66" s="175">
        <f>'将来負担比率（分子）の構造'!J$41</f>
        <v>1484</v>
      </c>
      <c r="F66" s="175"/>
      <c r="G66" s="175"/>
      <c r="H66" s="175">
        <f>'将来負担比率（分子）の構造'!K$41</f>
        <v>1587</v>
      </c>
      <c r="I66" s="175"/>
      <c r="J66" s="175"/>
      <c r="K66" s="175">
        <f>'将来負担比率（分子）の構造'!L$41</f>
        <v>1421</v>
      </c>
      <c r="L66" s="175"/>
      <c r="M66" s="175"/>
      <c r="N66" s="175">
        <f>'将来負担比率（分子）の構造'!M$41</f>
        <v>1305</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H30</v>
      </c>
      <c r="C71" s="178" t="str">
        <f>基金残高に係る経年分析!G54</f>
        <v>R01</v>
      </c>
      <c r="D71" s="178" t="str">
        <f>基金残高に係る経年分析!H54</f>
        <v>R02</v>
      </c>
    </row>
    <row r="72" spans="1:16" x14ac:dyDescent="0.15">
      <c r="A72" s="178" t="s">
        <v>77</v>
      </c>
      <c r="B72" s="179">
        <f>基金残高に係る経年分析!F55</f>
        <v>209</v>
      </c>
      <c r="C72" s="179">
        <f>基金残高に係る経年分析!G55</f>
        <v>219</v>
      </c>
      <c r="D72" s="179">
        <f>基金残高に係る経年分析!H55</f>
        <v>219</v>
      </c>
    </row>
    <row r="73" spans="1:16" x14ac:dyDescent="0.15">
      <c r="A73" s="178" t="s">
        <v>78</v>
      </c>
      <c r="B73" s="179">
        <f>基金残高に係る経年分析!F56</f>
        <v>453</v>
      </c>
      <c r="C73" s="179">
        <f>基金残高に係る経年分析!G56</f>
        <v>400</v>
      </c>
      <c r="D73" s="179">
        <f>基金残高に係る経年分析!H56</f>
        <v>301</v>
      </c>
    </row>
    <row r="74" spans="1:16" x14ac:dyDescent="0.15">
      <c r="A74" s="178" t="s">
        <v>79</v>
      </c>
      <c r="B74" s="179">
        <f>基金残高に係る経年分析!F57</f>
        <v>994</v>
      </c>
      <c r="C74" s="179">
        <f>基金残高に係る経年分析!G57</f>
        <v>1028</v>
      </c>
      <c r="D74" s="179">
        <f>基金残高に係る経年分析!H57</f>
        <v>1113</v>
      </c>
    </row>
  </sheetData>
  <sheetProtection algorithmName="SHA-512" hashValue="IV2vkgas3TujEwsghjBlv0CKlsbz8dS8u/FgE67Hnyge8sUsXaXa+Pfadwqm3LX4hDz/fOYpZC+hjD6Ru6t+Cg==" saltValue="fR1enE6GIjE1zf3Oveo8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15" customWidth="1"/>
    <col min="96" max="133" width="1.625" style="227"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218</v>
      </c>
      <c r="DI1" s="614"/>
      <c r="DJ1" s="614"/>
      <c r="DK1" s="614"/>
      <c r="DL1" s="614"/>
      <c r="DM1" s="614"/>
      <c r="DN1" s="615"/>
      <c r="DO1" s="215"/>
      <c r="DP1" s="613" t="s">
        <v>219</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x14ac:dyDescent="0.15">
      <c r="B2" s="216" t="s">
        <v>220</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16" t="s">
        <v>221</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222</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223</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224</v>
      </c>
      <c r="S4" s="617"/>
      <c r="T4" s="617"/>
      <c r="U4" s="617"/>
      <c r="V4" s="617"/>
      <c r="W4" s="617"/>
      <c r="X4" s="617"/>
      <c r="Y4" s="618"/>
      <c r="Z4" s="616" t="s">
        <v>225</v>
      </c>
      <c r="AA4" s="617"/>
      <c r="AB4" s="617"/>
      <c r="AC4" s="618"/>
      <c r="AD4" s="616" t="s">
        <v>226</v>
      </c>
      <c r="AE4" s="617"/>
      <c r="AF4" s="617"/>
      <c r="AG4" s="617"/>
      <c r="AH4" s="617"/>
      <c r="AI4" s="617"/>
      <c r="AJ4" s="617"/>
      <c r="AK4" s="618"/>
      <c r="AL4" s="616" t="s">
        <v>225</v>
      </c>
      <c r="AM4" s="617"/>
      <c r="AN4" s="617"/>
      <c r="AO4" s="618"/>
      <c r="AP4" s="619" t="s">
        <v>227</v>
      </c>
      <c r="AQ4" s="619"/>
      <c r="AR4" s="619"/>
      <c r="AS4" s="619"/>
      <c r="AT4" s="619"/>
      <c r="AU4" s="619"/>
      <c r="AV4" s="619"/>
      <c r="AW4" s="619"/>
      <c r="AX4" s="619"/>
      <c r="AY4" s="619"/>
      <c r="AZ4" s="619"/>
      <c r="BA4" s="619"/>
      <c r="BB4" s="619"/>
      <c r="BC4" s="619"/>
      <c r="BD4" s="619"/>
      <c r="BE4" s="619"/>
      <c r="BF4" s="619"/>
      <c r="BG4" s="619" t="s">
        <v>228</v>
      </c>
      <c r="BH4" s="619"/>
      <c r="BI4" s="619"/>
      <c r="BJ4" s="619"/>
      <c r="BK4" s="619"/>
      <c r="BL4" s="619"/>
      <c r="BM4" s="619"/>
      <c r="BN4" s="619"/>
      <c r="BO4" s="619" t="s">
        <v>225</v>
      </c>
      <c r="BP4" s="619"/>
      <c r="BQ4" s="619"/>
      <c r="BR4" s="619"/>
      <c r="BS4" s="619" t="s">
        <v>229</v>
      </c>
      <c r="BT4" s="619"/>
      <c r="BU4" s="619"/>
      <c r="BV4" s="619"/>
      <c r="BW4" s="619"/>
      <c r="BX4" s="619"/>
      <c r="BY4" s="619"/>
      <c r="BZ4" s="619"/>
      <c r="CA4" s="619"/>
      <c r="CB4" s="619"/>
      <c r="CD4" s="616" t="s">
        <v>230</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0" t="s">
        <v>231</v>
      </c>
      <c r="C5" s="621"/>
      <c r="D5" s="621"/>
      <c r="E5" s="621"/>
      <c r="F5" s="621"/>
      <c r="G5" s="621"/>
      <c r="H5" s="621"/>
      <c r="I5" s="621"/>
      <c r="J5" s="621"/>
      <c r="K5" s="621"/>
      <c r="L5" s="621"/>
      <c r="M5" s="621"/>
      <c r="N5" s="621"/>
      <c r="O5" s="621"/>
      <c r="P5" s="621"/>
      <c r="Q5" s="622"/>
      <c r="R5" s="623">
        <v>85913</v>
      </c>
      <c r="S5" s="624"/>
      <c r="T5" s="624"/>
      <c r="U5" s="624"/>
      <c r="V5" s="624"/>
      <c r="W5" s="624"/>
      <c r="X5" s="624"/>
      <c r="Y5" s="625"/>
      <c r="Z5" s="626">
        <v>3.5</v>
      </c>
      <c r="AA5" s="626"/>
      <c r="AB5" s="626"/>
      <c r="AC5" s="626"/>
      <c r="AD5" s="627">
        <v>85913</v>
      </c>
      <c r="AE5" s="627"/>
      <c r="AF5" s="627"/>
      <c r="AG5" s="627"/>
      <c r="AH5" s="627"/>
      <c r="AI5" s="627"/>
      <c r="AJ5" s="627"/>
      <c r="AK5" s="627"/>
      <c r="AL5" s="628">
        <v>7.6</v>
      </c>
      <c r="AM5" s="629"/>
      <c r="AN5" s="629"/>
      <c r="AO5" s="630"/>
      <c r="AP5" s="620" t="s">
        <v>232</v>
      </c>
      <c r="AQ5" s="621"/>
      <c r="AR5" s="621"/>
      <c r="AS5" s="621"/>
      <c r="AT5" s="621"/>
      <c r="AU5" s="621"/>
      <c r="AV5" s="621"/>
      <c r="AW5" s="621"/>
      <c r="AX5" s="621"/>
      <c r="AY5" s="621"/>
      <c r="AZ5" s="621"/>
      <c r="BA5" s="621"/>
      <c r="BB5" s="621"/>
      <c r="BC5" s="621"/>
      <c r="BD5" s="621"/>
      <c r="BE5" s="621"/>
      <c r="BF5" s="622"/>
      <c r="BG5" s="634">
        <v>85913</v>
      </c>
      <c r="BH5" s="635"/>
      <c r="BI5" s="635"/>
      <c r="BJ5" s="635"/>
      <c r="BK5" s="635"/>
      <c r="BL5" s="635"/>
      <c r="BM5" s="635"/>
      <c r="BN5" s="636"/>
      <c r="BO5" s="637">
        <v>100</v>
      </c>
      <c r="BP5" s="637"/>
      <c r="BQ5" s="637"/>
      <c r="BR5" s="637"/>
      <c r="BS5" s="638" t="s">
        <v>233</v>
      </c>
      <c r="BT5" s="638"/>
      <c r="BU5" s="638"/>
      <c r="BV5" s="638"/>
      <c r="BW5" s="638"/>
      <c r="BX5" s="638"/>
      <c r="BY5" s="638"/>
      <c r="BZ5" s="638"/>
      <c r="CA5" s="638"/>
      <c r="CB5" s="642"/>
      <c r="CD5" s="616" t="s">
        <v>227</v>
      </c>
      <c r="CE5" s="617"/>
      <c r="CF5" s="617"/>
      <c r="CG5" s="617"/>
      <c r="CH5" s="617"/>
      <c r="CI5" s="617"/>
      <c r="CJ5" s="617"/>
      <c r="CK5" s="617"/>
      <c r="CL5" s="617"/>
      <c r="CM5" s="617"/>
      <c r="CN5" s="617"/>
      <c r="CO5" s="617"/>
      <c r="CP5" s="617"/>
      <c r="CQ5" s="618"/>
      <c r="CR5" s="616" t="s">
        <v>234</v>
      </c>
      <c r="CS5" s="617"/>
      <c r="CT5" s="617"/>
      <c r="CU5" s="617"/>
      <c r="CV5" s="617"/>
      <c r="CW5" s="617"/>
      <c r="CX5" s="617"/>
      <c r="CY5" s="618"/>
      <c r="CZ5" s="616" t="s">
        <v>225</v>
      </c>
      <c r="DA5" s="617"/>
      <c r="DB5" s="617"/>
      <c r="DC5" s="618"/>
      <c r="DD5" s="616" t="s">
        <v>235</v>
      </c>
      <c r="DE5" s="617"/>
      <c r="DF5" s="617"/>
      <c r="DG5" s="617"/>
      <c r="DH5" s="617"/>
      <c r="DI5" s="617"/>
      <c r="DJ5" s="617"/>
      <c r="DK5" s="617"/>
      <c r="DL5" s="617"/>
      <c r="DM5" s="617"/>
      <c r="DN5" s="617"/>
      <c r="DO5" s="617"/>
      <c r="DP5" s="618"/>
      <c r="DQ5" s="616" t="s">
        <v>236</v>
      </c>
      <c r="DR5" s="617"/>
      <c r="DS5" s="617"/>
      <c r="DT5" s="617"/>
      <c r="DU5" s="617"/>
      <c r="DV5" s="617"/>
      <c r="DW5" s="617"/>
      <c r="DX5" s="617"/>
      <c r="DY5" s="617"/>
      <c r="DZ5" s="617"/>
      <c r="EA5" s="617"/>
      <c r="EB5" s="617"/>
      <c r="EC5" s="618"/>
    </row>
    <row r="6" spans="2:143" ht="11.25" customHeight="1" x14ac:dyDescent="0.15">
      <c r="B6" s="631" t="s">
        <v>237</v>
      </c>
      <c r="C6" s="632"/>
      <c r="D6" s="632"/>
      <c r="E6" s="632"/>
      <c r="F6" s="632"/>
      <c r="G6" s="632"/>
      <c r="H6" s="632"/>
      <c r="I6" s="632"/>
      <c r="J6" s="632"/>
      <c r="K6" s="632"/>
      <c r="L6" s="632"/>
      <c r="M6" s="632"/>
      <c r="N6" s="632"/>
      <c r="O6" s="632"/>
      <c r="P6" s="632"/>
      <c r="Q6" s="633"/>
      <c r="R6" s="634">
        <v>34561</v>
      </c>
      <c r="S6" s="635"/>
      <c r="T6" s="635"/>
      <c r="U6" s="635"/>
      <c r="V6" s="635"/>
      <c r="W6" s="635"/>
      <c r="X6" s="635"/>
      <c r="Y6" s="636"/>
      <c r="Z6" s="637">
        <v>1.4</v>
      </c>
      <c r="AA6" s="637"/>
      <c r="AB6" s="637"/>
      <c r="AC6" s="637"/>
      <c r="AD6" s="638">
        <v>34561</v>
      </c>
      <c r="AE6" s="638"/>
      <c r="AF6" s="638"/>
      <c r="AG6" s="638"/>
      <c r="AH6" s="638"/>
      <c r="AI6" s="638"/>
      <c r="AJ6" s="638"/>
      <c r="AK6" s="638"/>
      <c r="AL6" s="639">
        <v>3.1</v>
      </c>
      <c r="AM6" s="640"/>
      <c r="AN6" s="640"/>
      <c r="AO6" s="641"/>
      <c r="AP6" s="631" t="s">
        <v>238</v>
      </c>
      <c r="AQ6" s="632"/>
      <c r="AR6" s="632"/>
      <c r="AS6" s="632"/>
      <c r="AT6" s="632"/>
      <c r="AU6" s="632"/>
      <c r="AV6" s="632"/>
      <c r="AW6" s="632"/>
      <c r="AX6" s="632"/>
      <c r="AY6" s="632"/>
      <c r="AZ6" s="632"/>
      <c r="BA6" s="632"/>
      <c r="BB6" s="632"/>
      <c r="BC6" s="632"/>
      <c r="BD6" s="632"/>
      <c r="BE6" s="632"/>
      <c r="BF6" s="633"/>
      <c r="BG6" s="634">
        <v>85913</v>
      </c>
      <c r="BH6" s="635"/>
      <c r="BI6" s="635"/>
      <c r="BJ6" s="635"/>
      <c r="BK6" s="635"/>
      <c r="BL6" s="635"/>
      <c r="BM6" s="635"/>
      <c r="BN6" s="636"/>
      <c r="BO6" s="637">
        <v>100</v>
      </c>
      <c r="BP6" s="637"/>
      <c r="BQ6" s="637"/>
      <c r="BR6" s="637"/>
      <c r="BS6" s="638" t="s">
        <v>129</v>
      </c>
      <c r="BT6" s="638"/>
      <c r="BU6" s="638"/>
      <c r="BV6" s="638"/>
      <c r="BW6" s="638"/>
      <c r="BX6" s="638"/>
      <c r="BY6" s="638"/>
      <c r="BZ6" s="638"/>
      <c r="CA6" s="638"/>
      <c r="CB6" s="642"/>
      <c r="CD6" s="620" t="s">
        <v>239</v>
      </c>
      <c r="CE6" s="621"/>
      <c r="CF6" s="621"/>
      <c r="CG6" s="621"/>
      <c r="CH6" s="621"/>
      <c r="CI6" s="621"/>
      <c r="CJ6" s="621"/>
      <c r="CK6" s="621"/>
      <c r="CL6" s="621"/>
      <c r="CM6" s="621"/>
      <c r="CN6" s="621"/>
      <c r="CO6" s="621"/>
      <c r="CP6" s="621"/>
      <c r="CQ6" s="622"/>
      <c r="CR6" s="634">
        <v>26129</v>
      </c>
      <c r="CS6" s="635"/>
      <c r="CT6" s="635"/>
      <c r="CU6" s="635"/>
      <c r="CV6" s="635"/>
      <c r="CW6" s="635"/>
      <c r="CX6" s="635"/>
      <c r="CY6" s="636"/>
      <c r="CZ6" s="628">
        <v>1.1000000000000001</v>
      </c>
      <c r="DA6" s="629"/>
      <c r="DB6" s="629"/>
      <c r="DC6" s="645"/>
      <c r="DD6" s="643" t="s">
        <v>129</v>
      </c>
      <c r="DE6" s="635"/>
      <c r="DF6" s="635"/>
      <c r="DG6" s="635"/>
      <c r="DH6" s="635"/>
      <c r="DI6" s="635"/>
      <c r="DJ6" s="635"/>
      <c r="DK6" s="635"/>
      <c r="DL6" s="635"/>
      <c r="DM6" s="635"/>
      <c r="DN6" s="635"/>
      <c r="DO6" s="635"/>
      <c r="DP6" s="636"/>
      <c r="DQ6" s="643">
        <v>26129</v>
      </c>
      <c r="DR6" s="635"/>
      <c r="DS6" s="635"/>
      <c r="DT6" s="635"/>
      <c r="DU6" s="635"/>
      <c r="DV6" s="635"/>
      <c r="DW6" s="635"/>
      <c r="DX6" s="635"/>
      <c r="DY6" s="635"/>
      <c r="DZ6" s="635"/>
      <c r="EA6" s="635"/>
      <c r="EB6" s="635"/>
      <c r="EC6" s="644"/>
    </row>
    <row r="7" spans="2:143" ht="11.25" customHeight="1" x14ac:dyDescent="0.15">
      <c r="B7" s="631" t="s">
        <v>240</v>
      </c>
      <c r="C7" s="632"/>
      <c r="D7" s="632"/>
      <c r="E7" s="632"/>
      <c r="F7" s="632"/>
      <c r="G7" s="632"/>
      <c r="H7" s="632"/>
      <c r="I7" s="632"/>
      <c r="J7" s="632"/>
      <c r="K7" s="632"/>
      <c r="L7" s="632"/>
      <c r="M7" s="632"/>
      <c r="N7" s="632"/>
      <c r="O7" s="632"/>
      <c r="P7" s="632"/>
      <c r="Q7" s="633"/>
      <c r="R7" s="634">
        <v>68</v>
      </c>
      <c r="S7" s="635"/>
      <c r="T7" s="635"/>
      <c r="U7" s="635"/>
      <c r="V7" s="635"/>
      <c r="W7" s="635"/>
      <c r="X7" s="635"/>
      <c r="Y7" s="636"/>
      <c r="Z7" s="637">
        <v>0</v>
      </c>
      <c r="AA7" s="637"/>
      <c r="AB7" s="637"/>
      <c r="AC7" s="637"/>
      <c r="AD7" s="638">
        <v>68</v>
      </c>
      <c r="AE7" s="638"/>
      <c r="AF7" s="638"/>
      <c r="AG7" s="638"/>
      <c r="AH7" s="638"/>
      <c r="AI7" s="638"/>
      <c r="AJ7" s="638"/>
      <c r="AK7" s="638"/>
      <c r="AL7" s="639">
        <v>0</v>
      </c>
      <c r="AM7" s="640"/>
      <c r="AN7" s="640"/>
      <c r="AO7" s="641"/>
      <c r="AP7" s="631" t="s">
        <v>241</v>
      </c>
      <c r="AQ7" s="632"/>
      <c r="AR7" s="632"/>
      <c r="AS7" s="632"/>
      <c r="AT7" s="632"/>
      <c r="AU7" s="632"/>
      <c r="AV7" s="632"/>
      <c r="AW7" s="632"/>
      <c r="AX7" s="632"/>
      <c r="AY7" s="632"/>
      <c r="AZ7" s="632"/>
      <c r="BA7" s="632"/>
      <c r="BB7" s="632"/>
      <c r="BC7" s="632"/>
      <c r="BD7" s="632"/>
      <c r="BE7" s="632"/>
      <c r="BF7" s="633"/>
      <c r="BG7" s="634">
        <v>33448</v>
      </c>
      <c r="BH7" s="635"/>
      <c r="BI7" s="635"/>
      <c r="BJ7" s="635"/>
      <c r="BK7" s="635"/>
      <c r="BL7" s="635"/>
      <c r="BM7" s="635"/>
      <c r="BN7" s="636"/>
      <c r="BO7" s="637">
        <v>38.9</v>
      </c>
      <c r="BP7" s="637"/>
      <c r="BQ7" s="637"/>
      <c r="BR7" s="637"/>
      <c r="BS7" s="638" t="s">
        <v>129</v>
      </c>
      <c r="BT7" s="638"/>
      <c r="BU7" s="638"/>
      <c r="BV7" s="638"/>
      <c r="BW7" s="638"/>
      <c r="BX7" s="638"/>
      <c r="BY7" s="638"/>
      <c r="BZ7" s="638"/>
      <c r="CA7" s="638"/>
      <c r="CB7" s="642"/>
      <c r="CD7" s="631" t="s">
        <v>242</v>
      </c>
      <c r="CE7" s="632"/>
      <c r="CF7" s="632"/>
      <c r="CG7" s="632"/>
      <c r="CH7" s="632"/>
      <c r="CI7" s="632"/>
      <c r="CJ7" s="632"/>
      <c r="CK7" s="632"/>
      <c r="CL7" s="632"/>
      <c r="CM7" s="632"/>
      <c r="CN7" s="632"/>
      <c r="CO7" s="632"/>
      <c r="CP7" s="632"/>
      <c r="CQ7" s="633"/>
      <c r="CR7" s="634">
        <v>718853</v>
      </c>
      <c r="CS7" s="635"/>
      <c r="CT7" s="635"/>
      <c r="CU7" s="635"/>
      <c r="CV7" s="635"/>
      <c r="CW7" s="635"/>
      <c r="CX7" s="635"/>
      <c r="CY7" s="636"/>
      <c r="CZ7" s="637">
        <v>31</v>
      </c>
      <c r="DA7" s="637"/>
      <c r="DB7" s="637"/>
      <c r="DC7" s="637"/>
      <c r="DD7" s="643">
        <v>111495</v>
      </c>
      <c r="DE7" s="635"/>
      <c r="DF7" s="635"/>
      <c r="DG7" s="635"/>
      <c r="DH7" s="635"/>
      <c r="DI7" s="635"/>
      <c r="DJ7" s="635"/>
      <c r="DK7" s="635"/>
      <c r="DL7" s="635"/>
      <c r="DM7" s="635"/>
      <c r="DN7" s="635"/>
      <c r="DO7" s="635"/>
      <c r="DP7" s="636"/>
      <c r="DQ7" s="643">
        <v>259086</v>
      </c>
      <c r="DR7" s="635"/>
      <c r="DS7" s="635"/>
      <c r="DT7" s="635"/>
      <c r="DU7" s="635"/>
      <c r="DV7" s="635"/>
      <c r="DW7" s="635"/>
      <c r="DX7" s="635"/>
      <c r="DY7" s="635"/>
      <c r="DZ7" s="635"/>
      <c r="EA7" s="635"/>
      <c r="EB7" s="635"/>
      <c r="EC7" s="644"/>
    </row>
    <row r="8" spans="2:143" ht="11.25" customHeight="1" x14ac:dyDescent="0.15">
      <c r="B8" s="631" t="s">
        <v>243</v>
      </c>
      <c r="C8" s="632"/>
      <c r="D8" s="632"/>
      <c r="E8" s="632"/>
      <c r="F8" s="632"/>
      <c r="G8" s="632"/>
      <c r="H8" s="632"/>
      <c r="I8" s="632"/>
      <c r="J8" s="632"/>
      <c r="K8" s="632"/>
      <c r="L8" s="632"/>
      <c r="M8" s="632"/>
      <c r="N8" s="632"/>
      <c r="O8" s="632"/>
      <c r="P8" s="632"/>
      <c r="Q8" s="633"/>
      <c r="R8" s="634">
        <v>306</v>
      </c>
      <c r="S8" s="635"/>
      <c r="T8" s="635"/>
      <c r="U8" s="635"/>
      <c r="V8" s="635"/>
      <c r="W8" s="635"/>
      <c r="X8" s="635"/>
      <c r="Y8" s="636"/>
      <c r="Z8" s="637">
        <v>0</v>
      </c>
      <c r="AA8" s="637"/>
      <c r="AB8" s="637"/>
      <c r="AC8" s="637"/>
      <c r="AD8" s="638">
        <v>306</v>
      </c>
      <c r="AE8" s="638"/>
      <c r="AF8" s="638"/>
      <c r="AG8" s="638"/>
      <c r="AH8" s="638"/>
      <c r="AI8" s="638"/>
      <c r="AJ8" s="638"/>
      <c r="AK8" s="638"/>
      <c r="AL8" s="639">
        <v>0</v>
      </c>
      <c r="AM8" s="640"/>
      <c r="AN8" s="640"/>
      <c r="AO8" s="641"/>
      <c r="AP8" s="631" t="s">
        <v>244</v>
      </c>
      <c r="AQ8" s="632"/>
      <c r="AR8" s="632"/>
      <c r="AS8" s="632"/>
      <c r="AT8" s="632"/>
      <c r="AU8" s="632"/>
      <c r="AV8" s="632"/>
      <c r="AW8" s="632"/>
      <c r="AX8" s="632"/>
      <c r="AY8" s="632"/>
      <c r="AZ8" s="632"/>
      <c r="BA8" s="632"/>
      <c r="BB8" s="632"/>
      <c r="BC8" s="632"/>
      <c r="BD8" s="632"/>
      <c r="BE8" s="632"/>
      <c r="BF8" s="633"/>
      <c r="BG8" s="634">
        <v>1897</v>
      </c>
      <c r="BH8" s="635"/>
      <c r="BI8" s="635"/>
      <c r="BJ8" s="635"/>
      <c r="BK8" s="635"/>
      <c r="BL8" s="635"/>
      <c r="BM8" s="635"/>
      <c r="BN8" s="636"/>
      <c r="BO8" s="637">
        <v>2.2000000000000002</v>
      </c>
      <c r="BP8" s="637"/>
      <c r="BQ8" s="637"/>
      <c r="BR8" s="637"/>
      <c r="BS8" s="643" t="s">
        <v>129</v>
      </c>
      <c r="BT8" s="635"/>
      <c r="BU8" s="635"/>
      <c r="BV8" s="635"/>
      <c r="BW8" s="635"/>
      <c r="BX8" s="635"/>
      <c r="BY8" s="635"/>
      <c r="BZ8" s="635"/>
      <c r="CA8" s="635"/>
      <c r="CB8" s="644"/>
      <c r="CD8" s="631" t="s">
        <v>245</v>
      </c>
      <c r="CE8" s="632"/>
      <c r="CF8" s="632"/>
      <c r="CG8" s="632"/>
      <c r="CH8" s="632"/>
      <c r="CI8" s="632"/>
      <c r="CJ8" s="632"/>
      <c r="CK8" s="632"/>
      <c r="CL8" s="632"/>
      <c r="CM8" s="632"/>
      <c r="CN8" s="632"/>
      <c r="CO8" s="632"/>
      <c r="CP8" s="632"/>
      <c r="CQ8" s="633"/>
      <c r="CR8" s="634">
        <v>203635</v>
      </c>
      <c r="CS8" s="635"/>
      <c r="CT8" s="635"/>
      <c r="CU8" s="635"/>
      <c r="CV8" s="635"/>
      <c r="CW8" s="635"/>
      <c r="CX8" s="635"/>
      <c r="CY8" s="636"/>
      <c r="CZ8" s="637">
        <v>8.8000000000000007</v>
      </c>
      <c r="DA8" s="637"/>
      <c r="DB8" s="637"/>
      <c r="DC8" s="637"/>
      <c r="DD8" s="643">
        <v>3201</v>
      </c>
      <c r="DE8" s="635"/>
      <c r="DF8" s="635"/>
      <c r="DG8" s="635"/>
      <c r="DH8" s="635"/>
      <c r="DI8" s="635"/>
      <c r="DJ8" s="635"/>
      <c r="DK8" s="635"/>
      <c r="DL8" s="635"/>
      <c r="DM8" s="635"/>
      <c r="DN8" s="635"/>
      <c r="DO8" s="635"/>
      <c r="DP8" s="636"/>
      <c r="DQ8" s="643">
        <v>138710</v>
      </c>
      <c r="DR8" s="635"/>
      <c r="DS8" s="635"/>
      <c r="DT8" s="635"/>
      <c r="DU8" s="635"/>
      <c r="DV8" s="635"/>
      <c r="DW8" s="635"/>
      <c r="DX8" s="635"/>
      <c r="DY8" s="635"/>
      <c r="DZ8" s="635"/>
      <c r="EA8" s="635"/>
      <c r="EB8" s="635"/>
      <c r="EC8" s="644"/>
    </row>
    <row r="9" spans="2:143" ht="11.25" customHeight="1" x14ac:dyDescent="0.15">
      <c r="B9" s="631" t="s">
        <v>246</v>
      </c>
      <c r="C9" s="632"/>
      <c r="D9" s="632"/>
      <c r="E9" s="632"/>
      <c r="F9" s="632"/>
      <c r="G9" s="632"/>
      <c r="H9" s="632"/>
      <c r="I9" s="632"/>
      <c r="J9" s="632"/>
      <c r="K9" s="632"/>
      <c r="L9" s="632"/>
      <c r="M9" s="632"/>
      <c r="N9" s="632"/>
      <c r="O9" s="632"/>
      <c r="P9" s="632"/>
      <c r="Q9" s="633"/>
      <c r="R9" s="634">
        <v>353</v>
      </c>
      <c r="S9" s="635"/>
      <c r="T9" s="635"/>
      <c r="U9" s="635"/>
      <c r="V9" s="635"/>
      <c r="W9" s="635"/>
      <c r="X9" s="635"/>
      <c r="Y9" s="636"/>
      <c r="Z9" s="637">
        <v>0</v>
      </c>
      <c r="AA9" s="637"/>
      <c r="AB9" s="637"/>
      <c r="AC9" s="637"/>
      <c r="AD9" s="638">
        <v>353</v>
      </c>
      <c r="AE9" s="638"/>
      <c r="AF9" s="638"/>
      <c r="AG9" s="638"/>
      <c r="AH9" s="638"/>
      <c r="AI9" s="638"/>
      <c r="AJ9" s="638"/>
      <c r="AK9" s="638"/>
      <c r="AL9" s="639">
        <v>0</v>
      </c>
      <c r="AM9" s="640"/>
      <c r="AN9" s="640"/>
      <c r="AO9" s="641"/>
      <c r="AP9" s="631" t="s">
        <v>247</v>
      </c>
      <c r="AQ9" s="632"/>
      <c r="AR9" s="632"/>
      <c r="AS9" s="632"/>
      <c r="AT9" s="632"/>
      <c r="AU9" s="632"/>
      <c r="AV9" s="632"/>
      <c r="AW9" s="632"/>
      <c r="AX9" s="632"/>
      <c r="AY9" s="632"/>
      <c r="AZ9" s="632"/>
      <c r="BA9" s="632"/>
      <c r="BB9" s="632"/>
      <c r="BC9" s="632"/>
      <c r="BD9" s="632"/>
      <c r="BE9" s="632"/>
      <c r="BF9" s="633"/>
      <c r="BG9" s="634">
        <v>27577</v>
      </c>
      <c r="BH9" s="635"/>
      <c r="BI9" s="635"/>
      <c r="BJ9" s="635"/>
      <c r="BK9" s="635"/>
      <c r="BL9" s="635"/>
      <c r="BM9" s="635"/>
      <c r="BN9" s="636"/>
      <c r="BO9" s="637">
        <v>32.1</v>
      </c>
      <c r="BP9" s="637"/>
      <c r="BQ9" s="637"/>
      <c r="BR9" s="637"/>
      <c r="BS9" s="643" t="s">
        <v>129</v>
      </c>
      <c r="BT9" s="635"/>
      <c r="BU9" s="635"/>
      <c r="BV9" s="635"/>
      <c r="BW9" s="635"/>
      <c r="BX9" s="635"/>
      <c r="BY9" s="635"/>
      <c r="BZ9" s="635"/>
      <c r="CA9" s="635"/>
      <c r="CB9" s="644"/>
      <c r="CD9" s="631" t="s">
        <v>248</v>
      </c>
      <c r="CE9" s="632"/>
      <c r="CF9" s="632"/>
      <c r="CG9" s="632"/>
      <c r="CH9" s="632"/>
      <c r="CI9" s="632"/>
      <c r="CJ9" s="632"/>
      <c r="CK9" s="632"/>
      <c r="CL9" s="632"/>
      <c r="CM9" s="632"/>
      <c r="CN9" s="632"/>
      <c r="CO9" s="632"/>
      <c r="CP9" s="632"/>
      <c r="CQ9" s="633"/>
      <c r="CR9" s="634">
        <v>84408</v>
      </c>
      <c r="CS9" s="635"/>
      <c r="CT9" s="635"/>
      <c r="CU9" s="635"/>
      <c r="CV9" s="635"/>
      <c r="CW9" s="635"/>
      <c r="CX9" s="635"/>
      <c r="CY9" s="636"/>
      <c r="CZ9" s="637">
        <v>3.6</v>
      </c>
      <c r="DA9" s="637"/>
      <c r="DB9" s="637"/>
      <c r="DC9" s="637"/>
      <c r="DD9" s="643" t="s">
        <v>129</v>
      </c>
      <c r="DE9" s="635"/>
      <c r="DF9" s="635"/>
      <c r="DG9" s="635"/>
      <c r="DH9" s="635"/>
      <c r="DI9" s="635"/>
      <c r="DJ9" s="635"/>
      <c r="DK9" s="635"/>
      <c r="DL9" s="635"/>
      <c r="DM9" s="635"/>
      <c r="DN9" s="635"/>
      <c r="DO9" s="635"/>
      <c r="DP9" s="636"/>
      <c r="DQ9" s="643">
        <v>74655</v>
      </c>
      <c r="DR9" s="635"/>
      <c r="DS9" s="635"/>
      <c r="DT9" s="635"/>
      <c r="DU9" s="635"/>
      <c r="DV9" s="635"/>
      <c r="DW9" s="635"/>
      <c r="DX9" s="635"/>
      <c r="DY9" s="635"/>
      <c r="DZ9" s="635"/>
      <c r="EA9" s="635"/>
      <c r="EB9" s="635"/>
      <c r="EC9" s="644"/>
    </row>
    <row r="10" spans="2:143" ht="11.25" customHeight="1" x14ac:dyDescent="0.15">
      <c r="B10" s="631" t="s">
        <v>249</v>
      </c>
      <c r="C10" s="632"/>
      <c r="D10" s="632"/>
      <c r="E10" s="632"/>
      <c r="F10" s="632"/>
      <c r="G10" s="632"/>
      <c r="H10" s="632"/>
      <c r="I10" s="632"/>
      <c r="J10" s="632"/>
      <c r="K10" s="632"/>
      <c r="L10" s="632"/>
      <c r="M10" s="632"/>
      <c r="N10" s="632"/>
      <c r="O10" s="632"/>
      <c r="P10" s="632"/>
      <c r="Q10" s="633"/>
      <c r="R10" s="634" t="s">
        <v>233</v>
      </c>
      <c r="S10" s="635"/>
      <c r="T10" s="635"/>
      <c r="U10" s="635"/>
      <c r="V10" s="635"/>
      <c r="W10" s="635"/>
      <c r="X10" s="635"/>
      <c r="Y10" s="636"/>
      <c r="Z10" s="637" t="s">
        <v>129</v>
      </c>
      <c r="AA10" s="637"/>
      <c r="AB10" s="637"/>
      <c r="AC10" s="637"/>
      <c r="AD10" s="638" t="s">
        <v>175</v>
      </c>
      <c r="AE10" s="638"/>
      <c r="AF10" s="638"/>
      <c r="AG10" s="638"/>
      <c r="AH10" s="638"/>
      <c r="AI10" s="638"/>
      <c r="AJ10" s="638"/>
      <c r="AK10" s="638"/>
      <c r="AL10" s="639" t="s">
        <v>129</v>
      </c>
      <c r="AM10" s="640"/>
      <c r="AN10" s="640"/>
      <c r="AO10" s="641"/>
      <c r="AP10" s="631" t="s">
        <v>250</v>
      </c>
      <c r="AQ10" s="632"/>
      <c r="AR10" s="632"/>
      <c r="AS10" s="632"/>
      <c r="AT10" s="632"/>
      <c r="AU10" s="632"/>
      <c r="AV10" s="632"/>
      <c r="AW10" s="632"/>
      <c r="AX10" s="632"/>
      <c r="AY10" s="632"/>
      <c r="AZ10" s="632"/>
      <c r="BA10" s="632"/>
      <c r="BB10" s="632"/>
      <c r="BC10" s="632"/>
      <c r="BD10" s="632"/>
      <c r="BE10" s="632"/>
      <c r="BF10" s="633"/>
      <c r="BG10" s="634">
        <v>3242</v>
      </c>
      <c r="BH10" s="635"/>
      <c r="BI10" s="635"/>
      <c r="BJ10" s="635"/>
      <c r="BK10" s="635"/>
      <c r="BL10" s="635"/>
      <c r="BM10" s="635"/>
      <c r="BN10" s="636"/>
      <c r="BO10" s="637">
        <v>3.8</v>
      </c>
      <c r="BP10" s="637"/>
      <c r="BQ10" s="637"/>
      <c r="BR10" s="637"/>
      <c r="BS10" s="643" t="s">
        <v>175</v>
      </c>
      <c r="BT10" s="635"/>
      <c r="BU10" s="635"/>
      <c r="BV10" s="635"/>
      <c r="BW10" s="635"/>
      <c r="BX10" s="635"/>
      <c r="BY10" s="635"/>
      <c r="BZ10" s="635"/>
      <c r="CA10" s="635"/>
      <c r="CB10" s="644"/>
      <c r="CD10" s="631" t="s">
        <v>251</v>
      </c>
      <c r="CE10" s="632"/>
      <c r="CF10" s="632"/>
      <c r="CG10" s="632"/>
      <c r="CH10" s="632"/>
      <c r="CI10" s="632"/>
      <c r="CJ10" s="632"/>
      <c r="CK10" s="632"/>
      <c r="CL10" s="632"/>
      <c r="CM10" s="632"/>
      <c r="CN10" s="632"/>
      <c r="CO10" s="632"/>
      <c r="CP10" s="632"/>
      <c r="CQ10" s="633"/>
      <c r="CR10" s="634" t="s">
        <v>129</v>
      </c>
      <c r="CS10" s="635"/>
      <c r="CT10" s="635"/>
      <c r="CU10" s="635"/>
      <c r="CV10" s="635"/>
      <c r="CW10" s="635"/>
      <c r="CX10" s="635"/>
      <c r="CY10" s="636"/>
      <c r="CZ10" s="637" t="s">
        <v>129</v>
      </c>
      <c r="DA10" s="637"/>
      <c r="DB10" s="637"/>
      <c r="DC10" s="637"/>
      <c r="DD10" s="643" t="s">
        <v>129</v>
      </c>
      <c r="DE10" s="635"/>
      <c r="DF10" s="635"/>
      <c r="DG10" s="635"/>
      <c r="DH10" s="635"/>
      <c r="DI10" s="635"/>
      <c r="DJ10" s="635"/>
      <c r="DK10" s="635"/>
      <c r="DL10" s="635"/>
      <c r="DM10" s="635"/>
      <c r="DN10" s="635"/>
      <c r="DO10" s="635"/>
      <c r="DP10" s="636"/>
      <c r="DQ10" s="643" t="s">
        <v>129</v>
      </c>
      <c r="DR10" s="635"/>
      <c r="DS10" s="635"/>
      <c r="DT10" s="635"/>
      <c r="DU10" s="635"/>
      <c r="DV10" s="635"/>
      <c r="DW10" s="635"/>
      <c r="DX10" s="635"/>
      <c r="DY10" s="635"/>
      <c r="DZ10" s="635"/>
      <c r="EA10" s="635"/>
      <c r="EB10" s="635"/>
      <c r="EC10" s="644"/>
    </row>
    <row r="11" spans="2:143" ht="11.25" customHeight="1" x14ac:dyDescent="0.15">
      <c r="B11" s="631" t="s">
        <v>252</v>
      </c>
      <c r="C11" s="632"/>
      <c r="D11" s="632"/>
      <c r="E11" s="632"/>
      <c r="F11" s="632"/>
      <c r="G11" s="632"/>
      <c r="H11" s="632"/>
      <c r="I11" s="632"/>
      <c r="J11" s="632"/>
      <c r="K11" s="632"/>
      <c r="L11" s="632"/>
      <c r="M11" s="632"/>
      <c r="N11" s="632"/>
      <c r="O11" s="632"/>
      <c r="P11" s="632"/>
      <c r="Q11" s="633"/>
      <c r="R11" s="634">
        <v>22055</v>
      </c>
      <c r="S11" s="635"/>
      <c r="T11" s="635"/>
      <c r="U11" s="635"/>
      <c r="V11" s="635"/>
      <c r="W11" s="635"/>
      <c r="X11" s="635"/>
      <c r="Y11" s="636"/>
      <c r="Z11" s="639">
        <v>0.9</v>
      </c>
      <c r="AA11" s="640"/>
      <c r="AB11" s="640"/>
      <c r="AC11" s="646"/>
      <c r="AD11" s="643">
        <v>22055</v>
      </c>
      <c r="AE11" s="635"/>
      <c r="AF11" s="635"/>
      <c r="AG11" s="635"/>
      <c r="AH11" s="635"/>
      <c r="AI11" s="635"/>
      <c r="AJ11" s="635"/>
      <c r="AK11" s="636"/>
      <c r="AL11" s="639">
        <v>2</v>
      </c>
      <c r="AM11" s="640"/>
      <c r="AN11" s="640"/>
      <c r="AO11" s="641"/>
      <c r="AP11" s="631" t="s">
        <v>253</v>
      </c>
      <c r="AQ11" s="632"/>
      <c r="AR11" s="632"/>
      <c r="AS11" s="632"/>
      <c r="AT11" s="632"/>
      <c r="AU11" s="632"/>
      <c r="AV11" s="632"/>
      <c r="AW11" s="632"/>
      <c r="AX11" s="632"/>
      <c r="AY11" s="632"/>
      <c r="AZ11" s="632"/>
      <c r="BA11" s="632"/>
      <c r="BB11" s="632"/>
      <c r="BC11" s="632"/>
      <c r="BD11" s="632"/>
      <c r="BE11" s="632"/>
      <c r="BF11" s="633"/>
      <c r="BG11" s="634">
        <v>732</v>
      </c>
      <c r="BH11" s="635"/>
      <c r="BI11" s="635"/>
      <c r="BJ11" s="635"/>
      <c r="BK11" s="635"/>
      <c r="BL11" s="635"/>
      <c r="BM11" s="635"/>
      <c r="BN11" s="636"/>
      <c r="BO11" s="637">
        <v>0.9</v>
      </c>
      <c r="BP11" s="637"/>
      <c r="BQ11" s="637"/>
      <c r="BR11" s="637"/>
      <c r="BS11" s="643" t="s">
        <v>129</v>
      </c>
      <c r="BT11" s="635"/>
      <c r="BU11" s="635"/>
      <c r="BV11" s="635"/>
      <c r="BW11" s="635"/>
      <c r="BX11" s="635"/>
      <c r="BY11" s="635"/>
      <c r="BZ11" s="635"/>
      <c r="CA11" s="635"/>
      <c r="CB11" s="644"/>
      <c r="CD11" s="631" t="s">
        <v>254</v>
      </c>
      <c r="CE11" s="632"/>
      <c r="CF11" s="632"/>
      <c r="CG11" s="632"/>
      <c r="CH11" s="632"/>
      <c r="CI11" s="632"/>
      <c r="CJ11" s="632"/>
      <c r="CK11" s="632"/>
      <c r="CL11" s="632"/>
      <c r="CM11" s="632"/>
      <c r="CN11" s="632"/>
      <c r="CO11" s="632"/>
      <c r="CP11" s="632"/>
      <c r="CQ11" s="633"/>
      <c r="CR11" s="634">
        <v>452398</v>
      </c>
      <c r="CS11" s="635"/>
      <c r="CT11" s="635"/>
      <c r="CU11" s="635"/>
      <c r="CV11" s="635"/>
      <c r="CW11" s="635"/>
      <c r="CX11" s="635"/>
      <c r="CY11" s="636"/>
      <c r="CZ11" s="637">
        <v>19.5</v>
      </c>
      <c r="DA11" s="637"/>
      <c r="DB11" s="637"/>
      <c r="DC11" s="637"/>
      <c r="DD11" s="643">
        <v>314844</v>
      </c>
      <c r="DE11" s="635"/>
      <c r="DF11" s="635"/>
      <c r="DG11" s="635"/>
      <c r="DH11" s="635"/>
      <c r="DI11" s="635"/>
      <c r="DJ11" s="635"/>
      <c r="DK11" s="635"/>
      <c r="DL11" s="635"/>
      <c r="DM11" s="635"/>
      <c r="DN11" s="635"/>
      <c r="DO11" s="635"/>
      <c r="DP11" s="636"/>
      <c r="DQ11" s="643">
        <v>208427</v>
      </c>
      <c r="DR11" s="635"/>
      <c r="DS11" s="635"/>
      <c r="DT11" s="635"/>
      <c r="DU11" s="635"/>
      <c r="DV11" s="635"/>
      <c r="DW11" s="635"/>
      <c r="DX11" s="635"/>
      <c r="DY11" s="635"/>
      <c r="DZ11" s="635"/>
      <c r="EA11" s="635"/>
      <c r="EB11" s="635"/>
      <c r="EC11" s="644"/>
    </row>
    <row r="12" spans="2:143" ht="11.25" customHeight="1" x14ac:dyDescent="0.15">
      <c r="B12" s="631" t="s">
        <v>255</v>
      </c>
      <c r="C12" s="632"/>
      <c r="D12" s="632"/>
      <c r="E12" s="632"/>
      <c r="F12" s="632"/>
      <c r="G12" s="632"/>
      <c r="H12" s="632"/>
      <c r="I12" s="632"/>
      <c r="J12" s="632"/>
      <c r="K12" s="632"/>
      <c r="L12" s="632"/>
      <c r="M12" s="632"/>
      <c r="N12" s="632"/>
      <c r="O12" s="632"/>
      <c r="P12" s="632"/>
      <c r="Q12" s="633"/>
      <c r="R12" s="634">
        <v>2561</v>
      </c>
      <c r="S12" s="635"/>
      <c r="T12" s="635"/>
      <c r="U12" s="635"/>
      <c r="V12" s="635"/>
      <c r="W12" s="635"/>
      <c r="X12" s="635"/>
      <c r="Y12" s="636"/>
      <c r="Z12" s="637">
        <v>0.1</v>
      </c>
      <c r="AA12" s="637"/>
      <c r="AB12" s="637"/>
      <c r="AC12" s="637"/>
      <c r="AD12" s="638">
        <v>2561</v>
      </c>
      <c r="AE12" s="638"/>
      <c r="AF12" s="638"/>
      <c r="AG12" s="638"/>
      <c r="AH12" s="638"/>
      <c r="AI12" s="638"/>
      <c r="AJ12" s="638"/>
      <c r="AK12" s="638"/>
      <c r="AL12" s="639">
        <v>0.2</v>
      </c>
      <c r="AM12" s="640"/>
      <c r="AN12" s="640"/>
      <c r="AO12" s="641"/>
      <c r="AP12" s="631" t="s">
        <v>256</v>
      </c>
      <c r="AQ12" s="632"/>
      <c r="AR12" s="632"/>
      <c r="AS12" s="632"/>
      <c r="AT12" s="632"/>
      <c r="AU12" s="632"/>
      <c r="AV12" s="632"/>
      <c r="AW12" s="632"/>
      <c r="AX12" s="632"/>
      <c r="AY12" s="632"/>
      <c r="AZ12" s="632"/>
      <c r="BA12" s="632"/>
      <c r="BB12" s="632"/>
      <c r="BC12" s="632"/>
      <c r="BD12" s="632"/>
      <c r="BE12" s="632"/>
      <c r="BF12" s="633"/>
      <c r="BG12" s="634">
        <v>47892</v>
      </c>
      <c r="BH12" s="635"/>
      <c r="BI12" s="635"/>
      <c r="BJ12" s="635"/>
      <c r="BK12" s="635"/>
      <c r="BL12" s="635"/>
      <c r="BM12" s="635"/>
      <c r="BN12" s="636"/>
      <c r="BO12" s="637">
        <v>55.7</v>
      </c>
      <c r="BP12" s="637"/>
      <c r="BQ12" s="637"/>
      <c r="BR12" s="637"/>
      <c r="BS12" s="643" t="s">
        <v>175</v>
      </c>
      <c r="BT12" s="635"/>
      <c r="BU12" s="635"/>
      <c r="BV12" s="635"/>
      <c r="BW12" s="635"/>
      <c r="BX12" s="635"/>
      <c r="BY12" s="635"/>
      <c r="BZ12" s="635"/>
      <c r="CA12" s="635"/>
      <c r="CB12" s="644"/>
      <c r="CD12" s="631" t="s">
        <v>257</v>
      </c>
      <c r="CE12" s="632"/>
      <c r="CF12" s="632"/>
      <c r="CG12" s="632"/>
      <c r="CH12" s="632"/>
      <c r="CI12" s="632"/>
      <c r="CJ12" s="632"/>
      <c r="CK12" s="632"/>
      <c r="CL12" s="632"/>
      <c r="CM12" s="632"/>
      <c r="CN12" s="632"/>
      <c r="CO12" s="632"/>
      <c r="CP12" s="632"/>
      <c r="CQ12" s="633"/>
      <c r="CR12" s="634">
        <v>129569</v>
      </c>
      <c r="CS12" s="635"/>
      <c r="CT12" s="635"/>
      <c r="CU12" s="635"/>
      <c r="CV12" s="635"/>
      <c r="CW12" s="635"/>
      <c r="CX12" s="635"/>
      <c r="CY12" s="636"/>
      <c r="CZ12" s="637">
        <v>5.6</v>
      </c>
      <c r="DA12" s="637"/>
      <c r="DB12" s="637"/>
      <c r="DC12" s="637"/>
      <c r="DD12" s="643">
        <v>57437</v>
      </c>
      <c r="DE12" s="635"/>
      <c r="DF12" s="635"/>
      <c r="DG12" s="635"/>
      <c r="DH12" s="635"/>
      <c r="DI12" s="635"/>
      <c r="DJ12" s="635"/>
      <c r="DK12" s="635"/>
      <c r="DL12" s="635"/>
      <c r="DM12" s="635"/>
      <c r="DN12" s="635"/>
      <c r="DO12" s="635"/>
      <c r="DP12" s="636"/>
      <c r="DQ12" s="643">
        <v>72074</v>
      </c>
      <c r="DR12" s="635"/>
      <c r="DS12" s="635"/>
      <c r="DT12" s="635"/>
      <c r="DU12" s="635"/>
      <c r="DV12" s="635"/>
      <c r="DW12" s="635"/>
      <c r="DX12" s="635"/>
      <c r="DY12" s="635"/>
      <c r="DZ12" s="635"/>
      <c r="EA12" s="635"/>
      <c r="EB12" s="635"/>
      <c r="EC12" s="644"/>
    </row>
    <row r="13" spans="2:143" ht="11.25" customHeight="1" x14ac:dyDescent="0.15">
      <c r="B13" s="631" t="s">
        <v>258</v>
      </c>
      <c r="C13" s="632"/>
      <c r="D13" s="632"/>
      <c r="E13" s="632"/>
      <c r="F13" s="632"/>
      <c r="G13" s="632"/>
      <c r="H13" s="632"/>
      <c r="I13" s="632"/>
      <c r="J13" s="632"/>
      <c r="K13" s="632"/>
      <c r="L13" s="632"/>
      <c r="M13" s="632"/>
      <c r="N13" s="632"/>
      <c r="O13" s="632"/>
      <c r="P13" s="632"/>
      <c r="Q13" s="633"/>
      <c r="R13" s="634" t="s">
        <v>129</v>
      </c>
      <c r="S13" s="635"/>
      <c r="T13" s="635"/>
      <c r="U13" s="635"/>
      <c r="V13" s="635"/>
      <c r="W13" s="635"/>
      <c r="X13" s="635"/>
      <c r="Y13" s="636"/>
      <c r="Z13" s="637" t="s">
        <v>129</v>
      </c>
      <c r="AA13" s="637"/>
      <c r="AB13" s="637"/>
      <c r="AC13" s="637"/>
      <c r="AD13" s="638" t="s">
        <v>129</v>
      </c>
      <c r="AE13" s="638"/>
      <c r="AF13" s="638"/>
      <c r="AG13" s="638"/>
      <c r="AH13" s="638"/>
      <c r="AI13" s="638"/>
      <c r="AJ13" s="638"/>
      <c r="AK13" s="638"/>
      <c r="AL13" s="639" t="s">
        <v>129</v>
      </c>
      <c r="AM13" s="640"/>
      <c r="AN13" s="640"/>
      <c r="AO13" s="641"/>
      <c r="AP13" s="631" t="s">
        <v>259</v>
      </c>
      <c r="AQ13" s="632"/>
      <c r="AR13" s="632"/>
      <c r="AS13" s="632"/>
      <c r="AT13" s="632"/>
      <c r="AU13" s="632"/>
      <c r="AV13" s="632"/>
      <c r="AW13" s="632"/>
      <c r="AX13" s="632"/>
      <c r="AY13" s="632"/>
      <c r="AZ13" s="632"/>
      <c r="BA13" s="632"/>
      <c r="BB13" s="632"/>
      <c r="BC13" s="632"/>
      <c r="BD13" s="632"/>
      <c r="BE13" s="632"/>
      <c r="BF13" s="633"/>
      <c r="BG13" s="634">
        <v>47892</v>
      </c>
      <c r="BH13" s="635"/>
      <c r="BI13" s="635"/>
      <c r="BJ13" s="635"/>
      <c r="BK13" s="635"/>
      <c r="BL13" s="635"/>
      <c r="BM13" s="635"/>
      <c r="BN13" s="636"/>
      <c r="BO13" s="637">
        <v>55.7</v>
      </c>
      <c r="BP13" s="637"/>
      <c r="BQ13" s="637"/>
      <c r="BR13" s="637"/>
      <c r="BS13" s="643" t="s">
        <v>129</v>
      </c>
      <c r="BT13" s="635"/>
      <c r="BU13" s="635"/>
      <c r="BV13" s="635"/>
      <c r="BW13" s="635"/>
      <c r="BX13" s="635"/>
      <c r="BY13" s="635"/>
      <c r="BZ13" s="635"/>
      <c r="CA13" s="635"/>
      <c r="CB13" s="644"/>
      <c r="CD13" s="631" t="s">
        <v>260</v>
      </c>
      <c r="CE13" s="632"/>
      <c r="CF13" s="632"/>
      <c r="CG13" s="632"/>
      <c r="CH13" s="632"/>
      <c r="CI13" s="632"/>
      <c r="CJ13" s="632"/>
      <c r="CK13" s="632"/>
      <c r="CL13" s="632"/>
      <c r="CM13" s="632"/>
      <c r="CN13" s="632"/>
      <c r="CO13" s="632"/>
      <c r="CP13" s="632"/>
      <c r="CQ13" s="633"/>
      <c r="CR13" s="634">
        <v>139760</v>
      </c>
      <c r="CS13" s="635"/>
      <c r="CT13" s="635"/>
      <c r="CU13" s="635"/>
      <c r="CV13" s="635"/>
      <c r="CW13" s="635"/>
      <c r="CX13" s="635"/>
      <c r="CY13" s="636"/>
      <c r="CZ13" s="637">
        <v>6</v>
      </c>
      <c r="DA13" s="637"/>
      <c r="DB13" s="637"/>
      <c r="DC13" s="637"/>
      <c r="DD13" s="643">
        <v>116445</v>
      </c>
      <c r="DE13" s="635"/>
      <c r="DF13" s="635"/>
      <c r="DG13" s="635"/>
      <c r="DH13" s="635"/>
      <c r="DI13" s="635"/>
      <c r="DJ13" s="635"/>
      <c r="DK13" s="635"/>
      <c r="DL13" s="635"/>
      <c r="DM13" s="635"/>
      <c r="DN13" s="635"/>
      <c r="DO13" s="635"/>
      <c r="DP13" s="636"/>
      <c r="DQ13" s="643">
        <v>45026</v>
      </c>
      <c r="DR13" s="635"/>
      <c r="DS13" s="635"/>
      <c r="DT13" s="635"/>
      <c r="DU13" s="635"/>
      <c r="DV13" s="635"/>
      <c r="DW13" s="635"/>
      <c r="DX13" s="635"/>
      <c r="DY13" s="635"/>
      <c r="DZ13" s="635"/>
      <c r="EA13" s="635"/>
      <c r="EB13" s="635"/>
      <c r="EC13" s="644"/>
    </row>
    <row r="14" spans="2:143" ht="11.25" customHeight="1" x14ac:dyDescent="0.15">
      <c r="B14" s="631" t="s">
        <v>261</v>
      </c>
      <c r="C14" s="632"/>
      <c r="D14" s="632"/>
      <c r="E14" s="632"/>
      <c r="F14" s="632"/>
      <c r="G14" s="632"/>
      <c r="H14" s="632"/>
      <c r="I14" s="632"/>
      <c r="J14" s="632"/>
      <c r="K14" s="632"/>
      <c r="L14" s="632"/>
      <c r="M14" s="632"/>
      <c r="N14" s="632"/>
      <c r="O14" s="632"/>
      <c r="P14" s="632"/>
      <c r="Q14" s="633"/>
      <c r="R14" s="634" t="s">
        <v>129</v>
      </c>
      <c r="S14" s="635"/>
      <c r="T14" s="635"/>
      <c r="U14" s="635"/>
      <c r="V14" s="635"/>
      <c r="W14" s="635"/>
      <c r="X14" s="635"/>
      <c r="Y14" s="636"/>
      <c r="Z14" s="637" t="s">
        <v>129</v>
      </c>
      <c r="AA14" s="637"/>
      <c r="AB14" s="637"/>
      <c r="AC14" s="637"/>
      <c r="AD14" s="638" t="s">
        <v>129</v>
      </c>
      <c r="AE14" s="638"/>
      <c r="AF14" s="638"/>
      <c r="AG14" s="638"/>
      <c r="AH14" s="638"/>
      <c r="AI14" s="638"/>
      <c r="AJ14" s="638"/>
      <c r="AK14" s="638"/>
      <c r="AL14" s="639" t="s">
        <v>129</v>
      </c>
      <c r="AM14" s="640"/>
      <c r="AN14" s="640"/>
      <c r="AO14" s="641"/>
      <c r="AP14" s="631" t="s">
        <v>262</v>
      </c>
      <c r="AQ14" s="632"/>
      <c r="AR14" s="632"/>
      <c r="AS14" s="632"/>
      <c r="AT14" s="632"/>
      <c r="AU14" s="632"/>
      <c r="AV14" s="632"/>
      <c r="AW14" s="632"/>
      <c r="AX14" s="632"/>
      <c r="AY14" s="632"/>
      <c r="AZ14" s="632"/>
      <c r="BA14" s="632"/>
      <c r="BB14" s="632"/>
      <c r="BC14" s="632"/>
      <c r="BD14" s="632"/>
      <c r="BE14" s="632"/>
      <c r="BF14" s="633"/>
      <c r="BG14" s="634">
        <v>3490</v>
      </c>
      <c r="BH14" s="635"/>
      <c r="BI14" s="635"/>
      <c r="BJ14" s="635"/>
      <c r="BK14" s="635"/>
      <c r="BL14" s="635"/>
      <c r="BM14" s="635"/>
      <c r="BN14" s="636"/>
      <c r="BO14" s="637">
        <v>4.0999999999999996</v>
      </c>
      <c r="BP14" s="637"/>
      <c r="BQ14" s="637"/>
      <c r="BR14" s="637"/>
      <c r="BS14" s="643" t="s">
        <v>129</v>
      </c>
      <c r="BT14" s="635"/>
      <c r="BU14" s="635"/>
      <c r="BV14" s="635"/>
      <c r="BW14" s="635"/>
      <c r="BX14" s="635"/>
      <c r="BY14" s="635"/>
      <c r="BZ14" s="635"/>
      <c r="CA14" s="635"/>
      <c r="CB14" s="644"/>
      <c r="CD14" s="631" t="s">
        <v>263</v>
      </c>
      <c r="CE14" s="632"/>
      <c r="CF14" s="632"/>
      <c r="CG14" s="632"/>
      <c r="CH14" s="632"/>
      <c r="CI14" s="632"/>
      <c r="CJ14" s="632"/>
      <c r="CK14" s="632"/>
      <c r="CL14" s="632"/>
      <c r="CM14" s="632"/>
      <c r="CN14" s="632"/>
      <c r="CO14" s="632"/>
      <c r="CP14" s="632"/>
      <c r="CQ14" s="633"/>
      <c r="CR14" s="634">
        <v>35201</v>
      </c>
      <c r="CS14" s="635"/>
      <c r="CT14" s="635"/>
      <c r="CU14" s="635"/>
      <c r="CV14" s="635"/>
      <c r="CW14" s="635"/>
      <c r="CX14" s="635"/>
      <c r="CY14" s="636"/>
      <c r="CZ14" s="637">
        <v>1.5</v>
      </c>
      <c r="DA14" s="637"/>
      <c r="DB14" s="637"/>
      <c r="DC14" s="637"/>
      <c r="DD14" s="643" t="s">
        <v>129</v>
      </c>
      <c r="DE14" s="635"/>
      <c r="DF14" s="635"/>
      <c r="DG14" s="635"/>
      <c r="DH14" s="635"/>
      <c r="DI14" s="635"/>
      <c r="DJ14" s="635"/>
      <c r="DK14" s="635"/>
      <c r="DL14" s="635"/>
      <c r="DM14" s="635"/>
      <c r="DN14" s="635"/>
      <c r="DO14" s="635"/>
      <c r="DP14" s="636"/>
      <c r="DQ14" s="643">
        <v>31845</v>
      </c>
      <c r="DR14" s="635"/>
      <c r="DS14" s="635"/>
      <c r="DT14" s="635"/>
      <c r="DU14" s="635"/>
      <c r="DV14" s="635"/>
      <c r="DW14" s="635"/>
      <c r="DX14" s="635"/>
      <c r="DY14" s="635"/>
      <c r="DZ14" s="635"/>
      <c r="EA14" s="635"/>
      <c r="EB14" s="635"/>
      <c r="EC14" s="644"/>
    </row>
    <row r="15" spans="2:143" ht="11.25" customHeight="1" x14ac:dyDescent="0.15">
      <c r="B15" s="631" t="s">
        <v>264</v>
      </c>
      <c r="C15" s="632"/>
      <c r="D15" s="632"/>
      <c r="E15" s="632"/>
      <c r="F15" s="632"/>
      <c r="G15" s="632"/>
      <c r="H15" s="632"/>
      <c r="I15" s="632"/>
      <c r="J15" s="632"/>
      <c r="K15" s="632"/>
      <c r="L15" s="632"/>
      <c r="M15" s="632"/>
      <c r="N15" s="632"/>
      <c r="O15" s="632"/>
      <c r="P15" s="632"/>
      <c r="Q15" s="633"/>
      <c r="R15" s="634" t="s">
        <v>129</v>
      </c>
      <c r="S15" s="635"/>
      <c r="T15" s="635"/>
      <c r="U15" s="635"/>
      <c r="V15" s="635"/>
      <c r="W15" s="635"/>
      <c r="X15" s="635"/>
      <c r="Y15" s="636"/>
      <c r="Z15" s="637" t="s">
        <v>129</v>
      </c>
      <c r="AA15" s="637"/>
      <c r="AB15" s="637"/>
      <c r="AC15" s="637"/>
      <c r="AD15" s="638" t="s">
        <v>129</v>
      </c>
      <c r="AE15" s="638"/>
      <c r="AF15" s="638"/>
      <c r="AG15" s="638"/>
      <c r="AH15" s="638"/>
      <c r="AI15" s="638"/>
      <c r="AJ15" s="638"/>
      <c r="AK15" s="638"/>
      <c r="AL15" s="639" t="s">
        <v>129</v>
      </c>
      <c r="AM15" s="640"/>
      <c r="AN15" s="640"/>
      <c r="AO15" s="641"/>
      <c r="AP15" s="631" t="s">
        <v>265</v>
      </c>
      <c r="AQ15" s="632"/>
      <c r="AR15" s="632"/>
      <c r="AS15" s="632"/>
      <c r="AT15" s="632"/>
      <c r="AU15" s="632"/>
      <c r="AV15" s="632"/>
      <c r="AW15" s="632"/>
      <c r="AX15" s="632"/>
      <c r="AY15" s="632"/>
      <c r="AZ15" s="632"/>
      <c r="BA15" s="632"/>
      <c r="BB15" s="632"/>
      <c r="BC15" s="632"/>
      <c r="BD15" s="632"/>
      <c r="BE15" s="632"/>
      <c r="BF15" s="633"/>
      <c r="BG15" s="634">
        <v>1083</v>
      </c>
      <c r="BH15" s="635"/>
      <c r="BI15" s="635"/>
      <c r="BJ15" s="635"/>
      <c r="BK15" s="635"/>
      <c r="BL15" s="635"/>
      <c r="BM15" s="635"/>
      <c r="BN15" s="636"/>
      <c r="BO15" s="637">
        <v>1.3</v>
      </c>
      <c r="BP15" s="637"/>
      <c r="BQ15" s="637"/>
      <c r="BR15" s="637"/>
      <c r="BS15" s="643" t="s">
        <v>129</v>
      </c>
      <c r="BT15" s="635"/>
      <c r="BU15" s="635"/>
      <c r="BV15" s="635"/>
      <c r="BW15" s="635"/>
      <c r="BX15" s="635"/>
      <c r="BY15" s="635"/>
      <c r="BZ15" s="635"/>
      <c r="CA15" s="635"/>
      <c r="CB15" s="644"/>
      <c r="CD15" s="631" t="s">
        <v>266</v>
      </c>
      <c r="CE15" s="632"/>
      <c r="CF15" s="632"/>
      <c r="CG15" s="632"/>
      <c r="CH15" s="632"/>
      <c r="CI15" s="632"/>
      <c r="CJ15" s="632"/>
      <c r="CK15" s="632"/>
      <c r="CL15" s="632"/>
      <c r="CM15" s="632"/>
      <c r="CN15" s="632"/>
      <c r="CO15" s="632"/>
      <c r="CP15" s="632"/>
      <c r="CQ15" s="633"/>
      <c r="CR15" s="634">
        <v>128431</v>
      </c>
      <c r="CS15" s="635"/>
      <c r="CT15" s="635"/>
      <c r="CU15" s="635"/>
      <c r="CV15" s="635"/>
      <c r="CW15" s="635"/>
      <c r="CX15" s="635"/>
      <c r="CY15" s="636"/>
      <c r="CZ15" s="637">
        <v>5.5</v>
      </c>
      <c r="DA15" s="637"/>
      <c r="DB15" s="637"/>
      <c r="DC15" s="637"/>
      <c r="DD15" s="643">
        <v>20607</v>
      </c>
      <c r="DE15" s="635"/>
      <c r="DF15" s="635"/>
      <c r="DG15" s="635"/>
      <c r="DH15" s="635"/>
      <c r="DI15" s="635"/>
      <c r="DJ15" s="635"/>
      <c r="DK15" s="635"/>
      <c r="DL15" s="635"/>
      <c r="DM15" s="635"/>
      <c r="DN15" s="635"/>
      <c r="DO15" s="635"/>
      <c r="DP15" s="636"/>
      <c r="DQ15" s="643">
        <v>98972</v>
      </c>
      <c r="DR15" s="635"/>
      <c r="DS15" s="635"/>
      <c r="DT15" s="635"/>
      <c r="DU15" s="635"/>
      <c r="DV15" s="635"/>
      <c r="DW15" s="635"/>
      <c r="DX15" s="635"/>
      <c r="DY15" s="635"/>
      <c r="DZ15" s="635"/>
      <c r="EA15" s="635"/>
      <c r="EB15" s="635"/>
      <c r="EC15" s="644"/>
    </row>
    <row r="16" spans="2:143" ht="11.25" customHeight="1" x14ac:dyDescent="0.15">
      <c r="B16" s="631" t="s">
        <v>267</v>
      </c>
      <c r="C16" s="632"/>
      <c r="D16" s="632"/>
      <c r="E16" s="632"/>
      <c r="F16" s="632"/>
      <c r="G16" s="632"/>
      <c r="H16" s="632"/>
      <c r="I16" s="632"/>
      <c r="J16" s="632"/>
      <c r="K16" s="632"/>
      <c r="L16" s="632"/>
      <c r="M16" s="632"/>
      <c r="N16" s="632"/>
      <c r="O16" s="632"/>
      <c r="P16" s="632"/>
      <c r="Q16" s="633"/>
      <c r="R16" s="634">
        <v>1098</v>
      </c>
      <c r="S16" s="635"/>
      <c r="T16" s="635"/>
      <c r="U16" s="635"/>
      <c r="V16" s="635"/>
      <c r="W16" s="635"/>
      <c r="X16" s="635"/>
      <c r="Y16" s="636"/>
      <c r="Z16" s="637">
        <v>0</v>
      </c>
      <c r="AA16" s="637"/>
      <c r="AB16" s="637"/>
      <c r="AC16" s="637"/>
      <c r="AD16" s="638">
        <v>1098</v>
      </c>
      <c r="AE16" s="638"/>
      <c r="AF16" s="638"/>
      <c r="AG16" s="638"/>
      <c r="AH16" s="638"/>
      <c r="AI16" s="638"/>
      <c r="AJ16" s="638"/>
      <c r="AK16" s="638"/>
      <c r="AL16" s="639">
        <v>0.1</v>
      </c>
      <c r="AM16" s="640"/>
      <c r="AN16" s="640"/>
      <c r="AO16" s="641"/>
      <c r="AP16" s="631" t="s">
        <v>268</v>
      </c>
      <c r="AQ16" s="632"/>
      <c r="AR16" s="632"/>
      <c r="AS16" s="632"/>
      <c r="AT16" s="632"/>
      <c r="AU16" s="632"/>
      <c r="AV16" s="632"/>
      <c r="AW16" s="632"/>
      <c r="AX16" s="632"/>
      <c r="AY16" s="632"/>
      <c r="AZ16" s="632"/>
      <c r="BA16" s="632"/>
      <c r="BB16" s="632"/>
      <c r="BC16" s="632"/>
      <c r="BD16" s="632"/>
      <c r="BE16" s="632"/>
      <c r="BF16" s="633"/>
      <c r="BG16" s="634" t="s">
        <v>129</v>
      </c>
      <c r="BH16" s="635"/>
      <c r="BI16" s="635"/>
      <c r="BJ16" s="635"/>
      <c r="BK16" s="635"/>
      <c r="BL16" s="635"/>
      <c r="BM16" s="635"/>
      <c r="BN16" s="636"/>
      <c r="BO16" s="637" t="s">
        <v>129</v>
      </c>
      <c r="BP16" s="637"/>
      <c r="BQ16" s="637"/>
      <c r="BR16" s="637"/>
      <c r="BS16" s="643" t="s">
        <v>129</v>
      </c>
      <c r="BT16" s="635"/>
      <c r="BU16" s="635"/>
      <c r="BV16" s="635"/>
      <c r="BW16" s="635"/>
      <c r="BX16" s="635"/>
      <c r="BY16" s="635"/>
      <c r="BZ16" s="635"/>
      <c r="CA16" s="635"/>
      <c r="CB16" s="644"/>
      <c r="CD16" s="631" t="s">
        <v>269</v>
      </c>
      <c r="CE16" s="632"/>
      <c r="CF16" s="632"/>
      <c r="CG16" s="632"/>
      <c r="CH16" s="632"/>
      <c r="CI16" s="632"/>
      <c r="CJ16" s="632"/>
      <c r="CK16" s="632"/>
      <c r="CL16" s="632"/>
      <c r="CM16" s="632"/>
      <c r="CN16" s="632"/>
      <c r="CO16" s="632"/>
      <c r="CP16" s="632"/>
      <c r="CQ16" s="633"/>
      <c r="CR16" s="634">
        <v>26333</v>
      </c>
      <c r="CS16" s="635"/>
      <c r="CT16" s="635"/>
      <c r="CU16" s="635"/>
      <c r="CV16" s="635"/>
      <c r="CW16" s="635"/>
      <c r="CX16" s="635"/>
      <c r="CY16" s="636"/>
      <c r="CZ16" s="637">
        <v>1.1000000000000001</v>
      </c>
      <c r="DA16" s="637"/>
      <c r="DB16" s="637"/>
      <c r="DC16" s="637"/>
      <c r="DD16" s="643" t="s">
        <v>129</v>
      </c>
      <c r="DE16" s="635"/>
      <c r="DF16" s="635"/>
      <c r="DG16" s="635"/>
      <c r="DH16" s="635"/>
      <c r="DI16" s="635"/>
      <c r="DJ16" s="635"/>
      <c r="DK16" s="635"/>
      <c r="DL16" s="635"/>
      <c r="DM16" s="635"/>
      <c r="DN16" s="635"/>
      <c r="DO16" s="635"/>
      <c r="DP16" s="636"/>
      <c r="DQ16" s="643">
        <v>25040</v>
      </c>
      <c r="DR16" s="635"/>
      <c r="DS16" s="635"/>
      <c r="DT16" s="635"/>
      <c r="DU16" s="635"/>
      <c r="DV16" s="635"/>
      <c r="DW16" s="635"/>
      <c r="DX16" s="635"/>
      <c r="DY16" s="635"/>
      <c r="DZ16" s="635"/>
      <c r="EA16" s="635"/>
      <c r="EB16" s="635"/>
      <c r="EC16" s="644"/>
    </row>
    <row r="17" spans="2:133" ht="11.25" customHeight="1" x14ac:dyDescent="0.15">
      <c r="B17" s="631" t="s">
        <v>270</v>
      </c>
      <c r="C17" s="632"/>
      <c r="D17" s="632"/>
      <c r="E17" s="632"/>
      <c r="F17" s="632"/>
      <c r="G17" s="632"/>
      <c r="H17" s="632"/>
      <c r="I17" s="632"/>
      <c r="J17" s="632"/>
      <c r="K17" s="632"/>
      <c r="L17" s="632"/>
      <c r="M17" s="632"/>
      <c r="N17" s="632"/>
      <c r="O17" s="632"/>
      <c r="P17" s="632"/>
      <c r="Q17" s="633"/>
      <c r="R17" s="634">
        <v>130</v>
      </c>
      <c r="S17" s="635"/>
      <c r="T17" s="635"/>
      <c r="U17" s="635"/>
      <c r="V17" s="635"/>
      <c r="W17" s="635"/>
      <c r="X17" s="635"/>
      <c r="Y17" s="636"/>
      <c r="Z17" s="637">
        <v>0</v>
      </c>
      <c r="AA17" s="637"/>
      <c r="AB17" s="637"/>
      <c r="AC17" s="637"/>
      <c r="AD17" s="638">
        <v>130</v>
      </c>
      <c r="AE17" s="638"/>
      <c r="AF17" s="638"/>
      <c r="AG17" s="638"/>
      <c r="AH17" s="638"/>
      <c r="AI17" s="638"/>
      <c r="AJ17" s="638"/>
      <c r="AK17" s="638"/>
      <c r="AL17" s="639">
        <v>0</v>
      </c>
      <c r="AM17" s="640"/>
      <c r="AN17" s="640"/>
      <c r="AO17" s="641"/>
      <c r="AP17" s="631" t="s">
        <v>271</v>
      </c>
      <c r="AQ17" s="632"/>
      <c r="AR17" s="632"/>
      <c r="AS17" s="632"/>
      <c r="AT17" s="632"/>
      <c r="AU17" s="632"/>
      <c r="AV17" s="632"/>
      <c r="AW17" s="632"/>
      <c r="AX17" s="632"/>
      <c r="AY17" s="632"/>
      <c r="AZ17" s="632"/>
      <c r="BA17" s="632"/>
      <c r="BB17" s="632"/>
      <c r="BC17" s="632"/>
      <c r="BD17" s="632"/>
      <c r="BE17" s="632"/>
      <c r="BF17" s="633"/>
      <c r="BG17" s="634" t="s">
        <v>175</v>
      </c>
      <c r="BH17" s="635"/>
      <c r="BI17" s="635"/>
      <c r="BJ17" s="635"/>
      <c r="BK17" s="635"/>
      <c r="BL17" s="635"/>
      <c r="BM17" s="635"/>
      <c r="BN17" s="636"/>
      <c r="BO17" s="637" t="s">
        <v>175</v>
      </c>
      <c r="BP17" s="637"/>
      <c r="BQ17" s="637"/>
      <c r="BR17" s="637"/>
      <c r="BS17" s="643" t="s">
        <v>129</v>
      </c>
      <c r="BT17" s="635"/>
      <c r="BU17" s="635"/>
      <c r="BV17" s="635"/>
      <c r="BW17" s="635"/>
      <c r="BX17" s="635"/>
      <c r="BY17" s="635"/>
      <c r="BZ17" s="635"/>
      <c r="CA17" s="635"/>
      <c r="CB17" s="644"/>
      <c r="CD17" s="631" t="s">
        <v>272</v>
      </c>
      <c r="CE17" s="632"/>
      <c r="CF17" s="632"/>
      <c r="CG17" s="632"/>
      <c r="CH17" s="632"/>
      <c r="CI17" s="632"/>
      <c r="CJ17" s="632"/>
      <c r="CK17" s="632"/>
      <c r="CL17" s="632"/>
      <c r="CM17" s="632"/>
      <c r="CN17" s="632"/>
      <c r="CO17" s="632"/>
      <c r="CP17" s="632"/>
      <c r="CQ17" s="633"/>
      <c r="CR17" s="634">
        <v>374561</v>
      </c>
      <c r="CS17" s="635"/>
      <c r="CT17" s="635"/>
      <c r="CU17" s="635"/>
      <c r="CV17" s="635"/>
      <c r="CW17" s="635"/>
      <c r="CX17" s="635"/>
      <c r="CY17" s="636"/>
      <c r="CZ17" s="637">
        <v>16.100000000000001</v>
      </c>
      <c r="DA17" s="637"/>
      <c r="DB17" s="637"/>
      <c r="DC17" s="637"/>
      <c r="DD17" s="643" t="s">
        <v>129</v>
      </c>
      <c r="DE17" s="635"/>
      <c r="DF17" s="635"/>
      <c r="DG17" s="635"/>
      <c r="DH17" s="635"/>
      <c r="DI17" s="635"/>
      <c r="DJ17" s="635"/>
      <c r="DK17" s="635"/>
      <c r="DL17" s="635"/>
      <c r="DM17" s="635"/>
      <c r="DN17" s="635"/>
      <c r="DO17" s="635"/>
      <c r="DP17" s="636"/>
      <c r="DQ17" s="643">
        <v>374373</v>
      </c>
      <c r="DR17" s="635"/>
      <c r="DS17" s="635"/>
      <c r="DT17" s="635"/>
      <c r="DU17" s="635"/>
      <c r="DV17" s="635"/>
      <c r="DW17" s="635"/>
      <c r="DX17" s="635"/>
      <c r="DY17" s="635"/>
      <c r="DZ17" s="635"/>
      <c r="EA17" s="635"/>
      <c r="EB17" s="635"/>
      <c r="EC17" s="644"/>
    </row>
    <row r="18" spans="2:133" ht="11.25" customHeight="1" x14ac:dyDescent="0.15">
      <c r="B18" s="631" t="s">
        <v>273</v>
      </c>
      <c r="C18" s="632"/>
      <c r="D18" s="632"/>
      <c r="E18" s="632"/>
      <c r="F18" s="632"/>
      <c r="G18" s="632"/>
      <c r="H18" s="632"/>
      <c r="I18" s="632"/>
      <c r="J18" s="632"/>
      <c r="K18" s="632"/>
      <c r="L18" s="632"/>
      <c r="M18" s="632"/>
      <c r="N18" s="632"/>
      <c r="O18" s="632"/>
      <c r="P18" s="632"/>
      <c r="Q18" s="633"/>
      <c r="R18" s="634">
        <v>633</v>
      </c>
      <c r="S18" s="635"/>
      <c r="T18" s="635"/>
      <c r="U18" s="635"/>
      <c r="V18" s="635"/>
      <c r="W18" s="635"/>
      <c r="X18" s="635"/>
      <c r="Y18" s="636"/>
      <c r="Z18" s="637">
        <v>0</v>
      </c>
      <c r="AA18" s="637"/>
      <c r="AB18" s="637"/>
      <c r="AC18" s="637"/>
      <c r="AD18" s="638">
        <v>633</v>
      </c>
      <c r="AE18" s="638"/>
      <c r="AF18" s="638"/>
      <c r="AG18" s="638"/>
      <c r="AH18" s="638"/>
      <c r="AI18" s="638"/>
      <c r="AJ18" s="638"/>
      <c r="AK18" s="638"/>
      <c r="AL18" s="639">
        <v>0.1</v>
      </c>
      <c r="AM18" s="640"/>
      <c r="AN18" s="640"/>
      <c r="AO18" s="641"/>
      <c r="AP18" s="631" t="s">
        <v>274</v>
      </c>
      <c r="AQ18" s="632"/>
      <c r="AR18" s="632"/>
      <c r="AS18" s="632"/>
      <c r="AT18" s="632"/>
      <c r="AU18" s="632"/>
      <c r="AV18" s="632"/>
      <c r="AW18" s="632"/>
      <c r="AX18" s="632"/>
      <c r="AY18" s="632"/>
      <c r="AZ18" s="632"/>
      <c r="BA18" s="632"/>
      <c r="BB18" s="632"/>
      <c r="BC18" s="632"/>
      <c r="BD18" s="632"/>
      <c r="BE18" s="632"/>
      <c r="BF18" s="633"/>
      <c r="BG18" s="634" t="s">
        <v>129</v>
      </c>
      <c r="BH18" s="635"/>
      <c r="BI18" s="635"/>
      <c r="BJ18" s="635"/>
      <c r="BK18" s="635"/>
      <c r="BL18" s="635"/>
      <c r="BM18" s="635"/>
      <c r="BN18" s="636"/>
      <c r="BO18" s="637" t="s">
        <v>129</v>
      </c>
      <c r="BP18" s="637"/>
      <c r="BQ18" s="637"/>
      <c r="BR18" s="637"/>
      <c r="BS18" s="643" t="s">
        <v>175</v>
      </c>
      <c r="BT18" s="635"/>
      <c r="BU18" s="635"/>
      <c r="BV18" s="635"/>
      <c r="BW18" s="635"/>
      <c r="BX18" s="635"/>
      <c r="BY18" s="635"/>
      <c r="BZ18" s="635"/>
      <c r="CA18" s="635"/>
      <c r="CB18" s="644"/>
      <c r="CD18" s="631" t="s">
        <v>275</v>
      </c>
      <c r="CE18" s="632"/>
      <c r="CF18" s="632"/>
      <c r="CG18" s="632"/>
      <c r="CH18" s="632"/>
      <c r="CI18" s="632"/>
      <c r="CJ18" s="632"/>
      <c r="CK18" s="632"/>
      <c r="CL18" s="632"/>
      <c r="CM18" s="632"/>
      <c r="CN18" s="632"/>
      <c r="CO18" s="632"/>
      <c r="CP18" s="632"/>
      <c r="CQ18" s="633"/>
      <c r="CR18" s="634" t="s">
        <v>129</v>
      </c>
      <c r="CS18" s="635"/>
      <c r="CT18" s="635"/>
      <c r="CU18" s="635"/>
      <c r="CV18" s="635"/>
      <c r="CW18" s="635"/>
      <c r="CX18" s="635"/>
      <c r="CY18" s="636"/>
      <c r="CZ18" s="637" t="s">
        <v>129</v>
      </c>
      <c r="DA18" s="637"/>
      <c r="DB18" s="637"/>
      <c r="DC18" s="637"/>
      <c r="DD18" s="643" t="s">
        <v>129</v>
      </c>
      <c r="DE18" s="635"/>
      <c r="DF18" s="635"/>
      <c r="DG18" s="635"/>
      <c r="DH18" s="635"/>
      <c r="DI18" s="635"/>
      <c r="DJ18" s="635"/>
      <c r="DK18" s="635"/>
      <c r="DL18" s="635"/>
      <c r="DM18" s="635"/>
      <c r="DN18" s="635"/>
      <c r="DO18" s="635"/>
      <c r="DP18" s="636"/>
      <c r="DQ18" s="643" t="s">
        <v>129</v>
      </c>
      <c r="DR18" s="635"/>
      <c r="DS18" s="635"/>
      <c r="DT18" s="635"/>
      <c r="DU18" s="635"/>
      <c r="DV18" s="635"/>
      <c r="DW18" s="635"/>
      <c r="DX18" s="635"/>
      <c r="DY18" s="635"/>
      <c r="DZ18" s="635"/>
      <c r="EA18" s="635"/>
      <c r="EB18" s="635"/>
      <c r="EC18" s="644"/>
    </row>
    <row r="19" spans="2:133" ht="11.25" customHeight="1" x14ac:dyDescent="0.15">
      <c r="B19" s="631" t="s">
        <v>276</v>
      </c>
      <c r="C19" s="632"/>
      <c r="D19" s="632"/>
      <c r="E19" s="632"/>
      <c r="F19" s="632"/>
      <c r="G19" s="632"/>
      <c r="H19" s="632"/>
      <c r="I19" s="632"/>
      <c r="J19" s="632"/>
      <c r="K19" s="632"/>
      <c r="L19" s="632"/>
      <c r="M19" s="632"/>
      <c r="N19" s="632"/>
      <c r="O19" s="632"/>
      <c r="P19" s="632"/>
      <c r="Q19" s="633"/>
      <c r="R19" s="634">
        <v>9</v>
      </c>
      <c r="S19" s="635"/>
      <c r="T19" s="635"/>
      <c r="U19" s="635"/>
      <c r="V19" s="635"/>
      <c r="W19" s="635"/>
      <c r="X19" s="635"/>
      <c r="Y19" s="636"/>
      <c r="Z19" s="637">
        <v>0</v>
      </c>
      <c r="AA19" s="637"/>
      <c r="AB19" s="637"/>
      <c r="AC19" s="637"/>
      <c r="AD19" s="638">
        <v>9</v>
      </c>
      <c r="AE19" s="638"/>
      <c r="AF19" s="638"/>
      <c r="AG19" s="638"/>
      <c r="AH19" s="638"/>
      <c r="AI19" s="638"/>
      <c r="AJ19" s="638"/>
      <c r="AK19" s="638"/>
      <c r="AL19" s="639">
        <v>0</v>
      </c>
      <c r="AM19" s="640"/>
      <c r="AN19" s="640"/>
      <c r="AO19" s="641"/>
      <c r="AP19" s="631" t="s">
        <v>277</v>
      </c>
      <c r="AQ19" s="632"/>
      <c r="AR19" s="632"/>
      <c r="AS19" s="632"/>
      <c r="AT19" s="632"/>
      <c r="AU19" s="632"/>
      <c r="AV19" s="632"/>
      <c r="AW19" s="632"/>
      <c r="AX19" s="632"/>
      <c r="AY19" s="632"/>
      <c r="AZ19" s="632"/>
      <c r="BA19" s="632"/>
      <c r="BB19" s="632"/>
      <c r="BC19" s="632"/>
      <c r="BD19" s="632"/>
      <c r="BE19" s="632"/>
      <c r="BF19" s="633"/>
      <c r="BG19" s="634" t="s">
        <v>129</v>
      </c>
      <c r="BH19" s="635"/>
      <c r="BI19" s="635"/>
      <c r="BJ19" s="635"/>
      <c r="BK19" s="635"/>
      <c r="BL19" s="635"/>
      <c r="BM19" s="635"/>
      <c r="BN19" s="636"/>
      <c r="BO19" s="637" t="s">
        <v>129</v>
      </c>
      <c r="BP19" s="637"/>
      <c r="BQ19" s="637"/>
      <c r="BR19" s="637"/>
      <c r="BS19" s="643" t="s">
        <v>129</v>
      </c>
      <c r="BT19" s="635"/>
      <c r="BU19" s="635"/>
      <c r="BV19" s="635"/>
      <c r="BW19" s="635"/>
      <c r="BX19" s="635"/>
      <c r="BY19" s="635"/>
      <c r="BZ19" s="635"/>
      <c r="CA19" s="635"/>
      <c r="CB19" s="644"/>
      <c r="CD19" s="631" t="s">
        <v>278</v>
      </c>
      <c r="CE19" s="632"/>
      <c r="CF19" s="632"/>
      <c r="CG19" s="632"/>
      <c r="CH19" s="632"/>
      <c r="CI19" s="632"/>
      <c r="CJ19" s="632"/>
      <c r="CK19" s="632"/>
      <c r="CL19" s="632"/>
      <c r="CM19" s="632"/>
      <c r="CN19" s="632"/>
      <c r="CO19" s="632"/>
      <c r="CP19" s="632"/>
      <c r="CQ19" s="633"/>
      <c r="CR19" s="634" t="s">
        <v>129</v>
      </c>
      <c r="CS19" s="635"/>
      <c r="CT19" s="635"/>
      <c r="CU19" s="635"/>
      <c r="CV19" s="635"/>
      <c r="CW19" s="635"/>
      <c r="CX19" s="635"/>
      <c r="CY19" s="636"/>
      <c r="CZ19" s="637" t="s">
        <v>175</v>
      </c>
      <c r="DA19" s="637"/>
      <c r="DB19" s="637"/>
      <c r="DC19" s="637"/>
      <c r="DD19" s="643" t="s">
        <v>129</v>
      </c>
      <c r="DE19" s="635"/>
      <c r="DF19" s="635"/>
      <c r="DG19" s="635"/>
      <c r="DH19" s="635"/>
      <c r="DI19" s="635"/>
      <c r="DJ19" s="635"/>
      <c r="DK19" s="635"/>
      <c r="DL19" s="635"/>
      <c r="DM19" s="635"/>
      <c r="DN19" s="635"/>
      <c r="DO19" s="635"/>
      <c r="DP19" s="636"/>
      <c r="DQ19" s="643" t="s">
        <v>129</v>
      </c>
      <c r="DR19" s="635"/>
      <c r="DS19" s="635"/>
      <c r="DT19" s="635"/>
      <c r="DU19" s="635"/>
      <c r="DV19" s="635"/>
      <c r="DW19" s="635"/>
      <c r="DX19" s="635"/>
      <c r="DY19" s="635"/>
      <c r="DZ19" s="635"/>
      <c r="EA19" s="635"/>
      <c r="EB19" s="635"/>
      <c r="EC19" s="644"/>
    </row>
    <row r="20" spans="2:133" ht="11.25" customHeight="1" x14ac:dyDescent="0.15">
      <c r="B20" s="631" t="s">
        <v>279</v>
      </c>
      <c r="C20" s="632"/>
      <c r="D20" s="632"/>
      <c r="E20" s="632"/>
      <c r="F20" s="632"/>
      <c r="G20" s="632"/>
      <c r="H20" s="632"/>
      <c r="I20" s="632"/>
      <c r="J20" s="632"/>
      <c r="K20" s="632"/>
      <c r="L20" s="632"/>
      <c r="M20" s="632"/>
      <c r="N20" s="632"/>
      <c r="O20" s="632"/>
      <c r="P20" s="632"/>
      <c r="Q20" s="633"/>
      <c r="R20" s="634">
        <v>541</v>
      </c>
      <c r="S20" s="635"/>
      <c r="T20" s="635"/>
      <c r="U20" s="635"/>
      <c r="V20" s="635"/>
      <c r="W20" s="635"/>
      <c r="X20" s="635"/>
      <c r="Y20" s="636"/>
      <c r="Z20" s="637">
        <v>0</v>
      </c>
      <c r="AA20" s="637"/>
      <c r="AB20" s="637"/>
      <c r="AC20" s="637"/>
      <c r="AD20" s="638">
        <v>541</v>
      </c>
      <c r="AE20" s="638"/>
      <c r="AF20" s="638"/>
      <c r="AG20" s="638"/>
      <c r="AH20" s="638"/>
      <c r="AI20" s="638"/>
      <c r="AJ20" s="638"/>
      <c r="AK20" s="638"/>
      <c r="AL20" s="639">
        <v>0</v>
      </c>
      <c r="AM20" s="640"/>
      <c r="AN20" s="640"/>
      <c r="AO20" s="641"/>
      <c r="AP20" s="631" t="s">
        <v>280</v>
      </c>
      <c r="AQ20" s="632"/>
      <c r="AR20" s="632"/>
      <c r="AS20" s="632"/>
      <c r="AT20" s="632"/>
      <c r="AU20" s="632"/>
      <c r="AV20" s="632"/>
      <c r="AW20" s="632"/>
      <c r="AX20" s="632"/>
      <c r="AY20" s="632"/>
      <c r="AZ20" s="632"/>
      <c r="BA20" s="632"/>
      <c r="BB20" s="632"/>
      <c r="BC20" s="632"/>
      <c r="BD20" s="632"/>
      <c r="BE20" s="632"/>
      <c r="BF20" s="633"/>
      <c r="BG20" s="634" t="s">
        <v>129</v>
      </c>
      <c r="BH20" s="635"/>
      <c r="BI20" s="635"/>
      <c r="BJ20" s="635"/>
      <c r="BK20" s="635"/>
      <c r="BL20" s="635"/>
      <c r="BM20" s="635"/>
      <c r="BN20" s="636"/>
      <c r="BO20" s="637" t="s">
        <v>129</v>
      </c>
      <c r="BP20" s="637"/>
      <c r="BQ20" s="637"/>
      <c r="BR20" s="637"/>
      <c r="BS20" s="643" t="s">
        <v>129</v>
      </c>
      <c r="BT20" s="635"/>
      <c r="BU20" s="635"/>
      <c r="BV20" s="635"/>
      <c r="BW20" s="635"/>
      <c r="BX20" s="635"/>
      <c r="BY20" s="635"/>
      <c r="BZ20" s="635"/>
      <c r="CA20" s="635"/>
      <c r="CB20" s="644"/>
      <c r="CD20" s="631" t="s">
        <v>281</v>
      </c>
      <c r="CE20" s="632"/>
      <c r="CF20" s="632"/>
      <c r="CG20" s="632"/>
      <c r="CH20" s="632"/>
      <c r="CI20" s="632"/>
      <c r="CJ20" s="632"/>
      <c r="CK20" s="632"/>
      <c r="CL20" s="632"/>
      <c r="CM20" s="632"/>
      <c r="CN20" s="632"/>
      <c r="CO20" s="632"/>
      <c r="CP20" s="632"/>
      <c r="CQ20" s="633"/>
      <c r="CR20" s="634">
        <v>2319278</v>
      </c>
      <c r="CS20" s="635"/>
      <c r="CT20" s="635"/>
      <c r="CU20" s="635"/>
      <c r="CV20" s="635"/>
      <c r="CW20" s="635"/>
      <c r="CX20" s="635"/>
      <c r="CY20" s="636"/>
      <c r="CZ20" s="637">
        <v>100</v>
      </c>
      <c r="DA20" s="637"/>
      <c r="DB20" s="637"/>
      <c r="DC20" s="637"/>
      <c r="DD20" s="643">
        <v>624029</v>
      </c>
      <c r="DE20" s="635"/>
      <c r="DF20" s="635"/>
      <c r="DG20" s="635"/>
      <c r="DH20" s="635"/>
      <c r="DI20" s="635"/>
      <c r="DJ20" s="635"/>
      <c r="DK20" s="635"/>
      <c r="DL20" s="635"/>
      <c r="DM20" s="635"/>
      <c r="DN20" s="635"/>
      <c r="DO20" s="635"/>
      <c r="DP20" s="636"/>
      <c r="DQ20" s="643">
        <v>1354337</v>
      </c>
      <c r="DR20" s="635"/>
      <c r="DS20" s="635"/>
      <c r="DT20" s="635"/>
      <c r="DU20" s="635"/>
      <c r="DV20" s="635"/>
      <c r="DW20" s="635"/>
      <c r="DX20" s="635"/>
      <c r="DY20" s="635"/>
      <c r="DZ20" s="635"/>
      <c r="EA20" s="635"/>
      <c r="EB20" s="635"/>
      <c r="EC20" s="644"/>
    </row>
    <row r="21" spans="2:133" ht="11.25" customHeight="1" x14ac:dyDescent="0.15">
      <c r="B21" s="631" t="s">
        <v>282</v>
      </c>
      <c r="C21" s="632"/>
      <c r="D21" s="632"/>
      <c r="E21" s="632"/>
      <c r="F21" s="632"/>
      <c r="G21" s="632"/>
      <c r="H21" s="632"/>
      <c r="I21" s="632"/>
      <c r="J21" s="632"/>
      <c r="K21" s="632"/>
      <c r="L21" s="632"/>
      <c r="M21" s="632"/>
      <c r="N21" s="632"/>
      <c r="O21" s="632"/>
      <c r="P21" s="632"/>
      <c r="Q21" s="633"/>
      <c r="R21" s="634">
        <v>83</v>
      </c>
      <c r="S21" s="635"/>
      <c r="T21" s="635"/>
      <c r="U21" s="635"/>
      <c r="V21" s="635"/>
      <c r="W21" s="635"/>
      <c r="X21" s="635"/>
      <c r="Y21" s="636"/>
      <c r="Z21" s="637">
        <v>0</v>
      </c>
      <c r="AA21" s="637"/>
      <c r="AB21" s="637"/>
      <c r="AC21" s="637"/>
      <c r="AD21" s="638">
        <v>83</v>
      </c>
      <c r="AE21" s="638"/>
      <c r="AF21" s="638"/>
      <c r="AG21" s="638"/>
      <c r="AH21" s="638"/>
      <c r="AI21" s="638"/>
      <c r="AJ21" s="638"/>
      <c r="AK21" s="638"/>
      <c r="AL21" s="639">
        <v>0</v>
      </c>
      <c r="AM21" s="640"/>
      <c r="AN21" s="640"/>
      <c r="AO21" s="641"/>
      <c r="AP21" s="631" t="s">
        <v>283</v>
      </c>
      <c r="AQ21" s="647"/>
      <c r="AR21" s="647"/>
      <c r="AS21" s="647"/>
      <c r="AT21" s="647"/>
      <c r="AU21" s="647"/>
      <c r="AV21" s="647"/>
      <c r="AW21" s="647"/>
      <c r="AX21" s="647"/>
      <c r="AY21" s="647"/>
      <c r="AZ21" s="647"/>
      <c r="BA21" s="647"/>
      <c r="BB21" s="647"/>
      <c r="BC21" s="647"/>
      <c r="BD21" s="647"/>
      <c r="BE21" s="647"/>
      <c r="BF21" s="648"/>
      <c r="BG21" s="634" t="s">
        <v>129</v>
      </c>
      <c r="BH21" s="635"/>
      <c r="BI21" s="635"/>
      <c r="BJ21" s="635"/>
      <c r="BK21" s="635"/>
      <c r="BL21" s="635"/>
      <c r="BM21" s="635"/>
      <c r="BN21" s="636"/>
      <c r="BO21" s="637" t="s">
        <v>129</v>
      </c>
      <c r="BP21" s="637"/>
      <c r="BQ21" s="637"/>
      <c r="BR21" s="637"/>
      <c r="BS21" s="643" t="s">
        <v>129</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x14ac:dyDescent="0.15">
      <c r="B22" s="631" t="s">
        <v>284</v>
      </c>
      <c r="C22" s="632"/>
      <c r="D22" s="632"/>
      <c r="E22" s="632"/>
      <c r="F22" s="632"/>
      <c r="G22" s="632"/>
      <c r="H22" s="632"/>
      <c r="I22" s="632"/>
      <c r="J22" s="632"/>
      <c r="K22" s="632"/>
      <c r="L22" s="632"/>
      <c r="M22" s="632"/>
      <c r="N22" s="632"/>
      <c r="O22" s="632"/>
      <c r="P22" s="632"/>
      <c r="Q22" s="633"/>
      <c r="R22" s="634">
        <v>1055704</v>
      </c>
      <c r="S22" s="635"/>
      <c r="T22" s="635"/>
      <c r="U22" s="635"/>
      <c r="V22" s="635"/>
      <c r="W22" s="635"/>
      <c r="X22" s="635"/>
      <c r="Y22" s="636"/>
      <c r="Z22" s="637">
        <v>42.4</v>
      </c>
      <c r="AA22" s="637"/>
      <c r="AB22" s="637"/>
      <c r="AC22" s="637"/>
      <c r="AD22" s="638">
        <v>968188</v>
      </c>
      <c r="AE22" s="638"/>
      <c r="AF22" s="638"/>
      <c r="AG22" s="638"/>
      <c r="AH22" s="638"/>
      <c r="AI22" s="638"/>
      <c r="AJ22" s="638"/>
      <c r="AK22" s="638"/>
      <c r="AL22" s="639">
        <v>86.1</v>
      </c>
      <c r="AM22" s="640"/>
      <c r="AN22" s="640"/>
      <c r="AO22" s="641"/>
      <c r="AP22" s="631" t="s">
        <v>285</v>
      </c>
      <c r="AQ22" s="647"/>
      <c r="AR22" s="647"/>
      <c r="AS22" s="647"/>
      <c r="AT22" s="647"/>
      <c r="AU22" s="647"/>
      <c r="AV22" s="647"/>
      <c r="AW22" s="647"/>
      <c r="AX22" s="647"/>
      <c r="AY22" s="647"/>
      <c r="AZ22" s="647"/>
      <c r="BA22" s="647"/>
      <c r="BB22" s="647"/>
      <c r="BC22" s="647"/>
      <c r="BD22" s="647"/>
      <c r="BE22" s="647"/>
      <c r="BF22" s="648"/>
      <c r="BG22" s="634" t="s">
        <v>129</v>
      </c>
      <c r="BH22" s="635"/>
      <c r="BI22" s="635"/>
      <c r="BJ22" s="635"/>
      <c r="BK22" s="635"/>
      <c r="BL22" s="635"/>
      <c r="BM22" s="635"/>
      <c r="BN22" s="636"/>
      <c r="BO22" s="637" t="s">
        <v>129</v>
      </c>
      <c r="BP22" s="637"/>
      <c r="BQ22" s="637"/>
      <c r="BR22" s="637"/>
      <c r="BS22" s="643" t="s">
        <v>129</v>
      </c>
      <c r="BT22" s="635"/>
      <c r="BU22" s="635"/>
      <c r="BV22" s="635"/>
      <c r="BW22" s="635"/>
      <c r="BX22" s="635"/>
      <c r="BY22" s="635"/>
      <c r="BZ22" s="635"/>
      <c r="CA22" s="635"/>
      <c r="CB22" s="644"/>
      <c r="CD22" s="616" t="s">
        <v>286</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31" t="s">
        <v>287</v>
      </c>
      <c r="C23" s="632"/>
      <c r="D23" s="632"/>
      <c r="E23" s="632"/>
      <c r="F23" s="632"/>
      <c r="G23" s="632"/>
      <c r="H23" s="632"/>
      <c r="I23" s="632"/>
      <c r="J23" s="632"/>
      <c r="K23" s="632"/>
      <c r="L23" s="632"/>
      <c r="M23" s="632"/>
      <c r="N23" s="632"/>
      <c r="O23" s="632"/>
      <c r="P23" s="632"/>
      <c r="Q23" s="633"/>
      <c r="R23" s="634">
        <v>968188</v>
      </c>
      <c r="S23" s="635"/>
      <c r="T23" s="635"/>
      <c r="U23" s="635"/>
      <c r="V23" s="635"/>
      <c r="W23" s="635"/>
      <c r="X23" s="635"/>
      <c r="Y23" s="636"/>
      <c r="Z23" s="637">
        <v>38.9</v>
      </c>
      <c r="AA23" s="637"/>
      <c r="AB23" s="637"/>
      <c r="AC23" s="637"/>
      <c r="AD23" s="638">
        <v>968188</v>
      </c>
      <c r="AE23" s="638"/>
      <c r="AF23" s="638"/>
      <c r="AG23" s="638"/>
      <c r="AH23" s="638"/>
      <c r="AI23" s="638"/>
      <c r="AJ23" s="638"/>
      <c r="AK23" s="638"/>
      <c r="AL23" s="639">
        <v>86.1</v>
      </c>
      <c r="AM23" s="640"/>
      <c r="AN23" s="640"/>
      <c r="AO23" s="641"/>
      <c r="AP23" s="631" t="s">
        <v>288</v>
      </c>
      <c r="AQ23" s="647"/>
      <c r="AR23" s="647"/>
      <c r="AS23" s="647"/>
      <c r="AT23" s="647"/>
      <c r="AU23" s="647"/>
      <c r="AV23" s="647"/>
      <c r="AW23" s="647"/>
      <c r="AX23" s="647"/>
      <c r="AY23" s="647"/>
      <c r="AZ23" s="647"/>
      <c r="BA23" s="647"/>
      <c r="BB23" s="647"/>
      <c r="BC23" s="647"/>
      <c r="BD23" s="647"/>
      <c r="BE23" s="647"/>
      <c r="BF23" s="648"/>
      <c r="BG23" s="634" t="s">
        <v>129</v>
      </c>
      <c r="BH23" s="635"/>
      <c r="BI23" s="635"/>
      <c r="BJ23" s="635"/>
      <c r="BK23" s="635"/>
      <c r="BL23" s="635"/>
      <c r="BM23" s="635"/>
      <c r="BN23" s="636"/>
      <c r="BO23" s="637" t="s">
        <v>129</v>
      </c>
      <c r="BP23" s="637"/>
      <c r="BQ23" s="637"/>
      <c r="BR23" s="637"/>
      <c r="BS23" s="643" t="s">
        <v>129</v>
      </c>
      <c r="BT23" s="635"/>
      <c r="BU23" s="635"/>
      <c r="BV23" s="635"/>
      <c r="BW23" s="635"/>
      <c r="BX23" s="635"/>
      <c r="BY23" s="635"/>
      <c r="BZ23" s="635"/>
      <c r="CA23" s="635"/>
      <c r="CB23" s="644"/>
      <c r="CD23" s="616" t="s">
        <v>227</v>
      </c>
      <c r="CE23" s="617"/>
      <c r="CF23" s="617"/>
      <c r="CG23" s="617"/>
      <c r="CH23" s="617"/>
      <c r="CI23" s="617"/>
      <c r="CJ23" s="617"/>
      <c r="CK23" s="617"/>
      <c r="CL23" s="617"/>
      <c r="CM23" s="617"/>
      <c r="CN23" s="617"/>
      <c r="CO23" s="617"/>
      <c r="CP23" s="617"/>
      <c r="CQ23" s="618"/>
      <c r="CR23" s="616" t="s">
        <v>289</v>
      </c>
      <c r="CS23" s="617"/>
      <c r="CT23" s="617"/>
      <c r="CU23" s="617"/>
      <c r="CV23" s="617"/>
      <c r="CW23" s="617"/>
      <c r="CX23" s="617"/>
      <c r="CY23" s="618"/>
      <c r="CZ23" s="616" t="s">
        <v>290</v>
      </c>
      <c r="DA23" s="617"/>
      <c r="DB23" s="617"/>
      <c r="DC23" s="618"/>
      <c r="DD23" s="616" t="s">
        <v>291</v>
      </c>
      <c r="DE23" s="617"/>
      <c r="DF23" s="617"/>
      <c r="DG23" s="617"/>
      <c r="DH23" s="617"/>
      <c r="DI23" s="617"/>
      <c r="DJ23" s="617"/>
      <c r="DK23" s="618"/>
      <c r="DL23" s="658" t="s">
        <v>292</v>
      </c>
      <c r="DM23" s="659"/>
      <c r="DN23" s="659"/>
      <c r="DO23" s="659"/>
      <c r="DP23" s="659"/>
      <c r="DQ23" s="659"/>
      <c r="DR23" s="659"/>
      <c r="DS23" s="659"/>
      <c r="DT23" s="659"/>
      <c r="DU23" s="659"/>
      <c r="DV23" s="660"/>
      <c r="DW23" s="616" t="s">
        <v>293</v>
      </c>
      <c r="DX23" s="617"/>
      <c r="DY23" s="617"/>
      <c r="DZ23" s="617"/>
      <c r="EA23" s="617"/>
      <c r="EB23" s="617"/>
      <c r="EC23" s="618"/>
    </row>
    <row r="24" spans="2:133" ht="11.25" customHeight="1" x14ac:dyDescent="0.15">
      <c r="B24" s="631" t="s">
        <v>294</v>
      </c>
      <c r="C24" s="632"/>
      <c r="D24" s="632"/>
      <c r="E24" s="632"/>
      <c r="F24" s="632"/>
      <c r="G24" s="632"/>
      <c r="H24" s="632"/>
      <c r="I24" s="632"/>
      <c r="J24" s="632"/>
      <c r="K24" s="632"/>
      <c r="L24" s="632"/>
      <c r="M24" s="632"/>
      <c r="N24" s="632"/>
      <c r="O24" s="632"/>
      <c r="P24" s="632"/>
      <c r="Q24" s="633"/>
      <c r="R24" s="634">
        <v>87515</v>
      </c>
      <c r="S24" s="635"/>
      <c r="T24" s="635"/>
      <c r="U24" s="635"/>
      <c r="V24" s="635"/>
      <c r="W24" s="635"/>
      <c r="X24" s="635"/>
      <c r="Y24" s="636"/>
      <c r="Z24" s="637">
        <v>3.5</v>
      </c>
      <c r="AA24" s="637"/>
      <c r="AB24" s="637"/>
      <c r="AC24" s="637"/>
      <c r="AD24" s="638" t="s">
        <v>129</v>
      </c>
      <c r="AE24" s="638"/>
      <c r="AF24" s="638"/>
      <c r="AG24" s="638"/>
      <c r="AH24" s="638"/>
      <c r="AI24" s="638"/>
      <c r="AJ24" s="638"/>
      <c r="AK24" s="638"/>
      <c r="AL24" s="639" t="s">
        <v>233</v>
      </c>
      <c r="AM24" s="640"/>
      <c r="AN24" s="640"/>
      <c r="AO24" s="641"/>
      <c r="AP24" s="631" t="s">
        <v>295</v>
      </c>
      <c r="AQ24" s="647"/>
      <c r="AR24" s="647"/>
      <c r="AS24" s="647"/>
      <c r="AT24" s="647"/>
      <c r="AU24" s="647"/>
      <c r="AV24" s="647"/>
      <c r="AW24" s="647"/>
      <c r="AX24" s="647"/>
      <c r="AY24" s="647"/>
      <c r="AZ24" s="647"/>
      <c r="BA24" s="647"/>
      <c r="BB24" s="647"/>
      <c r="BC24" s="647"/>
      <c r="BD24" s="647"/>
      <c r="BE24" s="647"/>
      <c r="BF24" s="648"/>
      <c r="BG24" s="634" t="s">
        <v>129</v>
      </c>
      <c r="BH24" s="635"/>
      <c r="BI24" s="635"/>
      <c r="BJ24" s="635"/>
      <c r="BK24" s="635"/>
      <c r="BL24" s="635"/>
      <c r="BM24" s="635"/>
      <c r="BN24" s="636"/>
      <c r="BO24" s="637" t="s">
        <v>129</v>
      </c>
      <c r="BP24" s="637"/>
      <c r="BQ24" s="637"/>
      <c r="BR24" s="637"/>
      <c r="BS24" s="643" t="s">
        <v>129</v>
      </c>
      <c r="BT24" s="635"/>
      <c r="BU24" s="635"/>
      <c r="BV24" s="635"/>
      <c r="BW24" s="635"/>
      <c r="BX24" s="635"/>
      <c r="BY24" s="635"/>
      <c r="BZ24" s="635"/>
      <c r="CA24" s="635"/>
      <c r="CB24" s="644"/>
      <c r="CD24" s="620" t="s">
        <v>296</v>
      </c>
      <c r="CE24" s="621"/>
      <c r="CF24" s="621"/>
      <c r="CG24" s="621"/>
      <c r="CH24" s="621"/>
      <c r="CI24" s="621"/>
      <c r="CJ24" s="621"/>
      <c r="CK24" s="621"/>
      <c r="CL24" s="621"/>
      <c r="CM24" s="621"/>
      <c r="CN24" s="621"/>
      <c r="CO24" s="621"/>
      <c r="CP24" s="621"/>
      <c r="CQ24" s="622"/>
      <c r="CR24" s="623">
        <v>676633</v>
      </c>
      <c r="CS24" s="624"/>
      <c r="CT24" s="624"/>
      <c r="CU24" s="624"/>
      <c r="CV24" s="624"/>
      <c r="CW24" s="624"/>
      <c r="CX24" s="624"/>
      <c r="CY24" s="625"/>
      <c r="CZ24" s="628">
        <v>29.2</v>
      </c>
      <c r="DA24" s="629"/>
      <c r="DB24" s="629"/>
      <c r="DC24" s="645"/>
      <c r="DD24" s="666">
        <v>614967</v>
      </c>
      <c r="DE24" s="624"/>
      <c r="DF24" s="624"/>
      <c r="DG24" s="624"/>
      <c r="DH24" s="624"/>
      <c r="DI24" s="624"/>
      <c r="DJ24" s="624"/>
      <c r="DK24" s="625"/>
      <c r="DL24" s="666">
        <v>507543</v>
      </c>
      <c r="DM24" s="624"/>
      <c r="DN24" s="624"/>
      <c r="DO24" s="624"/>
      <c r="DP24" s="624"/>
      <c r="DQ24" s="624"/>
      <c r="DR24" s="624"/>
      <c r="DS24" s="624"/>
      <c r="DT24" s="624"/>
      <c r="DU24" s="624"/>
      <c r="DV24" s="625"/>
      <c r="DW24" s="628">
        <v>44.1</v>
      </c>
      <c r="DX24" s="629"/>
      <c r="DY24" s="629"/>
      <c r="DZ24" s="629"/>
      <c r="EA24" s="629"/>
      <c r="EB24" s="629"/>
      <c r="EC24" s="630"/>
    </row>
    <row r="25" spans="2:133" ht="11.25" customHeight="1" x14ac:dyDescent="0.15">
      <c r="B25" s="631" t="s">
        <v>297</v>
      </c>
      <c r="C25" s="632"/>
      <c r="D25" s="632"/>
      <c r="E25" s="632"/>
      <c r="F25" s="632"/>
      <c r="G25" s="632"/>
      <c r="H25" s="632"/>
      <c r="I25" s="632"/>
      <c r="J25" s="632"/>
      <c r="K25" s="632"/>
      <c r="L25" s="632"/>
      <c r="M25" s="632"/>
      <c r="N25" s="632"/>
      <c r="O25" s="632"/>
      <c r="P25" s="632"/>
      <c r="Q25" s="633"/>
      <c r="R25" s="634">
        <v>1</v>
      </c>
      <c r="S25" s="635"/>
      <c r="T25" s="635"/>
      <c r="U25" s="635"/>
      <c r="V25" s="635"/>
      <c r="W25" s="635"/>
      <c r="X25" s="635"/>
      <c r="Y25" s="636"/>
      <c r="Z25" s="637">
        <v>0</v>
      </c>
      <c r="AA25" s="637"/>
      <c r="AB25" s="637"/>
      <c r="AC25" s="637"/>
      <c r="AD25" s="638" t="s">
        <v>129</v>
      </c>
      <c r="AE25" s="638"/>
      <c r="AF25" s="638"/>
      <c r="AG25" s="638"/>
      <c r="AH25" s="638"/>
      <c r="AI25" s="638"/>
      <c r="AJ25" s="638"/>
      <c r="AK25" s="638"/>
      <c r="AL25" s="639" t="s">
        <v>129</v>
      </c>
      <c r="AM25" s="640"/>
      <c r="AN25" s="640"/>
      <c r="AO25" s="641"/>
      <c r="AP25" s="631" t="s">
        <v>298</v>
      </c>
      <c r="AQ25" s="647"/>
      <c r="AR25" s="647"/>
      <c r="AS25" s="647"/>
      <c r="AT25" s="647"/>
      <c r="AU25" s="647"/>
      <c r="AV25" s="647"/>
      <c r="AW25" s="647"/>
      <c r="AX25" s="647"/>
      <c r="AY25" s="647"/>
      <c r="AZ25" s="647"/>
      <c r="BA25" s="647"/>
      <c r="BB25" s="647"/>
      <c r="BC25" s="647"/>
      <c r="BD25" s="647"/>
      <c r="BE25" s="647"/>
      <c r="BF25" s="648"/>
      <c r="BG25" s="634" t="s">
        <v>129</v>
      </c>
      <c r="BH25" s="635"/>
      <c r="BI25" s="635"/>
      <c r="BJ25" s="635"/>
      <c r="BK25" s="635"/>
      <c r="BL25" s="635"/>
      <c r="BM25" s="635"/>
      <c r="BN25" s="636"/>
      <c r="BO25" s="637" t="s">
        <v>129</v>
      </c>
      <c r="BP25" s="637"/>
      <c r="BQ25" s="637"/>
      <c r="BR25" s="637"/>
      <c r="BS25" s="643" t="s">
        <v>175</v>
      </c>
      <c r="BT25" s="635"/>
      <c r="BU25" s="635"/>
      <c r="BV25" s="635"/>
      <c r="BW25" s="635"/>
      <c r="BX25" s="635"/>
      <c r="BY25" s="635"/>
      <c r="BZ25" s="635"/>
      <c r="CA25" s="635"/>
      <c r="CB25" s="644"/>
      <c r="CD25" s="631" t="s">
        <v>299</v>
      </c>
      <c r="CE25" s="632"/>
      <c r="CF25" s="632"/>
      <c r="CG25" s="632"/>
      <c r="CH25" s="632"/>
      <c r="CI25" s="632"/>
      <c r="CJ25" s="632"/>
      <c r="CK25" s="632"/>
      <c r="CL25" s="632"/>
      <c r="CM25" s="632"/>
      <c r="CN25" s="632"/>
      <c r="CO25" s="632"/>
      <c r="CP25" s="632"/>
      <c r="CQ25" s="633"/>
      <c r="CR25" s="634">
        <v>247219</v>
      </c>
      <c r="CS25" s="663"/>
      <c r="CT25" s="663"/>
      <c r="CU25" s="663"/>
      <c r="CV25" s="663"/>
      <c r="CW25" s="663"/>
      <c r="CX25" s="663"/>
      <c r="CY25" s="664"/>
      <c r="CZ25" s="639">
        <v>10.7</v>
      </c>
      <c r="DA25" s="661"/>
      <c r="DB25" s="661"/>
      <c r="DC25" s="665"/>
      <c r="DD25" s="643">
        <v>226508</v>
      </c>
      <c r="DE25" s="663"/>
      <c r="DF25" s="663"/>
      <c r="DG25" s="663"/>
      <c r="DH25" s="663"/>
      <c r="DI25" s="663"/>
      <c r="DJ25" s="663"/>
      <c r="DK25" s="664"/>
      <c r="DL25" s="643">
        <v>217174</v>
      </c>
      <c r="DM25" s="663"/>
      <c r="DN25" s="663"/>
      <c r="DO25" s="663"/>
      <c r="DP25" s="663"/>
      <c r="DQ25" s="663"/>
      <c r="DR25" s="663"/>
      <c r="DS25" s="663"/>
      <c r="DT25" s="663"/>
      <c r="DU25" s="663"/>
      <c r="DV25" s="664"/>
      <c r="DW25" s="639">
        <v>18.8</v>
      </c>
      <c r="DX25" s="661"/>
      <c r="DY25" s="661"/>
      <c r="DZ25" s="661"/>
      <c r="EA25" s="661"/>
      <c r="EB25" s="661"/>
      <c r="EC25" s="662"/>
    </row>
    <row r="26" spans="2:133" ht="11.25" customHeight="1" x14ac:dyDescent="0.15">
      <c r="B26" s="631" t="s">
        <v>300</v>
      </c>
      <c r="C26" s="632"/>
      <c r="D26" s="632"/>
      <c r="E26" s="632"/>
      <c r="F26" s="632"/>
      <c r="G26" s="632"/>
      <c r="H26" s="632"/>
      <c r="I26" s="632"/>
      <c r="J26" s="632"/>
      <c r="K26" s="632"/>
      <c r="L26" s="632"/>
      <c r="M26" s="632"/>
      <c r="N26" s="632"/>
      <c r="O26" s="632"/>
      <c r="P26" s="632"/>
      <c r="Q26" s="633"/>
      <c r="R26" s="634">
        <v>1203382</v>
      </c>
      <c r="S26" s="635"/>
      <c r="T26" s="635"/>
      <c r="U26" s="635"/>
      <c r="V26" s="635"/>
      <c r="W26" s="635"/>
      <c r="X26" s="635"/>
      <c r="Y26" s="636"/>
      <c r="Z26" s="637">
        <v>48.4</v>
      </c>
      <c r="AA26" s="637"/>
      <c r="AB26" s="637"/>
      <c r="AC26" s="637"/>
      <c r="AD26" s="638">
        <v>1115866</v>
      </c>
      <c r="AE26" s="638"/>
      <c r="AF26" s="638"/>
      <c r="AG26" s="638"/>
      <c r="AH26" s="638"/>
      <c r="AI26" s="638"/>
      <c r="AJ26" s="638"/>
      <c r="AK26" s="638"/>
      <c r="AL26" s="639">
        <v>99.3</v>
      </c>
      <c r="AM26" s="640"/>
      <c r="AN26" s="640"/>
      <c r="AO26" s="641"/>
      <c r="AP26" s="631" t="s">
        <v>301</v>
      </c>
      <c r="AQ26" s="647"/>
      <c r="AR26" s="647"/>
      <c r="AS26" s="647"/>
      <c r="AT26" s="647"/>
      <c r="AU26" s="647"/>
      <c r="AV26" s="647"/>
      <c r="AW26" s="647"/>
      <c r="AX26" s="647"/>
      <c r="AY26" s="647"/>
      <c r="AZ26" s="647"/>
      <c r="BA26" s="647"/>
      <c r="BB26" s="647"/>
      <c r="BC26" s="647"/>
      <c r="BD26" s="647"/>
      <c r="BE26" s="647"/>
      <c r="BF26" s="648"/>
      <c r="BG26" s="634" t="s">
        <v>129</v>
      </c>
      <c r="BH26" s="635"/>
      <c r="BI26" s="635"/>
      <c r="BJ26" s="635"/>
      <c r="BK26" s="635"/>
      <c r="BL26" s="635"/>
      <c r="BM26" s="635"/>
      <c r="BN26" s="636"/>
      <c r="BO26" s="637" t="s">
        <v>129</v>
      </c>
      <c r="BP26" s="637"/>
      <c r="BQ26" s="637"/>
      <c r="BR26" s="637"/>
      <c r="BS26" s="643" t="s">
        <v>175</v>
      </c>
      <c r="BT26" s="635"/>
      <c r="BU26" s="635"/>
      <c r="BV26" s="635"/>
      <c r="BW26" s="635"/>
      <c r="BX26" s="635"/>
      <c r="BY26" s="635"/>
      <c r="BZ26" s="635"/>
      <c r="CA26" s="635"/>
      <c r="CB26" s="644"/>
      <c r="CD26" s="631" t="s">
        <v>302</v>
      </c>
      <c r="CE26" s="632"/>
      <c r="CF26" s="632"/>
      <c r="CG26" s="632"/>
      <c r="CH26" s="632"/>
      <c r="CI26" s="632"/>
      <c r="CJ26" s="632"/>
      <c r="CK26" s="632"/>
      <c r="CL26" s="632"/>
      <c r="CM26" s="632"/>
      <c r="CN26" s="632"/>
      <c r="CO26" s="632"/>
      <c r="CP26" s="632"/>
      <c r="CQ26" s="633"/>
      <c r="CR26" s="634">
        <v>124537</v>
      </c>
      <c r="CS26" s="635"/>
      <c r="CT26" s="635"/>
      <c r="CU26" s="635"/>
      <c r="CV26" s="635"/>
      <c r="CW26" s="635"/>
      <c r="CX26" s="635"/>
      <c r="CY26" s="636"/>
      <c r="CZ26" s="639">
        <v>5.4</v>
      </c>
      <c r="DA26" s="661"/>
      <c r="DB26" s="661"/>
      <c r="DC26" s="665"/>
      <c r="DD26" s="643">
        <v>105657</v>
      </c>
      <c r="DE26" s="635"/>
      <c r="DF26" s="635"/>
      <c r="DG26" s="635"/>
      <c r="DH26" s="635"/>
      <c r="DI26" s="635"/>
      <c r="DJ26" s="635"/>
      <c r="DK26" s="636"/>
      <c r="DL26" s="643" t="s">
        <v>129</v>
      </c>
      <c r="DM26" s="635"/>
      <c r="DN26" s="635"/>
      <c r="DO26" s="635"/>
      <c r="DP26" s="635"/>
      <c r="DQ26" s="635"/>
      <c r="DR26" s="635"/>
      <c r="DS26" s="635"/>
      <c r="DT26" s="635"/>
      <c r="DU26" s="635"/>
      <c r="DV26" s="636"/>
      <c r="DW26" s="639" t="s">
        <v>129</v>
      </c>
      <c r="DX26" s="661"/>
      <c r="DY26" s="661"/>
      <c r="DZ26" s="661"/>
      <c r="EA26" s="661"/>
      <c r="EB26" s="661"/>
      <c r="EC26" s="662"/>
    </row>
    <row r="27" spans="2:133" ht="11.25" customHeight="1" x14ac:dyDescent="0.15">
      <c r="B27" s="631" t="s">
        <v>303</v>
      </c>
      <c r="C27" s="632"/>
      <c r="D27" s="632"/>
      <c r="E27" s="632"/>
      <c r="F27" s="632"/>
      <c r="G27" s="632"/>
      <c r="H27" s="632"/>
      <c r="I27" s="632"/>
      <c r="J27" s="632"/>
      <c r="K27" s="632"/>
      <c r="L27" s="632"/>
      <c r="M27" s="632"/>
      <c r="N27" s="632"/>
      <c r="O27" s="632"/>
      <c r="P27" s="632"/>
      <c r="Q27" s="633"/>
      <c r="R27" s="634" t="s">
        <v>175</v>
      </c>
      <c r="S27" s="635"/>
      <c r="T27" s="635"/>
      <c r="U27" s="635"/>
      <c r="V27" s="635"/>
      <c r="W27" s="635"/>
      <c r="X27" s="635"/>
      <c r="Y27" s="636"/>
      <c r="Z27" s="637" t="s">
        <v>233</v>
      </c>
      <c r="AA27" s="637"/>
      <c r="AB27" s="637"/>
      <c r="AC27" s="637"/>
      <c r="AD27" s="638" t="s">
        <v>129</v>
      </c>
      <c r="AE27" s="638"/>
      <c r="AF27" s="638"/>
      <c r="AG27" s="638"/>
      <c r="AH27" s="638"/>
      <c r="AI27" s="638"/>
      <c r="AJ27" s="638"/>
      <c r="AK27" s="638"/>
      <c r="AL27" s="639" t="s">
        <v>175</v>
      </c>
      <c r="AM27" s="640"/>
      <c r="AN27" s="640"/>
      <c r="AO27" s="641"/>
      <c r="AP27" s="631" t="s">
        <v>304</v>
      </c>
      <c r="AQ27" s="632"/>
      <c r="AR27" s="632"/>
      <c r="AS27" s="632"/>
      <c r="AT27" s="632"/>
      <c r="AU27" s="632"/>
      <c r="AV27" s="632"/>
      <c r="AW27" s="632"/>
      <c r="AX27" s="632"/>
      <c r="AY27" s="632"/>
      <c r="AZ27" s="632"/>
      <c r="BA27" s="632"/>
      <c r="BB27" s="632"/>
      <c r="BC27" s="632"/>
      <c r="BD27" s="632"/>
      <c r="BE27" s="632"/>
      <c r="BF27" s="633"/>
      <c r="BG27" s="634">
        <v>85913</v>
      </c>
      <c r="BH27" s="635"/>
      <c r="BI27" s="635"/>
      <c r="BJ27" s="635"/>
      <c r="BK27" s="635"/>
      <c r="BL27" s="635"/>
      <c r="BM27" s="635"/>
      <c r="BN27" s="636"/>
      <c r="BO27" s="637">
        <v>100</v>
      </c>
      <c r="BP27" s="637"/>
      <c r="BQ27" s="637"/>
      <c r="BR27" s="637"/>
      <c r="BS27" s="643" t="s">
        <v>129</v>
      </c>
      <c r="BT27" s="635"/>
      <c r="BU27" s="635"/>
      <c r="BV27" s="635"/>
      <c r="BW27" s="635"/>
      <c r="BX27" s="635"/>
      <c r="BY27" s="635"/>
      <c r="BZ27" s="635"/>
      <c r="CA27" s="635"/>
      <c r="CB27" s="644"/>
      <c r="CD27" s="631" t="s">
        <v>305</v>
      </c>
      <c r="CE27" s="632"/>
      <c r="CF27" s="632"/>
      <c r="CG27" s="632"/>
      <c r="CH27" s="632"/>
      <c r="CI27" s="632"/>
      <c r="CJ27" s="632"/>
      <c r="CK27" s="632"/>
      <c r="CL27" s="632"/>
      <c r="CM27" s="632"/>
      <c r="CN27" s="632"/>
      <c r="CO27" s="632"/>
      <c r="CP27" s="632"/>
      <c r="CQ27" s="633"/>
      <c r="CR27" s="634">
        <v>54853</v>
      </c>
      <c r="CS27" s="663"/>
      <c r="CT27" s="663"/>
      <c r="CU27" s="663"/>
      <c r="CV27" s="663"/>
      <c r="CW27" s="663"/>
      <c r="CX27" s="663"/>
      <c r="CY27" s="664"/>
      <c r="CZ27" s="639">
        <v>2.4</v>
      </c>
      <c r="DA27" s="661"/>
      <c r="DB27" s="661"/>
      <c r="DC27" s="665"/>
      <c r="DD27" s="643">
        <v>14086</v>
      </c>
      <c r="DE27" s="663"/>
      <c r="DF27" s="663"/>
      <c r="DG27" s="663"/>
      <c r="DH27" s="663"/>
      <c r="DI27" s="663"/>
      <c r="DJ27" s="663"/>
      <c r="DK27" s="664"/>
      <c r="DL27" s="643">
        <v>14086</v>
      </c>
      <c r="DM27" s="663"/>
      <c r="DN27" s="663"/>
      <c r="DO27" s="663"/>
      <c r="DP27" s="663"/>
      <c r="DQ27" s="663"/>
      <c r="DR27" s="663"/>
      <c r="DS27" s="663"/>
      <c r="DT27" s="663"/>
      <c r="DU27" s="663"/>
      <c r="DV27" s="664"/>
      <c r="DW27" s="639">
        <v>1.2</v>
      </c>
      <c r="DX27" s="661"/>
      <c r="DY27" s="661"/>
      <c r="DZ27" s="661"/>
      <c r="EA27" s="661"/>
      <c r="EB27" s="661"/>
      <c r="EC27" s="662"/>
    </row>
    <row r="28" spans="2:133" ht="11.25" customHeight="1" x14ac:dyDescent="0.15">
      <c r="B28" s="631" t="s">
        <v>306</v>
      </c>
      <c r="C28" s="632"/>
      <c r="D28" s="632"/>
      <c r="E28" s="632"/>
      <c r="F28" s="632"/>
      <c r="G28" s="632"/>
      <c r="H28" s="632"/>
      <c r="I28" s="632"/>
      <c r="J28" s="632"/>
      <c r="K28" s="632"/>
      <c r="L28" s="632"/>
      <c r="M28" s="632"/>
      <c r="N28" s="632"/>
      <c r="O28" s="632"/>
      <c r="P28" s="632"/>
      <c r="Q28" s="633"/>
      <c r="R28" s="634">
        <v>9645</v>
      </c>
      <c r="S28" s="635"/>
      <c r="T28" s="635"/>
      <c r="U28" s="635"/>
      <c r="V28" s="635"/>
      <c r="W28" s="635"/>
      <c r="X28" s="635"/>
      <c r="Y28" s="636"/>
      <c r="Z28" s="637">
        <v>0.4</v>
      </c>
      <c r="AA28" s="637"/>
      <c r="AB28" s="637"/>
      <c r="AC28" s="637"/>
      <c r="AD28" s="638">
        <v>114</v>
      </c>
      <c r="AE28" s="638"/>
      <c r="AF28" s="638"/>
      <c r="AG28" s="638"/>
      <c r="AH28" s="638"/>
      <c r="AI28" s="638"/>
      <c r="AJ28" s="638"/>
      <c r="AK28" s="638"/>
      <c r="AL28" s="639">
        <v>0</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307</v>
      </c>
      <c r="CE28" s="632"/>
      <c r="CF28" s="632"/>
      <c r="CG28" s="632"/>
      <c r="CH28" s="632"/>
      <c r="CI28" s="632"/>
      <c r="CJ28" s="632"/>
      <c r="CK28" s="632"/>
      <c r="CL28" s="632"/>
      <c r="CM28" s="632"/>
      <c r="CN28" s="632"/>
      <c r="CO28" s="632"/>
      <c r="CP28" s="632"/>
      <c r="CQ28" s="633"/>
      <c r="CR28" s="634">
        <v>374561</v>
      </c>
      <c r="CS28" s="635"/>
      <c r="CT28" s="635"/>
      <c r="CU28" s="635"/>
      <c r="CV28" s="635"/>
      <c r="CW28" s="635"/>
      <c r="CX28" s="635"/>
      <c r="CY28" s="636"/>
      <c r="CZ28" s="639">
        <v>16.100000000000001</v>
      </c>
      <c r="DA28" s="661"/>
      <c r="DB28" s="661"/>
      <c r="DC28" s="665"/>
      <c r="DD28" s="643">
        <v>374373</v>
      </c>
      <c r="DE28" s="635"/>
      <c r="DF28" s="635"/>
      <c r="DG28" s="635"/>
      <c r="DH28" s="635"/>
      <c r="DI28" s="635"/>
      <c r="DJ28" s="635"/>
      <c r="DK28" s="636"/>
      <c r="DL28" s="643">
        <v>276283</v>
      </c>
      <c r="DM28" s="635"/>
      <c r="DN28" s="635"/>
      <c r="DO28" s="635"/>
      <c r="DP28" s="635"/>
      <c r="DQ28" s="635"/>
      <c r="DR28" s="635"/>
      <c r="DS28" s="635"/>
      <c r="DT28" s="635"/>
      <c r="DU28" s="635"/>
      <c r="DV28" s="636"/>
      <c r="DW28" s="639">
        <v>24</v>
      </c>
      <c r="DX28" s="661"/>
      <c r="DY28" s="661"/>
      <c r="DZ28" s="661"/>
      <c r="EA28" s="661"/>
      <c r="EB28" s="661"/>
      <c r="EC28" s="662"/>
    </row>
    <row r="29" spans="2:133" ht="11.25" customHeight="1" x14ac:dyDescent="0.15">
      <c r="B29" s="631" t="s">
        <v>308</v>
      </c>
      <c r="C29" s="632"/>
      <c r="D29" s="632"/>
      <c r="E29" s="632"/>
      <c r="F29" s="632"/>
      <c r="G29" s="632"/>
      <c r="H29" s="632"/>
      <c r="I29" s="632"/>
      <c r="J29" s="632"/>
      <c r="K29" s="632"/>
      <c r="L29" s="632"/>
      <c r="M29" s="632"/>
      <c r="N29" s="632"/>
      <c r="O29" s="632"/>
      <c r="P29" s="632"/>
      <c r="Q29" s="633"/>
      <c r="R29" s="634">
        <v>21829</v>
      </c>
      <c r="S29" s="635"/>
      <c r="T29" s="635"/>
      <c r="U29" s="635"/>
      <c r="V29" s="635"/>
      <c r="W29" s="635"/>
      <c r="X29" s="635"/>
      <c r="Y29" s="636"/>
      <c r="Z29" s="637">
        <v>0.9</v>
      </c>
      <c r="AA29" s="637"/>
      <c r="AB29" s="637"/>
      <c r="AC29" s="637"/>
      <c r="AD29" s="638">
        <v>2071</v>
      </c>
      <c r="AE29" s="638"/>
      <c r="AF29" s="638"/>
      <c r="AG29" s="638"/>
      <c r="AH29" s="638"/>
      <c r="AI29" s="638"/>
      <c r="AJ29" s="638"/>
      <c r="AK29" s="638"/>
      <c r="AL29" s="639">
        <v>0.2</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309</v>
      </c>
      <c r="CE29" s="668"/>
      <c r="CF29" s="631" t="s">
        <v>70</v>
      </c>
      <c r="CG29" s="632"/>
      <c r="CH29" s="632"/>
      <c r="CI29" s="632"/>
      <c r="CJ29" s="632"/>
      <c r="CK29" s="632"/>
      <c r="CL29" s="632"/>
      <c r="CM29" s="632"/>
      <c r="CN29" s="632"/>
      <c r="CO29" s="632"/>
      <c r="CP29" s="632"/>
      <c r="CQ29" s="633"/>
      <c r="CR29" s="634">
        <v>374561</v>
      </c>
      <c r="CS29" s="663"/>
      <c r="CT29" s="663"/>
      <c r="CU29" s="663"/>
      <c r="CV29" s="663"/>
      <c r="CW29" s="663"/>
      <c r="CX29" s="663"/>
      <c r="CY29" s="664"/>
      <c r="CZ29" s="639">
        <v>16.100000000000001</v>
      </c>
      <c r="DA29" s="661"/>
      <c r="DB29" s="661"/>
      <c r="DC29" s="665"/>
      <c r="DD29" s="643">
        <v>374373</v>
      </c>
      <c r="DE29" s="663"/>
      <c r="DF29" s="663"/>
      <c r="DG29" s="663"/>
      <c r="DH29" s="663"/>
      <c r="DI29" s="663"/>
      <c r="DJ29" s="663"/>
      <c r="DK29" s="664"/>
      <c r="DL29" s="643">
        <v>276283</v>
      </c>
      <c r="DM29" s="663"/>
      <c r="DN29" s="663"/>
      <c r="DO29" s="663"/>
      <c r="DP29" s="663"/>
      <c r="DQ29" s="663"/>
      <c r="DR29" s="663"/>
      <c r="DS29" s="663"/>
      <c r="DT29" s="663"/>
      <c r="DU29" s="663"/>
      <c r="DV29" s="664"/>
      <c r="DW29" s="639">
        <v>24</v>
      </c>
      <c r="DX29" s="661"/>
      <c r="DY29" s="661"/>
      <c r="DZ29" s="661"/>
      <c r="EA29" s="661"/>
      <c r="EB29" s="661"/>
      <c r="EC29" s="662"/>
    </row>
    <row r="30" spans="2:133" ht="11.25" customHeight="1" x14ac:dyDescent="0.15">
      <c r="B30" s="631" t="s">
        <v>310</v>
      </c>
      <c r="C30" s="632"/>
      <c r="D30" s="632"/>
      <c r="E30" s="632"/>
      <c r="F30" s="632"/>
      <c r="G30" s="632"/>
      <c r="H30" s="632"/>
      <c r="I30" s="632"/>
      <c r="J30" s="632"/>
      <c r="K30" s="632"/>
      <c r="L30" s="632"/>
      <c r="M30" s="632"/>
      <c r="N30" s="632"/>
      <c r="O30" s="632"/>
      <c r="P30" s="632"/>
      <c r="Q30" s="633"/>
      <c r="R30" s="634">
        <v>828</v>
      </c>
      <c r="S30" s="635"/>
      <c r="T30" s="635"/>
      <c r="U30" s="635"/>
      <c r="V30" s="635"/>
      <c r="W30" s="635"/>
      <c r="X30" s="635"/>
      <c r="Y30" s="636"/>
      <c r="Z30" s="637">
        <v>0</v>
      </c>
      <c r="AA30" s="637"/>
      <c r="AB30" s="637"/>
      <c r="AC30" s="637"/>
      <c r="AD30" s="638" t="s">
        <v>129</v>
      </c>
      <c r="AE30" s="638"/>
      <c r="AF30" s="638"/>
      <c r="AG30" s="638"/>
      <c r="AH30" s="638"/>
      <c r="AI30" s="638"/>
      <c r="AJ30" s="638"/>
      <c r="AK30" s="638"/>
      <c r="AL30" s="639" t="s">
        <v>129</v>
      </c>
      <c r="AM30" s="640"/>
      <c r="AN30" s="640"/>
      <c r="AO30" s="641"/>
      <c r="AP30" s="616" t="s">
        <v>227</v>
      </c>
      <c r="AQ30" s="617"/>
      <c r="AR30" s="617"/>
      <c r="AS30" s="617"/>
      <c r="AT30" s="617"/>
      <c r="AU30" s="617"/>
      <c r="AV30" s="617"/>
      <c r="AW30" s="617"/>
      <c r="AX30" s="617"/>
      <c r="AY30" s="617"/>
      <c r="AZ30" s="617"/>
      <c r="BA30" s="617"/>
      <c r="BB30" s="617"/>
      <c r="BC30" s="617"/>
      <c r="BD30" s="617"/>
      <c r="BE30" s="617"/>
      <c r="BF30" s="618"/>
      <c r="BG30" s="616" t="s">
        <v>311</v>
      </c>
      <c r="BH30" s="676"/>
      <c r="BI30" s="676"/>
      <c r="BJ30" s="676"/>
      <c r="BK30" s="676"/>
      <c r="BL30" s="676"/>
      <c r="BM30" s="676"/>
      <c r="BN30" s="676"/>
      <c r="BO30" s="676"/>
      <c r="BP30" s="676"/>
      <c r="BQ30" s="677"/>
      <c r="BR30" s="616" t="s">
        <v>312</v>
      </c>
      <c r="BS30" s="676"/>
      <c r="BT30" s="676"/>
      <c r="BU30" s="676"/>
      <c r="BV30" s="676"/>
      <c r="BW30" s="676"/>
      <c r="BX30" s="676"/>
      <c r="BY30" s="676"/>
      <c r="BZ30" s="676"/>
      <c r="CA30" s="676"/>
      <c r="CB30" s="677"/>
      <c r="CD30" s="669"/>
      <c r="CE30" s="670"/>
      <c r="CF30" s="631" t="s">
        <v>313</v>
      </c>
      <c r="CG30" s="632"/>
      <c r="CH30" s="632"/>
      <c r="CI30" s="632"/>
      <c r="CJ30" s="632"/>
      <c r="CK30" s="632"/>
      <c r="CL30" s="632"/>
      <c r="CM30" s="632"/>
      <c r="CN30" s="632"/>
      <c r="CO30" s="632"/>
      <c r="CP30" s="632"/>
      <c r="CQ30" s="633"/>
      <c r="CR30" s="634">
        <v>370763</v>
      </c>
      <c r="CS30" s="635"/>
      <c r="CT30" s="635"/>
      <c r="CU30" s="635"/>
      <c r="CV30" s="635"/>
      <c r="CW30" s="635"/>
      <c r="CX30" s="635"/>
      <c r="CY30" s="636"/>
      <c r="CZ30" s="639">
        <v>16</v>
      </c>
      <c r="DA30" s="661"/>
      <c r="DB30" s="661"/>
      <c r="DC30" s="665"/>
      <c r="DD30" s="643">
        <v>370575</v>
      </c>
      <c r="DE30" s="635"/>
      <c r="DF30" s="635"/>
      <c r="DG30" s="635"/>
      <c r="DH30" s="635"/>
      <c r="DI30" s="635"/>
      <c r="DJ30" s="635"/>
      <c r="DK30" s="636"/>
      <c r="DL30" s="643">
        <v>272593</v>
      </c>
      <c r="DM30" s="635"/>
      <c r="DN30" s="635"/>
      <c r="DO30" s="635"/>
      <c r="DP30" s="635"/>
      <c r="DQ30" s="635"/>
      <c r="DR30" s="635"/>
      <c r="DS30" s="635"/>
      <c r="DT30" s="635"/>
      <c r="DU30" s="635"/>
      <c r="DV30" s="636"/>
      <c r="DW30" s="639">
        <v>23.7</v>
      </c>
      <c r="DX30" s="661"/>
      <c r="DY30" s="661"/>
      <c r="DZ30" s="661"/>
      <c r="EA30" s="661"/>
      <c r="EB30" s="661"/>
      <c r="EC30" s="662"/>
    </row>
    <row r="31" spans="2:133" ht="11.25" customHeight="1" x14ac:dyDescent="0.15">
      <c r="B31" s="631" t="s">
        <v>314</v>
      </c>
      <c r="C31" s="632"/>
      <c r="D31" s="632"/>
      <c r="E31" s="632"/>
      <c r="F31" s="632"/>
      <c r="G31" s="632"/>
      <c r="H31" s="632"/>
      <c r="I31" s="632"/>
      <c r="J31" s="632"/>
      <c r="K31" s="632"/>
      <c r="L31" s="632"/>
      <c r="M31" s="632"/>
      <c r="N31" s="632"/>
      <c r="O31" s="632"/>
      <c r="P31" s="632"/>
      <c r="Q31" s="633"/>
      <c r="R31" s="634">
        <v>256324</v>
      </c>
      <c r="S31" s="635"/>
      <c r="T31" s="635"/>
      <c r="U31" s="635"/>
      <c r="V31" s="635"/>
      <c r="W31" s="635"/>
      <c r="X31" s="635"/>
      <c r="Y31" s="636"/>
      <c r="Z31" s="637">
        <v>10.3</v>
      </c>
      <c r="AA31" s="637"/>
      <c r="AB31" s="637"/>
      <c r="AC31" s="637"/>
      <c r="AD31" s="638" t="s">
        <v>129</v>
      </c>
      <c r="AE31" s="638"/>
      <c r="AF31" s="638"/>
      <c r="AG31" s="638"/>
      <c r="AH31" s="638"/>
      <c r="AI31" s="638"/>
      <c r="AJ31" s="638"/>
      <c r="AK31" s="638"/>
      <c r="AL31" s="639" t="s">
        <v>129</v>
      </c>
      <c r="AM31" s="640"/>
      <c r="AN31" s="640"/>
      <c r="AO31" s="641"/>
      <c r="AP31" s="680" t="s">
        <v>315</v>
      </c>
      <c r="AQ31" s="681"/>
      <c r="AR31" s="681"/>
      <c r="AS31" s="681"/>
      <c r="AT31" s="686" t="s">
        <v>316</v>
      </c>
      <c r="AU31" s="219"/>
      <c r="AV31" s="219"/>
      <c r="AW31" s="219"/>
      <c r="AX31" s="620" t="s">
        <v>191</v>
      </c>
      <c r="AY31" s="621"/>
      <c r="AZ31" s="621"/>
      <c r="BA31" s="621"/>
      <c r="BB31" s="621"/>
      <c r="BC31" s="621"/>
      <c r="BD31" s="621"/>
      <c r="BE31" s="621"/>
      <c r="BF31" s="622"/>
      <c r="BG31" s="690">
        <v>99.8</v>
      </c>
      <c r="BH31" s="678"/>
      <c r="BI31" s="678"/>
      <c r="BJ31" s="678"/>
      <c r="BK31" s="678"/>
      <c r="BL31" s="678"/>
      <c r="BM31" s="629">
        <v>99.6</v>
      </c>
      <c r="BN31" s="678"/>
      <c r="BO31" s="678"/>
      <c r="BP31" s="678"/>
      <c r="BQ31" s="679"/>
      <c r="BR31" s="690">
        <v>99.9</v>
      </c>
      <c r="BS31" s="678"/>
      <c r="BT31" s="678"/>
      <c r="BU31" s="678"/>
      <c r="BV31" s="678"/>
      <c r="BW31" s="678"/>
      <c r="BX31" s="629">
        <v>99.7</v>
      </c>
      <c r="BY31" s="678"/>
      <c r="BZ31" s="678"/>
      <c r="CA31" s="678"/>
      <c r="CB31" s="679"/>
      <c r="CD31" s="669"/>
      <c r="CE31" s="670"/>
      <c r="CF31" s="631" t="s">
        <v>317</v>
      </c>
      <c r="CG31" s="632"/>
      <c r="CH31" s="632"/>
      <c r="CI31" s="632"/>
      <c r="CJ31" s="632"/>
      <c r="CK31" s="632"/>
      <c r="CL31" s="632"/>
      <c r="CM31" s="632"/>
      <c r="CN31" s="632"/>
      <c r="CO31" s="632"/>
      <c r="CP31" s="632"/>
      <c r="CQ31" s="633"/>
      <c r="CR31" s="634">
        <v>3798</v>
      </c>
      <c r="CS31" s="663"/>
      <c r="CT31" s="663"/>
      <c r="CU31" s="663"/>
      <c r="CV31" s="663"/>
      <c r="CW31" s="663"/>
      <c r="CX31" s="663"/>
      <c r="CY31" s="664"/>
      <c r="CZ31" s="639">
        <v>0.2</v>
      </c>
      <c r="DA31" s="661"/>
      <c r="DB31" s="661"/>
      <c r="DC31" s="665"/>
      <c r="DD31" s="643">
        <v>3798</v>
      </c>
      <c r="DE31" s="663"/>
      <c r="DF31" s="663"/>
      <c r="DG31" s="663"/>
      <c r="DH31" s="663"/>
      <c r="DI31" s="663"/>
      <c r="DJ31" s="663"/>
      <c r="DK31" s="664"/>
      <c r="DL31" s="643">
        <v>3690</v>
      </c>
      <c r="DM31" s="663"/>
      <c r="DN31" s="663"/>
      <c r="DO31" s="663"/>
      <c r="DP31" s="663"/>
      <c r="DQ31" s="663"/>
      <c r="DR31" s="663"/>
      <c r="DS31" s="663"/>
      <c r="DT31" s="663"/>
      <c r="DU31" s="663"/>
      <c r="DV31" s="664"/>
      <c r="DW31" s="639">
        <v>0.3</v>
      </c>
      <c r="DX31" s="661"/>
      <c r="DY31" s="661"/>
      <c r="DZ31" s="661"/>
      <c r="EA31" s="661"/>
      <c r="EB31" s="661"/>
      <c r="EC31" s="662"/>
    </row>
    <row r="32" spans="2:133" ht="11.25" customHeight="1" x14ac:dyDescent="0.15">
      <c r="B32" s="673" t="s">
        <v>318</v>
      </c>
      <c r="C32" s="674"/>
      <c r="D32" s="674"/>
      <c r="E32" s="674"/>
      <c r="F32" s="674"/>
      <c r="G32" s="674"/>
      <c r="H32" s="674"/>
      <c r="I32" s="674"/>
      <c r="J32" s="674"/>
      <c r="K32" s="674"/>
      <c r="L32" s="674"/>
      <c r="M32" s="674"/>
      <c r="N32" s="674"/>
      <c r="O32" s="674"/>
      <c r="P32" s="674"/>
      <c r="Q32" s="675"/>
      <c r="R32" s="634" t="s">
        <v>129</v>
      </c>
      <c r="S32" s="635"/>
      <c r="T32" s="635"/>
      <c r="U32" s="635"/>
      <c r="V32" s="635"/>
      <c r="W32" s="635"/>
      <c r="X32" s="635"/>
      <c r="Y32" s="636"/>
      <c r="Z32" s="637" t="s">
        <v>233</v>
      </c>
      <c r="AA32" s="637"/>
      <c r="AB32" s="637"/>
      <c r="AC32" s="637"/>
      <c r="AD32" s="638" t="s">
        <v>129</v>
      </c>
      <c r="AE32" s="638"/>
      <c r="AF32" s="638"/>
      <c r="AG32" s="638"/>
      <c r="AH32" s="638"/>
      <c r="AI32" s="638"/>
      <c r="AJ32" s="638"/>
      <c r="AK32" s="638"/>
      <c r="AL32" s="639" t="s">
        <v>129</v>
      </c>
      <c r="AM32" s="640"/>
      <c r="AN32" s="640"/>
      <c r="AO32" s="641"/>
      <c r="AP32" s="682"/>
      <c r="AQ32" s="683"/>
      <c r="AR32" s="683"/>
      <c r="AS32" s="683"/>
      <c r="AT32" s="687"/>
      <c r="AU32" s="215" t="s">
        <v>319</v>
      </c>
      <c r="AX32" s="631" t="s">
        <v>320</v>
      </c>
      <c r="AY32" s="632"/>
      <c r="AZ32" s="632"/>
      <c r="BA32" s="632"/>
      <c r="BB32" s="632"/>
      <c r="BC32" s="632"/>
      <c r="BD32" s="632"/>
      <c r="BE32" s="632"/>
      <c r="BF32" s="633"/>
      <c r="BG32" s="691">
        <v>99.7</v>
      </c>
      <c r="BH32" s="663"/>
      <c r="BI32" s="663"/>
      <c r="BJ32" s="663"/>
      <c r="BK32" s="663"/>
      <c r="BL32" s="663"/>
      <c r="BM32" s="640">
        <v>99.4</v>
      </c>
      <c r="BN32" s="663"/>
      <c r="BO32" s="663"/>
      <c r="BP32" s="663"/>
      <c r="BQ32" s="689"/>
      <c r="BR32" s="691">
        <v>99.9</v>
      </c>
      <c r="BS32" s="663"/>
      <c r="BT32" s="663"/>
      <c r="BU32" s="663"/>
      <c r="BV32" s="663"/>
      <c r="BW32" s="663"/>
      <c r="BX32" s="640">
        <v>99.6</v>
      </c>
      <c r="BY32" s="663"/>
      <c r="BZ32" s="663"/>
      <c r="CA32" s="663"/>
      <c r="CB32" s="689"/>
      <c r="CD32" s="671"/>
      <c r="CE32" s="672"/>
      <c r="CF32" s="631" t="s">
        <v>321</v>
      </c>
      <c r="CG32" s="632"/>
      <c r="CH32" s="632"/>
      <c r="CI32" s="632"/>
      <c r="CJ32" s="632"/>
      <c r="CK32" s="632"/>
      <c r="CL32" s="632"/>
      <c r="CM32" s="632"/>
      <c r="CN32" s="632"/>
      <c r="CO32" s="632"/>
      <c r="CP32" s="632"/>
      <c r="CQ32" s="633"/>
      <c r="CR32" s="634" t="s">
        <v>129</v>
      </c>
      <c r="CS32" s="635"/>
      <c r="CT32" s="635"/>
      <c r="CU32" s="635"/>
      <c r="CV32" s="635"/>
      <c r="CW32" s="635"/>
      <c r="CX32" s="635"/>
      <c r="CY32" s="636"/>
      <c r="CZ32" s="639" t="s">
        <v>233</v>
      </c>
      <c r="DA32" s="661"/>
      <c r="DB32" s="661"/>
      <c r="DC32" s="665"/>
      <c r="DD32" s="643" t="s">
        <v>129</v>
      </c>
      <c r="DE32" s="635"/>
      <c r="DF32" s="635"/>
      <c r="DG32" s="635"/>
      <c r="DH32" s="635"/>
      <c r="DI32" s="635"/>
      <c r="DJ32" s="635"/>
      <c r="DK32" s="636"/>
      <c r="DL32" s="643" t="s">
        <v>129</v>
      </c>
      <c r="DM32" s="635"/>
      <c r="DN32" s="635"/>
      <c r="DO32" s="635"/>
      <c r="DP32" s="635"/>
      <c r="DQ32" s="635"/>
      <c r="DR32" s="635"/>
      <c r="DS32" s="635"/>
      <c r="DT32" s="635"/>
      <c r="DU32" s="635"/>
      <c r="DV32" s="636"/>
      <c r="DW32" s="639" t="s">
        <v>175</v>
      </c>
      <c r="DX32" s="661"/>
      <c r="DY32" s="661"/>
      <c r="DZ32" s="661"/>
      <c r="EA32" s="661"/>
      <c r="EB32" s="661"/>
      <c r="EC32" s="662"/>
    </row>
    <row r="33" spans="2:133" ht="11.25" customHeight="1" x14ac:dyDescent="0.15">
      <c r="B33" s="631" t="s">
        <v>322</v>
      </c>
      <c r="C33" s="632"/>
      <c r="D33" s="632"/>
      <c r="E33" s="632"/>
      <c r="F33" s="632"/>
      <c r="G33" s="632"/>
      <c r="H33" s="632"/>
      <c r="I33" s="632"/>
      <c r="J33" s="632"/>
      <c r="K33" s="632"/>
      <c r="L33" s="632"/>
      <c r="M33" s="632"/>
      <c r="N33" s="632"/>
      <c r="O33" s="632"/>
      <c r="P33" s="632"/>
      <c r="Q33" s="633"/>
      <c r="R33" s="634">
        <v>167448</v>
      </c>
      <c r="S33" s="635"/>
      <c r="T33" s="635"/>
      <c r="U33" s="635"/>
      <c r="V33" s="635"/>
      <c r="W33" s="635"/>
      <c r="X33" s="635"/>
      <c r="Y33" s="636"/>
      <c r="Z33" s="637">
        <v>6.7</v>
      </c>
      <c r="AA33" s="637"/>
      <c r="AB33" s="637"/>
      <c r="AC33" s="637"/>
      <c r="AD33" s="638" t="s">
        <v>175</v>
      </c>
      <c r="AE33" s="638"/>
      <c r="AF33" s="638"/>
      <c r="AG33" s="638"/>
      <c r="AH33" s="638"/>
      <c r="AI33" s="638"/>
      <c r="AJ33" s="638"/>
      <c r="AK33" s="638"/>
      <c r="AL33" s="639" t="s">
        <v>175</v>
      </c>
      <c r="AM33" s="640"/>
      <c r="AN33" s="640"/>
      <c r="AO33" s="641"/>
      <c r="AP33" s="684"/>
      <c r="AQ33" s="685"/>
      <c r="AR33" s="685"/>
      <c r="AS33" s="685"/>
      <c r="AT33" s="688"/>
      <c r="AU33" s="220"/>
      <c r="AV33" s="220"/>
      <c r="AW33" s="220"/>
      <c r="AX33" s="652" t="s">
        <v>323</v>
      </c>
      <c r="AY33" s="653"/>
      <c r="AZ33" s="653"/>
      <c r="BA33" s="653"/>
      <c r="BB33" s="653"/>
      <c r="BC33" s="653"/>
      <c r="BD33" s="653"/>
      <c r="BE33" s="653"/>
      <c r="BF33" s="654"/>
      <c r="BG33" s="692">
        <v>99.9</v>
      </c>
      <c r="BH33" s="693"/>
      <c r="BI33" s="693"/>
      <c r="BJ33" s="693"/>
      <c r="BK33" s="693"/>
      <c r="BL33" s="693"/>
      <c r="BM33" s="694">
        <v>99.8</v>
      </c>
      <c r="BN33" s="693"/>
      <c r="BO33" s="693"/>
      <c r="BP33" s="693"/>
      <c r="BQ33" s="695"/>
      <c r="BR33" s="692">
        <v>99.8</v>
      </c>
      <c r="BS33" s="693"/>
      <c r="BT33" s="693"/>
      <c r="BU33" s="693"/>
      <c r="BV33" s="693"/>
      <c r="BW33" s="693"/>
      <c r="BX33" s="694">
        <v>99.8</v>
      </c>
      <c r="BY33" s="693"/>
      <c r="BZ33" s="693"/>
      <c r="CA33" s="693"/>
      <c r="CB33" s="695"/>
      <c r="CD33" s="631" t="s">
        <v>324</v>
      </c>
      <c r="CE33" s="632"/>
      <c r="CF33" s="632"/>
      <c r="CG33" s="632"/>
      <c r="CH33" s="632"/>
      <c r="CI33" s="632"/>
      <c r="CJ33" s="632"/>
      <c r="CK33" s="632"/>
      <c r="CL33" s="632"/>
      <c r="CM33" s="632"/>
      <c r="CN33" s="632"/>
      <c r="CO33" s="632"/>
      <c r="CP33" s="632"/>
      <c r="CQ33" s="633"/>
      <c r="CR33" s="634">
        <v>992283</v>
      </c>
      <c r="CS33" s="663"/>
      <c r="CT33" s="663"/>
      <c r="CU33" s="663"/>
      <c r="CV33" s="663"/>
      <c r="CW33" s="663"/>
      <c r="CX33" s="663"/>
      <c r="CY33" s="664"/>
      <c r="CZ33" s="639">
        <v>42.8</v>
      </c>
      <c r="DA33" s="661"/>
      <c r="DB33" s="661"/>
      <c r="DC33" s="665"/>
      <c r="DD33" s="643">
        <v>576960</v>
      </c>
      <c r="DE33" s="663"/>
      <c r="DF33" s="663"/>
      <c r="DG33" s="663"/>
      <c r="DH33" s="663"/>
      <c r="DI33" s="663"/>
      <c r="DJ33" s="663"/>
      <c r="DK33" s="664"/>
      <c r="DL33" s="643">
        <v>378615</v>
      </c>
      <c r="DM33" s="663"/>
      <c r="DN33" s="663"/>
      <c r="DO33" s="663"/>
      <c r="DP33" s="663"/>
      <c r="DQ33" s="663"/>
      <c r="DR33" s="663"/>
      <c r="DS33" s="663"/>
      <c r="DT33" s="663"/>
      <c r="DU33" s="663"/>
      <c r="DV33" s="664"/>
      <c r="DW33" s="639">
        <v>32.9</v>
      </c>
      <c r="DX33" s="661"/>
      <c r="DY33" s="661"/>
      <c r="DZ33" s="661"/>
      <c r="EA33" s="661"/>
      <c r="EB33" s="661"/>
      <c r="EC33" s="662"/>
    </row>
    <row r="34" spans="2:133" ht="11.25" customHeight="1" x14ac:dyDescent="0.15">
      <c r="B34" s="631" t="s">
        <v>325</v>
      </c>
      <c r="C34" s="632"/>
      <c r="D34" s="632"/>
      <c r="E34" s="632"/>
      <c r="F34" s="632"/>
      <c r="G34" s="632"/>
      <c r="H34" s="632"/>
      <c r="I34" s="632"/>
      <c r="J34" s="632"/>
      <c r="K34" s="632"/>
      <c r="L34" s="632"/>
      <c r="M34" s="632"/>
      <c r="N34" s="632"/>
      <c r="O34" s="632"/>
      <c r="P34" s="632"/>
      <c r="Q34" s="633"/>
      <c r="R34" s="634">
        <v>20331</v>
      </c>
      <c r="S34" s="635"/>
      <c r="T34" s="635"/>
      <c r="U34" s="635"/>
      <c r="V34" s="635"/>
      <c r="W34" s="635"/>
      <c r="X34" s="635"/>
      <c r="Y34" s="636"/>
      <c r="Z34" s="637">
        <v>0.8</v>
      </c>
      <c r="AA34" s="637"/>
      <c r="AB34" s="637"/>
      <c r="AC34" s="637"/>
      <c r="AD34" s="638">
        <v>6175</v>
      </c>
      <c r="AE34" s="638"/>
      <c r="AF34" s="638"/>
      <c r="AG34" s="638"/>
      <c r="AH34" s="638"/>
      <c r="AI34" s="638"/>
      <c r="AJ34" s="638"/>
      <c r="AK34" s="638"/>
      <c r="AL34" s="639">
        <v>0.5</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326</v>
      </c>
      <c r="CE34" s="632"/>
      <c r="CF34" s="632"/>
      <c r="CG34" s="632"/>
      <c r="CH34" s="632"/>
      <c r="CI34" s="632"/>
      <c r="CJ34" s="632"/>
      <c r="CK34" s="632"/>
      <c r="CL34" s="632"/>
      <c r="CM34" s="632"/>
      <c r="CN34" s="632"/>
      <c r="CO34" s="632"/>
      <c r="CP34" s="632"/>
      <c r="CQ34" s="633"/>
      <c r="CR34" s="634">
        <v>389451</v>
      </c>
      <c r="CS34" s="635"/>
      <c r="CT34" s="635"/>
      <c r="CU34" s="635"/>
      <c r="CV34" s="635"/>
      <c r="CW34" s="635"/>
      <c r="CX34" s="635"/>
      <c r="CY34" s="636"/>
      <c r="CZ34" s="639">
        <v>16.8</v>
      </c>
      <c r="DA34" s="661"/>
      <c r="DB34" s="661"/>
      <c r="DC34" s="665"/>
      <c r="DD34" s="643">
        <v>204138</v>
      </c>
      <c r="DE34" s="635"/>
      <c r="DF34" s="635"/>
      <c r="DG34" s="635"/>
      <c r="DH34" s="635"/>
      <c r="DI34" s="635"/>
      <c r="DJ34" s="635"/>
      <c r="DK34" s="636"/>
      <c r="DL34" s="643">
        <v>125496</v>
      </c>
      <c r="DM34" s="635"/>
      <c r="DN34" s="635"/>
      <c r="DO34" s="635"/>
      <c r="DP34" s="635"/>
      <c r="DQ34" s="635"/>
      <c r="DR34" s="635"/>
      <c r="DS34" s="635"/>
      <c r="DT34" s="635"/>
      <c r="DU34" s="635"/>
      <c r="DV34" s="636"/>
      <c r="DW34" s="639">
        <v>10.9</v>
      </c>
      <c r="DX34" s="661"/>
      <c r="DY34" s="661"/>
      <c r="DZ34" s="661"/>
      <c r="EA34" s="661"/>
      <c r="EB34" s="661"/>
      <c r="EC34" s="662"/>
    </row>
    <row r="35" spans="2:133" ht="11.25" customHeight="1" x14ac:dyDescent="0.15">
      <c r="B35" s="631" t="s">
        <v>327</v>
      </c>
      <c r="C35" s="632"/>
      <c r="D35" s="632"/>
      <c r="E35" s="632"/>
      <c r="F35" s="632"/>
      <c r="G35" s="632"/>
      <c r="H35" s="632"/>
      <c r="I35" s="632"/>
      <c r="J35" s="632"/>
      <c r="K35" s="632"/>
      <c r="L35" s="632"/>
      <c r="M35" s="632"/>
      <c r="N35" s="632"/>
      <c r="O35" s="632"/>
      <c r="P35" s="632"/>
      <c r="Q35" s="633"/>
      <c r="R35" s="634">
        <v>212012</v>
      </c>
      <c r="S35" s="635"/>
      <c r="T35" s="635"/>
      <c r="U35" s="635"/>
      <c r="V35" s="635"/>
      <c r="W35" s="635"/>
      <c r="X35" s="635"/>
      <c r="Y35" s="636"/>
      <c r="Z35" s="637">
        <v>8.5</v>
      </c>
      <c r="AA35" s="637"/>
      <c r="AB35" s="637"/>
      <c r="AC35" s="637"/>
      <c r="AD35" s="638" t="s">
        <v>129</v>
      </c>
      <c r="AE35" s="638"/>
      <c r="AF35" s="638"/>
      <c r="AG35" s="638"/>
      <c r="AH35" s="638"/>
      <c r="AI35" s="638"/>
      <c r="AJ35" s="638"/>
      <c r="AK35" s="638"/>
      <c r="AL35" s="639" t="s">
        <v>233</v>
      </c>
      <c r="AM35" s="640"/>
      <c r="AN35" s="640"/>
      <c r="AO35" s="641"/>
      <c r="AP35" s="223"/>
      <c r="AQ35" s="616" t="s">
        <v>328</v>
      </c>
      <c r="AR35" s="617"/>
      <c r="AS35" s="617"/>
      <c r="AT35" s="617"/>
      <c r="AU35" s="617"/>
      <c r="AV35" s="617"/>
      <c r="AW35" s="617"/>
      <c r="AX35" s="617"/>
      <c r="AY35" s="617"/>
      <c r="AZ35" s="617"/>
      <c r="BA35" s="617"/>
      <c r="BB35" s="617"/>
      <c r="BC35" s="617"/>
      <c r="BD35" s="617"/>
      <c r="BE35" s="617"/>
      <c r="BF35" s="618"/>
      <c r="BG35" s="616" t="s">
        <v>329</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330</v>
      </c>
      <c r="CE35" s="632"/>
      <c r="CF35" s="632"/>
      <c r="CG35" s="632"/>
      <c r="CH35" s="632"/>
      <c r="CI35" s="632"/>
      <c r="CJ35" s="632"/>
      <c r="CK35" s="632"/>
      <c r="CL35" s="632"/>
      <c r="CM35" s="632"/>
      <c r="CN35" s="632"/>
      <c r="CO35" s="632"/>
      <c r="CP35" s="632"/>
      <c r="CQ35" s="633"/>
      <c r="CR35" s="634">
        <v>6578</v>
      </c>
      <c r="CS35" s="663"/>
      <c r="CT35" s="663"/>
      <c r="CU35" s="663"/>
      <c r="CV35" s="663"/>
      <c r="CW35" s="663"/>
      <c r="CX35" s="663"/>
      <c r="CY35" s="664"/>
      <c r="CZ35" s="639">
        <v>0.3</v>
      </c>
      <c r="DA35" s="661"/>
      <c r="DB35" s="661"/>
      <c r="DC35" s="665"/>
      <c r="DD35" s="643">
        <v>4335</v>
      </c>
      <c r="DE35" s="663"/>
      <c r="DF35" s="663"/>
      <c r="DG35" s="663"/>
      <c r="DH35" s="663"/>
      <c r="DI35" s="663"/>
      <c r="DJ35" s="663"/>
      <c r="DK35" s="664"/>
      <c r="DL35" s="643" t="s">
        <v>175</v>
      </c>
      <c r="DM35" s="663"/>
      <c r="DN35" s="663"/>
      <c r="DO35" s="663"/>
      <c r="DP35" s="663"/>
      <c r="DQ35" s="663"/>
      <c r="DR35" s="663"/>
      <c r="DS35" s="663"/>
      <c r="DT35" s="663"/>
      <c r="DU35" s="663"/>
      <c r="DV35" s="664"/>
      <c r="DW35" s="639" t="s">
        <v>129</v>
      </c>
      <c r="DX35" s="661"/>
      <c r="DY35" s="661"/>
      <c r="DZ35" s="661"/>
      <c r="EA35" s="661"/>
      <c r="EB35" s="661"/>
      <c r="EC35" s="662"/>
    </row>
    <row r="36" spans="2:133" ht="11.25" customHeight="1" x14ac:dyDescent="0.15">
      <c r="B36" s="631" t="s">
        <v>331</v>
      </c>
      <c r="C36" s="632"/>
      <c r="D36" s="632"/>
      <c r="E36" s="632"/>
      <c r="F36" s="632"/>
      <c r="G36" s="632"/>
      <c r="H36" s="632"/>
      <c r="I36" s="632"/>
      <c r="J36" s="632"/>
      <c r="K36" s="632"/>
      <c r="L36" s="632"/>
      <c r="M36" s="632"/>
      <c r="N36" s="632"/>
      <c r="O36" s="632"/>
      <c r="P36" s="632"/>
      <c r="Q36" s="633"/>
      <c r="R36" s="634">
        <v>136688</v>
      </c>
      <c r="S36" s="635"/>
      <c r="T36" s="635"/>
      <c r="U36" s="635"/>
      <c r="V36" s="635"/>
      <c r="W36" s="635"/>
      <c r="X36" s="635"/>
      <c r="Y36" s="636"/>
      <c r="Z36" s="637">
        <v>5.5</v>
      </c>
      <c r="AA36" s="637"/>
      <c r="AB36" s="637"/>
      <c r="AC36" s="637"/>
      <c r="AD36" s="638" t="s">
        <v>129</v>
      </c>
      <c r="AE36" s="638"/>
      <c r="AF36" s="638"/>
      <c r="AG36" s="638"/>
      <c r="AH36" s="638"/>
      <c r="AI36" s="638"/>
      <c r="AJ36" s="638"/>
      <c r="AK36" s="638"/>
      <c r="AL36" s="639" t="s">
        <v>129</v>
      </c>
      <c r="AM36" s="640"/>
      <c r="AN36" s="640"/>
      <c r="AO36" s="641"/>
      <c r="AP36" s="223"/>
      <c r="AQ36" s="696" t="s">
        <v>332</v>
      </c>
      <c r="AR36" s="697"/>
      <c r="AS36" s="697"/>
      <c r="AT36" s="697"/>
      <c r="AU36" s="697"/>
      <c r="AV36" s="697"/>
      <c r="AW36" s="697"/>
      <c r="AX36" s="697"/>
      <c r="AY36" s="698"/>
      <c r="AZ36" s="623">
        <v>161656</v>
      </c>
      <c r="BA36" s="624"/>
      <c r="BB36" s="624"/>
      <c r="BC36" s="624"/>
      <c r="BD36" s="624"/>
      <c r="BE36" s="624"/>
      <c r="BF36" s="699"/>
      <c r="BG36" s="620" t="s">
        <v>333</v>
      </c>
      <c r="BH36" s="621"/>
      <c r="BI36" s="621"/>
      <c r="BJ36" s="621"/>
      <c r="BK36" s="621"/>
      <c r="BL36" s="621"/>
      <c r="BM36" s="621"/>
      <c r="BN36" s="621"/>
      <c r="BO36" s="621"/>
      <c r="BP36" s="621"/>
      <c r="BQ36" s="621"/>
      <c r="BR36" s="621"/>
      <c r="BS36" s="621"/>
      <c r="BT36" s="621"/>
      <c r="BU36" s="622"/>
      <c r="BV36" s="623">
        <v>6182</v>
      </c>
      <c r="BW36" s="624"/>
      <c r="BX36" s="624"/>
      <c r="BY36" s="624"/>
      <c r="BZ36" s="624"/>
      <c r="CA36" s="624"/>
      <c r="CB36" s="699"/>
      <c r="CD36" s="631" t="s">
        <v>334</v>
      </c>
      <c r="CE36" s="632"/>
      <c r="CF36" s="632"/>
      <c r="CG36" s="632"/>
      <c r="CH36" s="632"/>
      <c r="CI36" s="632"/>
      <c r="CJ36" s="632"/>
      <c r="CK36" s="632"/>
      <c r="CL36" s="632"/>
      <c r="CM36" s="632"/>
      <c r="CN36" s="632"/>
      <c r="CO36" s="632"/>
      <c r="CP36" s="632"/>
      <c r="CQ36" s="633"/>
      <c r="CR36" s="634">
        <v>311656</v>
      </c>
      <c r="CS36" s="635"/>
      <c r="CT36" s="635"/>
      <c r="CU36" s="635"/>
      <c r="CV36" s="635"/>
      <c r="CW36" s="635"/>
      <c r="CX36" s="635"/>
      <c r="CY36" s="636"/>
      <c r="CZ36" s="639">
        <v>13.4</v>
      </c>
      <c r="DA36" s="661"/>
      <c r="DB36" s="661"/>
      <c r="DC36" s="665"/>
      <c r="DD36" s="643">
        <v>158109</v>
      </c>
      <c r="DE36" s="635"/>
      <c r="DF36" s="635"/>
      <c r="DG36" s="635"/>
      <c r="DH36" s="635"/>
      <c r="DI36" s="635"/>
      <c r="DJ36" s="635"/>
      <c r="DK36" s="636"/>
      <c r="DL36" s="643">
        <v>117927</v>
      </c>
      <c r="DM36" s="635"/>
      <c r="DN36" s="635"/>
      <c r="DO36" s="635"/>
      <c r="DP36" s="635"/>
      <c r="DQ36" s="635"/>
      <c r="DR36" s="635"/>
      <c r="DS36" s="635"/>
      <c r="DT36" s="635"/>
      <c r="DU36" s="635"/>
      <c r="DV36" s="636"/>
      <c r="DW36" s="639">
        <v>10.199999999999999</v>
      </c>
      <c r="DX36" s="661"/>
      <c r="DY36" s="661"/>
      <c r="DZ36" s="661"/>
      <c r="EA36" s="661"/>
      <c r="EB36" s="661"/>
      <c r="EC36" s="662"/>
    </row>
    <row r="37" spans="2:133" ht="11.25" customHeight="1" x14ac:dyDescent="0.15">
      <c r="B37" s="631" t="s">
        <v>335</v>
      </c>
      <c r="C37" s="632"/>
      <c r="D37" s="632"/>
      <c r="E37" s="632"/>
      <c r="F37" s="632"/>
      <c r="G37" s="632"/>
      <c r="H37" s="632"/>
      <c r="I37" s="632"/>
      <c r="J37" s="632"/>
      <c r="K37" s="632"/>
      <c r="L37" s="632"/>
      <c r="M37" s="632"/>
      <c r="N37" s="632"/>
      <c r="O37" s="632"/>
      <c r="P37" s="632"/>
      <c r="Q37" s="633"/>
      <c r="R37" s="634">
        <v>154955</v>
      </c>
      <c r="S37" s="635"/>
      <c r="T37" s="635"/>
      <c r="U37" s="635"/>
      <c r="V37" s="635"/>
      <c r="W37" s="635"/>
      <c r="X37" s="635"/>
      <c r="Y37" s="636"/>
      <c r="Z37" s="637">
        <v>6.2</v>
      </c>
      <c r="AA37" s="637"/>
      <c r="AB37" s="637"/>
      <c r="AC37" s="637"/>
      <c r="AD37" s="638" t="s">
        <v>129</v>
      </c>
      <c r="AE37" s="638"/>
      <c r="AF37" s="638"/>
      <c r="AG37" s="638"/>
      <c r="AH37" s="638"/>
      <c r="AI37" s="638"/>
      <c r="AJ37" s="638"/>
      <c r="AK37" s="638"/>
      <c r="AL37" s="639" t="s">
        <v>129</v>
      </c>
      <c r="AM37" s="640"/>
      <c r="AN37" s="640"/>
      <c r="AO37" s="641"/>
      <c r="AQ37" s="700" t="s">
        <v>336</v>
      </c>
      <c r="AR37" s="701"/>
      <c r="AS37" s="701"/>
      <c r="AT37" s="701"/>
      <c r="AU37" s="701"/>
      <c r="AV37" s="701"/>
      <c r="AW37" s="701"/>
      <c r="AX37" s="701"/>
      <c r="AY37" s="702"/>
      <c r="AZ37" s="634">
        <v>46298</v>
      </c>
      <c r="BA37" s="635"/>
      <c r="BB37" s="635"/>
      <c r="BC37" s="635"/>
      <c r="BD37" s="663"/>
      <c r="BE37" s="663"/>
      <c r="BF37" s="689"/>
      <c r="BG37" s="631" t="s">
        <v>337</v>
      </c>
      <c r="BH37" s="632"/>
      <c r="BI37" s="632"/>
      <c r="BJ37" s="632"/>
      <c r="BK37" s="632"/>
      <c r="BL37" s="632"/>
      <c r="BM37" s="632"/>
      <c r="BN37" s="632"/>
      <c r="BO37" s="632"/>
      <c r="BP37" s="632"/>
      <c r="BQ37" s="632"/>
      <c r="BR37" s="632"/>
      <c r="BS37" s="632"/>
      <c r="BT37" s="632"/>
      <c r="BU37" s="633"/>
      <c r="BV37" s="634">
        <v>6182</v>
      </c>
      <c r="BW37" s="635"/>
      <c r="BX37" s="635"/>
      <c r="BY37" s="635"/>
      <c r="BZ37" s="635"/>
      <c r="CA37" s="635"/>
      <c r="CB37" s="644"/>
      <c r="CD37" s="631" t="s">
        <v>338</v>
      </c>
      <c r="CE37" s="632"/>
      <c r="CF37" s="632"/>
      <c r="CG37" s="632"/>
      <c r="CH37" s="632"/>
      <c r="CI37" s="632"/>
      <c r="CJ37" s="632"/>
      <c r="CK37" s="632"/>
      <c r="CL37" s="632"/>
      <c r="CM37" s="632"/>
      <c r="CN37" s="632"/>
      <c r="CO37" s="632"/>
      <c r="CP37" s="632"/>
      <c r="CQ37" s="633"/>
      <c r="CR37" s="634">
        <v>53369</v>
      </c>
      <c r="CS37" s="663"/>
      <c r="CT37" s="663"/>
      <c r="CU37" s="663"/>
      <c r="CV37" s="663"/>
      <c r="CW37" s="663"/>
      <c r="CX37" s="663"/>
      <c r="CY37" s="664"/>
      <c r="CZ37" s="639">
        <v>2.2999999999999998</v>
      </c>
      <c r="DA37" s="661"/>
      <c r="DB37" s="661"/>
      <c r="DC37" s="665"/>
      <c r="DD37" s="643">
        <v>46579</v>
      </c>
      <c r="DE37" s="663"/>
      <c r="DF37" s="663"/>
      <c r="DG37" s="663"/>
      <c r="DH37" s="663"/>
      <c r="DI37" s="663"/>
      <c r="DJ37" s="663"/>
      <c r="DK37" s="664"/>
      <c r="DL37" s="643">
        <v>46579</v>
      </c>
      <c r="DM37" s="663"/>
      <c r="DN37" s="663"/>
      <c r="DO37" s="663"/>
      <c r="DP37" s="663"/>
      <c r="DQ37" s="663"/>
      <c r="DR37" s="663"/>
      <c r="DS37" s="663"/>
      <c r="DT37" s="663"/>
      <c r="DU37" s="663"/>
      <c r="DV37" s="664"/>
      <c r="DW37" s="639">
        <v>4</v>
      </c>
      <c r="DX37" s="661"/>
      <c r="DY37" s="661"/>
      <c r="DZ37" s="661"/>
      <c r="EA37" s="661"/>
      <c r="EB37" s="661"/>
      <c r="EC37" s="662"/>
    </row>
    <row r="38" spans="2:133" ht="11.25" customHeight="1" x14ac:dyDescent="0.15">
      <c r="B38" s="631" t="s">
        <v>339</v>
      </c>
      <c r="C38" s="632"/>
      <c r="D38" s="632"/>
      <c r="E38" s="632"/>
      <c r="F38" s="632"/>
      <c r="G38" s="632"/>
      <c r="H38" s="632"/>
      <c r="I38" s="632"/>
      <c r="J38" s="632"/>
      <c r="K38" s="632"/>
      <c r="L38" s="632"/>
      <c r="M38" s="632"/>
      <c r="N38" s="632"/>
      <c r="O38" s="632"/>
      <c r="P38" s="632"/>
      <c r="Q38" s="633"/>
      <c r="R38" s="634">
        <v>50067</v>
      </c>
      <c r="S38" s="635"/>
      <c r="T38" s="635"/>
      <c r="U38" s="635"/>
      <c r="V38" s="635"/>
      <c r="W38" s="635"/>
      <c r="X38" s="635"/>
      <c r="Y38" s="636"/>
      <c r="Z38" s="637">
        <v>2</v>
      </c>
      <c r="AA38" s="637"/>
      <c r="AB38" s="637"/>
      <c r="AC38" s="637"/>
      <c r="AD38" s="638">
        <v>19</v>
      </c>
      <c r="AE38" s="638"/>
      <c r="AF38" s="638"/>
      <c r="AG38" s="638"/>
      <c r="AH38" s="638"/>
      <c r="AI38" s="638"/>
      <c r="AJ38" s="638"/>
      <c r="AK38" s="638"/>
      <c r="AL38" s="639">
        <v>0</v>
      </c>
      <c r="AM38" s="640"/>
      <c r="AN38" s="640"/>
      <c r="AO38" s="641"/>
      <c r="AQ38" s="700" t="s">
        <v>340</v>
      </c>
      <c r="AR38" s="701"/>
      <c r="AS38" s="701"/>
      <c r="AT38" s="701"/>
      <c r="AU38" s="701"/>
      <c r="AV38" s="701"/>
      <c r="AW38" s="701"/>
      <c r="AX38" s="701"/>
      <c r="AY38" s="702"/>
      <c r="AZ38" s="634">
        <v>25634</v>
      </c>
      <c r="BA38" s="635"/>
      <c r="BB38" s="635"/>
      <c r="BC38" s="635"/>
      <c r="BD38" s="663"/>
      <c r="BE38" s="663"/>
      <c r="BF38" s="689"/>
      <c r="BG38" s="631" t="s">
        <v>341</v>
      </c>
      <c r="BH38" s="632"/>
      <c r="BI38" s="632"/>
      <c r="BJ38" s="632"/>
      <c r="BK38" s="632"/>
      <c r="BL38" s="632"/>
      <c r="BM38" s="632"/>
      <c r="BN38" s="632"/>
      <c r="BO38" s="632"/>
      <c r="BP38" s="632"/>
      <c r="BQ38" s="632"/>
      <c r="BR38" s="632"/>
      <c r="BS38" s="632"/>
      <c r="BT38" s="632"/>
      <c r="BU38" s="633"/>
      <c r="BV38" s="634">
        <v>149</v>
      </c>
      <c r="BW38" s="635"/>
      <c r="BX38" s="635"/>
      <c r="BY38" s="635"/>
      <c r="BZ38" s="635"/>
      <c r="CA38" s="635"/>
      <c r="CB38" s="644"/>
      <c r="CD38" s="631" t="s">
        <v>342</v>
      </c>
      <c r="CE38" s="632"/>
      <c r="CF38" s="632"/>
      <c r="CG38" s="632"/>
      <c r="CH38" s="632"/>
      <c r="CI38" s="632"/>
      <c r="CJ38" s="632"/>
      <c r="CK38" s="632"/>
      <c r="CL38" s="632"/>
      <c r="CM38" s="632"/>
      <c r="CN38" s="632"/>
      <c r="CO38" s="632"/>
      <c r="CP38" s="632"/>
      <c r="CQ38" s="633"/>
      <c r="CR38" s="634">
        <v>161656</v>
      </c>
      <c r="CS38" s="635"/>
      <c r="CT38" s="635"/>
      <c r="CU38" s="635"/>
      <c r="CV38" s="635"/>
      <c r="CW38" s="635"/>
      <c r="CX38" s="635"/>
      <c r="CY38" s="636"/>
      <c r="CZ38" s="639">
        <v>7</v>
      </c>
      <c r="DA38" s="661"/>
      <c r="DB38" s="661"/>
      <c r="DC38" s="665"/>
      <c r="DD38" s="643">
        <v>155192</v>
      </c>
      <c r="DE38" s="635"/>
      <c r="DF38" s="635"/>
      <c r="DG38" s="635"/>
      <c r="DH38" s="635"/>
      <c r="DI38" s="635"/>
      <c r="DJ38" s="635"/>
      <c r="DK38" s="636"/>
      <c r="DL38" s="643">
        <v>135192</v>
      </c>
      <c r="DM38" s="635"/>
      <c r="DN38" s="635"/>
      <c r="DO38" s="635"/>
      <c r="DP38" s="635"/>
      <c r="DQ38" s="635"/>
      <c r="DR38" s="635"/>
      <c r="DS38" s="635"/>
      <c r="DT38" s="635"/>
      <c r="DU38" s="635"/>
      <c r="DV38" s="636"/>
      <c r="DW38" s="639">
        <v>11.7</v>
      </c>
      <c r="DX38" s="661"/>
      <c r="DY38" s="661"/>
      <c r="DZ38" s="661"/>
      <c r="EA38" s="661"/>
      <c r="EB38" s="661"/>
      <c r="EC38" s="662"/>
    </row>
    <row r="39" spans="2:133" ht="11.25" customHeight="1" x14ac:dyDescent="0.15">
      <c r="B39" s="631" t="s">
        <v>343</v>
      </c>
      <c r="C39" s="632"/>
      <c r="D39" s="632"/>
      <c r="E39" s="632"/>
      <c r="F39" s="632"/>
      <c r="G39" s="632"/>
      <c r="H39" s="632"/>
      <c r="I39" s="632"/>
      <c r="J39" s="632"/>
      <c r="K39" s="632"/>
      <c r="L39" s="632"/>
      <c r="M39" s="632"/>
      <c r="N39" s="632"/>
      <c r="O39" s="632"/>
      <c r="P39" s="632"/>
      <c r="Q39" s="633"/>
      <c r="R39" s="634">
        <v>254640</v>
      </c>
      <c r="S39" s="635"/>
      <c r="T39" s="635"/>
      <c r="U39" s="635"/>
      <c r="V39" s="635"/>
      <c r="W39" s="635"/>
      <c r="X39" s="635"/>
      <c r="Y39" s="636"/>
      <c r="Z39" s="637">
        <v>10.199999999999999</v>
      </c>
      <c r="AA39" s="637"/>
      <c r="AB39" s="637"/>
      <c r="AC39" s="637"/>
      <c r="AD39" s="638" t="s">
        <v>129</v>
      </c>
      <c r="AE39" s="638"/>
      <c r="AF39" s="638"/>
      <c r="AG39" s="638"/>
      <c r="AH39" s="638"/>
      <c r="AI39" s="638"/>
      <c r="AJ39" s="638"/>
      <c r="AK39" s="638"/>
      <c r="AL39" s="639" t="s">
        <v>129</v>
      </c>
      <c r="AM39" s="640"/>
      <c r="AN39" s="640"/>
      <c r="AO39" s="641"/>
      <c r="AQ39" s="700" t="s">
        <v>344</v>
      </c>
      <c r="AR39" s="701"/>
      <c r="AS39" s="701"/>
      <c r="AT39" s="701"/>
      <c r="AU39" s="701"/>
      <c r="AV39" s="701"/>
      <c r="AW39" s="701"/>
      <c r="AX39" s="701"/>
      <c r="AY39" s="702"/>
      <c r="AZ39" s="634" t="s">
        <v>129</v>
      </c>
      <c r="BA39" s="635"/>
      <c r="BB39" s="635"/>
      <c r="BC39" s="635"/>
      <c r="BD39" s="663"/>
      <c r="BE39" s="663"/>
      <c r="BF39" s="689"/>
      <c r="BG39" s="631" t="s">
        <v>345</v>
      </c>
      <c r="BH39" s="632"/>
      <c r="BI39" s="632"/>
      <c r="BJ39" s="632"/>
      <c r="BK39" s="632"/>
      <c r="BL39" s="632"/>
      <c r="BM39" s="632"/>
      <c r="BN39" s="632"/>
      <c r="BO39" s="632"/>
      <c r="BP39" s="632"/>
      <c r="BQ39" s="632"/>
      <c r="BR39" s="632"/>
      <c r="BS39" s="632"/>
      <c r="BT39" s="632"/>
      <c r="BU39" s="633"/>
      <c r="BV39" s="634">
        <v>214</v>
      </c>
      <c r="BW39" s="635"/>
      <c r="BX39" s="635"/>
      <c r="BY39" s="635"/>
      <c r="BZ39" s="635"/>
      <c r="CA39" s="635"/>
      <c r="CB39" s="644"/>
      <c r="CD39" s="631" t="s">
        <v>346</v>
      </c>
      <c r="CE39" s="632"/>
      <c r="CF39" s="632"/>
      <c r="CG39" s="632"/>
      <c r="CH39" s="632"/>
      <c r="CI39" s="632"/>
      <c r="CJ39" s="632"/>
      <c r="CK39" s="632"/>
      <c r="CL39" s="632"/>
      <c r="CM39" s="632"/>
      <c r="CN39" s="632"/>
      <c r="CO39" s="632"/>
      <c r="CP39" s="632"/>
      <c r="CQ39" s="633"/>
      <c r="CR39" s="634">
        <v>122942</v>
      </c>
      <c r="CS39" s="663"/>
      <c r="CT39" s="663"/>
      <c r="CU39" s="663"/>
      <c r="CV39" s="663"/>
      <c r="CW39" s="663"/>
      <c r="CX39" s="663"/>
      <c r="CY39" s="664"/>
      <c r="CZ39" s="639">
        <v>5.3</v>
      </c>
      <c r="DA39" s="661"/>
      <c r="DB39" s="661"/>
      <c r="DC39" s="665"/>
      <c r="DD39" s="643">
        <v>55186</v>
      </c>
      <c r="DE39" s="663"/>
      <c r="DF39" s="663"/>
      <c r="DG39" s="663"/>
      <c r="DH39" s="663"/>
      <c r="DI39" s="663"/>
      <c r="DJ39" s="663"/>
      <c r="DK39" s="664"/>
      <c r="DL39" s="643" t="s">
        <v>175</v>
      </c>
      <c r="DM39" s="663"/>
      <c r="DN39" s="663"/>
      <c r="DO39" s="663"/>
      <c r="DP39" s="663"/>
      <c r="DQ39" s="663"/>
      <c r="DR39" s="663"/>
      <c r="DS39" s="663"/>
      <c r="DT39" s="663"/>
      <c r="DU39" s="663"/>
      <c r="DV39" s="664"/>
      <c r="DW39" s="639" t="s">
        <v>129</v>
      </c>
      <c r="DX39" s="661"/>
      <c r="DY39" s="661"/>
      <c r="DZ39" s="661"/>
      <c r="EA39" s="661"/>
      <c r="EB39" s="661"/>
      <c r="EC39" s="662"/>
    </row>
    <row r="40" spans="2:133" ht="11.25" customHeight="1" x14ac:dyDescent="0.15">
      <c r="B40" s="631" t="s">
        <v>347</v>
      </c>
      <c r="C40" s="632"/>
      <c r="D40" s="632"/>
      <c r="E40" s="632"/>
      <c r="F40" s="632"/>
      <c r="G40" s="632"/>
      <c r="H40" s="632"/>
      <c r="I40" s="632"/>
      <c r="J40" s="632"/>
      <c r="K40" s="632"/>
      <c r="L40" s="632"/>
      <c r="M40" s="632"/>
      <c r="N40" s="632"/>
      <c r="O40" s="632"/>
      <c r="P40" s="632"/>
      <c r="Q40" s="633"/>
      <c r="R40" s="634">
        <v>900</v>
      </c>
      <c r="S40" s="635"/>
      <c r="T40" s="635"/>
      <c r="U40" s="635"/>
      <c r="V40" s="635"/>
      <c r="W40" s="635"/>
      <c r="X40" s="635"/>
      <c r="Y40" s="636"/>
      <c r="Z40" s="637">
        <v>0</v>
      </c>
      <c r="AA40" s="637"/>
      <c r="AB40" s="637"/>
      <c r="AC40" s="637"/>
      <c r="AD40" s="638" t="s">
        <v>129</v>
      </c>
      <c r="AE40" s="638"/>
      <c r="AF40" s="638"/>
      <c r="AG40" s="638"/>
      <c r="AH40" s="638"/>
      <c r="AI40" s="638"/>
      <c r="AJ40" s="638"/>
      <c r="AK40" s="638"/>
      <c r="AL40" s="639" t="s">
        <v>129</v>
      </c>
      <c r="AM40" s="640"/>
      <c r="AN40" s="640"/>
      <c r="AO40" s="641"/>
      <c r="AQ40" s="700" t="s">
        <v>348</v>
      </c>
      <c r="AR40" s="701"/>
      <c r="AS40" s="701"/>
      <c r="AT40" s="701"/>
      <c r="AU40" s="701"/>
      <c r="AV40" s="701"/>
      <c r="AW40" s="701"/>
      <c r="AX40" s="701"/>
      <c r="AY40" s="702"/>
      <c r="AZ40" s="634" t="s">
        <v>129</v>
      </c>
      <c r="BA40" s="635"/>
      <c r="BB40" s="635"/>
      <c r="BC40" s="635"/>
      <c r="BD40" s="663"/>
      <c r="BE40" s="663"/>
      <c r="BF40" s="689"/>
      <c r="BG40" s="682" t="s">
        <v>349</v>
      </c>
      <c r="BH40" s="683"/>
      <c r="BI40" s="683"/>
      <c r="BJ40" s="683"/>
      <c r="BK40" s="683"/>
      <c r="BL40" s="224"/>
      <c r="BM40" s="632" t="s">
        <v>350</v>
      </c>
      <c r="BN40" s="632"/>
      <c r="BO40" s="632"/>
      <c r="BP40" s="632"/>
      <c r="BQ40" s="632"/>
      <c r="BR40" s="632"/>
      <c r="BS40" s="632"/>
      <c r="BT40" s="632"/>
      <c r="BU40" s="633"/>
      <c r="BV40" s="634">
        <v>52</v>
      </c>
      <c r="BW40" s="635"/>
      <c r="BX40" s="635"/>
      <c r="BY40" s="635"/>
      <c r="BZ40" s="635"/>
      <c r="CA40" s="635"/>
      <c r="CB40" s="644"/>
      <c r="CD40" s="631" t="s">
        <v>351</v>
      </c>
      <c r="CE40" s="632"/>
      <c r="CF40" s="632"/>
      <c r="CG40" s="632"/>
      <c r="CH40" s="632"/>
      <c r="CI40" s="632"/>
      <c r="CJ40" s="632"/>
      <c r="CK40" s="632"/>
      <c r="CL40" s="632"/>
      <c r="CM40" s="632"/>
      <c r="CN40" s="632"/>
      <c r="CO40" s="632"/>
      <c r="CP40" s="632"/>
      <c r="CQ40" s="633"/>
      <c r="CR40" s="634" t="s">
        <v>129</v>
      </c>
      <c r="CS40" s="635"/>
      <c r="CT40" s="635"/>
      <c r="CU40" s="635"/>
      <c r="CV40" s="635"/>
      <c r="CW40" s="635"/>
      <c r="CX40" s="635"/>
      <c r="CY40" s="636"/>
      <c r="CZ40" s="639" t="s">
        <v>129</v>
      </c>
      <c r="DA40" s="661"/>
      <c r="DB40" s="661"/>
      <c r="DC40" s="665"/>
      <c r="DD40" s="643" t="s">
        <v>129</v>
      </c>
      <c r="DE40" s="635"/>
      <c r="DF40" s="635"/>
      <c r="DG40" s="635"/>
      <c r="DH40" s="635"/>
      <c r="DI40" s="635"/>
      <c r="DJ40" s="635"/>
      <c r="DK40" s="636"/>
      <c r="DL40" s="643" t="s">
        <v>129</v>
      </c>
      <c r="DM40" s="635"/>
      <c r="DN40" s="635"/>
      <c r="DO40" s="635"/>
      <c r="DP40" s="635"/>
      <c r="DQ40" s="635"/>
      <c r="DR40" s="635"/>
      <c r="DS40" s="635"/>
      <c r="DT40" s="635"/>
      <c r="DU40" s="635"/>
      <c r="DV40" s="636"/>
      <c r="DW40" s="639" t="s">
        <v>129</v>
      </c>
      <c r="DX40" s="661"/>
      <c r="DY40" s="661"/>
      <c r="DZ40" s="661"/>
      <c r="EA40" s="661"/>
      <c r="EB40" s="661"/>
      <c r="EC40" s="662"/>
    </row>
    <row r="41" spans="2:133" ht="11.25" customHeight="1" x14ac:dyDescent="0.15">
      <c r="B41" s="631" t="s">
        <v>352</v>
      </c>
      <c r="C41" s="632"/>
      <c r="D41" s="632"/>
      <c r="E41" s="632"/>
      <c r="F41" s="632"/>
      <c r="G41" s="632"/>
      <c r="H41" s="632"/>
      <c r="I41" s="632"/>
      <c r="J41" s="632"/>
      <c r="K41" s="632"/>
      <c r="L41" s="632"/>
      <c r="M41" s="632"/>
      <c r="N41" s="632"/>
      <c r="O41" s="632"/>
      <c r="P41" s="632"/>
      <c r="Q41" s="633"/>
      <c r="R41" s="634" t="s">
        <v>129</v>
      </c>
      <c r="S41" s="635"/>
      <c r="T41" s="635"/>
      <c r="U41" s="635"/>
      <c r="V41" s="635"/>
      <c r="W41" s="635"/>
      <c r="X41" s="635"/>
      <c r="Y41" s="636"/>
      <c r="Z41" s="637" t="s">
        <v>175</v>
      </c>
      <c r="AA41" s="637"/>
      <c r="AB41" s="637"/>
      <c r="AC41" s="637"/>
      <c r="AD41" s="638" t="s">
        <v>129</v>
      </c>
      <c r="AE41" s="638"/>
      <c r="AF41" s="638"/>
      <c r="AG41" s="638"/>
      <c r="AH41" s="638"/>
      <c r="AI41" s="638"/>
      <c r="AJ41" s="638"/>
      <c r="AK41" s="638"/>
      <c r="AL41" s="639" t="s">
        <v>129</v>
      </c>
      <c r="AM41" s="640"/>
      <c r="AN41" s="640"/>
      <c r="AO41" s="641"/>
      <c r="AQ41" s="700" t="s">
        <v>353</v>
      </c>
      <c r="AR41" s="701"/>
      <c r="AS41" s="701"/>
      <c r="AT41" s="701"/>
      <c r="AU41" s="701"/>
      <c r="AV41" s="701"/>
      <c r="AW41" s="701"/>
      <c r="AX41" s="701"/>
      <c r="AY41" s="702"/>
      <c r="AZ41" s="634">
        <v>9104</v>
      </c>
      <c r="BA41" s="635"/>
      <c r="BB41" s="635"/>
      <c r="BC41" s="635"/>
      <c r="BD41" s="663"/>
      <c r="BE41" s="663"/>
      <c r="BF41" s="689"/>
      <c r="BG41" s="682"/>
      <c r="BH41" s="683"/>
      <c r="BI41" s="683"/>
      <c r="BJ41" s="683"/>
      <c r="BK41" s="683"/>
      <c r="BL41" s="224"/>
      <c r="BM41" s="632" t="s">
        <v>354</v>
      </c>
      <c r="BN41" s="632"/>
      <c r="BO41" s="632"/>
      <c r="BP41" s="632"/>
      <c r="BQ41" s="632"/>
      <c r="BR41" s="632"/>
      <c r="BS41" s="632"/>
      <c r="BT41" s="632"/>
      <c r="BU41" s="633"/>
      <c r="BV41" s="634">
        <v>7</v>
      </c>
      <c r="BW41" s="635"/>
      <c r="BX41" s="635"/>
      <c r="BY41" s="635"/>
      <c r="BZ41" s="635"/>
      <c r="CA41" s="635"/>
      <c r="CB41" s="644"/>
      <c r="CD41" s="631" t="s">
        <v>355</v>
      </c>
      <c r="CE41" s="632"/>
      <c r="CF41" s="632"/>
      <c r="CG41" s="632"/>
      <c r="CH41" s="632"/>
      <c r="CI41" s="632"/>
      <c r="CJ41" s="632"/>
      <c r="CK41" s="632"/>
      <c r="CL41" s="632"/>
      <c r="CM41" s="632"/>
      <c r="CN41" s="632"/>
      <c r="CO41" s="632"/>
      <c r="CP41" s="632"/>
      <c r="CQ41" s="633"/>
      <c r="CR41" s="634" t="s">
        <v>129</v>
      </c>
      <c r="CS41" s="663"/>
      <c r="CT41" s="663"/>
      <c r="CU41" s="663"/>
      <c r="CV41" s="663"/>
      <c r="CW41" s="663"/>
      <c r="CX41" s="663"/>
      <c r="CY41" s="664"/>
      <c r="CZ41" s="639" t="s">
        <v>129</v>
      </c>
      <c r="DA41" s="661"/>
      <c r="DB41" s="661"/>
      <c r="DC41" s="665"/>
      <c r="DD41" s="643" t="s">
        <v>175</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x14ac:dyDescent="0.15">
      <c r="B42" s="631" t="s">
        <v>356</v>
      </c>
      <c r="C42" s="632"/>
      <c r="D42" s="632"/>
      <c r="E42" s="632"/>
      <c r="F42" s="632"/>
      <c r="G42" s="632"/>
      <c r="H42" s="632"/>
      <c r="I42" s="632"/>
      <c r="J42" s="632"/>
      <c r="K42" s="632"/>
      <c r="L42" s="632"/>
      <c r="M42" s="632"/>
      <c r="N42" s="632"/>
      <c r="O42" s="632"/>
      <c r="P42" s="632"/>
      <c r="Q42" s="633"/>
      <c r="R42" s="634">
        <v>27000</v>
      </c>
      <c r="S42" s="635"/>
      <c r="T42" s="635"/>
      <c r="U42" s="635"/>
      <c r="V42" s="635"/>
      <c r="W42" s="635"/>
      <c r="X42" s="635"/>
      <c r="Y42" s="636"/>
      <c r="Z42" s="637">
        <v>1.1000000000000001</v>
      </c>
      <c r="AA42" s="637"/>
      <c r="AB42" s="637"/>
      <c r="AC42" s="637"/>
      <c r="AD42" s="638" t="s">
        <v>129</v>
      </c>
      <c r="AE42" s="638"/>
      <c r="AF42" s="638"/>
      <c r="AG42" s="638"/>
      <c r="AH42" s="638"/>
      <c r="AI42" s="638"/>
      <c r="AJ42" s="638"/>
      <c r="AK42" s="638"/>
      <c r="AL42" s="639" t="s">
        <v>129</v>
      </c>
      <c r="AM42" s="640"/>
      <c r="AN42" s="640"/>
      <c r="AO42" s="641"/>
      <c r="AQ42" s="717" t="s">
        <v>357</v>
      </c>
      <c r="AR42" s="718"/>
      <c r="AS42" s="718"/>
      <c r="AT42" s="718"/>
      <c r="AU42" s="718"/>
      <c r="AV42" s="718"/>
      <c r="AW42" s="718"/>
      <c r="AX42" s="718"/>
      <c r="AY42" s="719"/>
      <c r="AZ42" s="709">
        <v>80620</v>
      </c>
      <c r="BA42" s="710"/>
      <c r="BB42" s="710"/>
      <c r="BC42" s="710"/>
      <c r="BD42" s="693"/>
      <c r="BE42" s="693"/>
      <c r="BF42" s="695"/>
      <c r="BG42" s="684"/>
      <c r="BH42" s="685"/>
      <c r="BI42" s="685"/>
      <c r="BJ42" s="685"/>
      <c r="BK42" s="685"/>
      <c r="BL42" s="225"/>
      <c r="BM42" s="653" t="s">
        <v>358</v>
      </c>
      <c r="BN42" s="653"/>
      <c r="BO42" s="653"/>
      <c r="BP42" s="653"/>
      <c r="BQ42" s="653"/>
      <c r="BR42" s="653"/>
      <c r="BS42" s="653"/>
      <c r="BT42" s="653"/>
      <c r="BU42" s="654"/>
      <c r="BV42" s="709">
        <v>256</v>
      </c>
      <c r="BW42" s="710"/>
      <c r="BX42" s="710"/>
      <c r="BY42" s="710"/>
      <c r="BZ42" s="710"/>
      <c r="CA42" s="710"/>
      <c r="CB42" s="716"/>
      <c r="CD42" s="631" t="s">
        <v>359</v>
      </c>
      <c r="CE42" s="632"/>
      <c r="CF42" s="632"/>
      <c r="CG42" s="632"/>
      <c r="CH42" s="632"/>
      <c r="CI42" s="632"/>
      <c r="CJ42" s="632"/>
      <c r="CK42" s="632"/>
      <c r="CL42" s="632"/>
      <c r="CM42" s="632"/>
      <c r="CN42" s="632"/>
      <c r="CO42" s="632"/>
      <c r="CP42" s="632"/>
      <c r="CQ42" s="633"/>
      <c r="CR42" s="634">
        <v>650362</v>
      </c>
      <c r="CS42" s="635"/>
      <c r="CT42" s="635"/>
      <c r="CU42" s="635"/>
      <c r="CV42" s="635"/>
      <c r="CW42" s="635"/>
      <c r="CX42" s="635"/>
      <c r="CY42" s="636"/>
      <c r="CZ42" s="639">
        <v>28</v>
      </c>
      <c r="DA42" s="640"/>
      <c r="DB42" s="640"/>
      <c r="DC42" s="646"/>
      <c r="DD42" s="643">
        <v>162410</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x14ac:dyDescent="0.15">
      <c r="B43" s="652" t="s">
        <v>360</v>
      </c>
      <c r="C43" s="653"/>
      <c r="D43" s="653"/>
      <c r="E43" s="653"/>
      <c r="F43" s="653"/>
      <c r="G43" s="653"/>
      <c r="H43" s="653"/>
      <c r="I43" s="653"/>
      <c r="J43" s="653"/>
      <c r="K43" s="653"/>
      <c r="L43" s="653"/>
      <c r="M43" s="653"/>
      <c r="N43" s="653"/>
      <c r="O43" s="653"/>
      <c r="P43" s="653"/>
      <c r="Q43" s="654"/>
      <c r="R43" s="709">
        <v>2488149</v>
      </c>
      <c r="S43" s="710"/>
      <c r="T43" s="710"/>
      <c r="U43" s="710"/>
      <c r="V43" s="710"/>
      <c r="W43" s="710"/>
      <c r="X43" s="710"/>
      <c r="Y43" s="711"/>
      <c r="Z43" s="712">
        <v>100</v>
      </c>
      <c r="AA43" s="712"/>
      <c r="AB43" s="712"/>
      <c r="AC43" s="712"/>
      <c r="AD43" s="713">
        <v>1124245</v>
      </c>
      <c r="AE43" s="713"/>
      <c r="AF43" s="713"/>
      <c r="AG43" s="713"/>
      <c r="AH43" s="713"/>
      <c r="AI43" s="713"/>
      <c r="AJ43" s="713"/>
      <c r="AK43" s="713"/>
      <c r="AL43" s="714">
        <v>100</v>
      </c>
      <c r="AM43" s="694"/>
      <c r="AN43" s="694"/>
      <c r="AO43" s="715"/>
      <c r="CD43" s="631" t="s">
        <v>361</v>
      </c>
      <c r="CE43" s="632"/>
      <c r="CF43" s="632"/>
      <c r="CG43" s="632"/>
      <c r="CH43" s="632"/>
      <c r="CI43" s="632"/>
      <c r="CJ43" s="632"/>
      <c r="CK43" s="632"/>
      <c r="CL43" s="632"/>
      <c r="CM43" s="632"/>
      <c r="CN43" s="632"/>
      <c r="CO43" s="632"/>
      <c r="CP43" s="632"/>
      <c r="CQ43" s="633"/>
      <c r="CR43" s="634">
        <v>15888</v>
      </c>
      <c r="CS43" s="663"/>
      <c r="CT43" s="663"/>
      <c r="CU43" s="663"/>
      <c r="CV43" s="663"/>
      <c r="CW43" s="663"/>
      <c r="CX43" s="663"/>
      <c r="CY43" s="664"/>
      <c r="CZ43" s="639">
        <v>0.7</v>
      </c>
      <c r="DA43" s="661"/>
      <c r="DB43" s="661"/>
      <c r="DC43" s="665"/>
      <c r="DD43" s="643">
        <v>15888</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x14ac:dyDescent="0.15">
      <c r="CD44" s="667" t="s">
        <v>309</v>
      </c>
      <c r="CE44" s="668"/>
      <c r="CF44" s="631" t="s">
        <v>362</v>
      </c>
      <c r="CG44" s="632"/>
      <c r="CH44" s="632"/>
      <c r="CI44" s="632"/>
      <c r="CJ44" s="632"/>
      <c r="CK44" s="632"/>
      <c r="CL44" s="632"/>
      <c r="CM44" s="632"/>
      <c r="CN44" s="632"/>
      <c r="CO44" s="632"/>
      <c r="CP44" s="632"/>
      <c r="CQ44" s="633"/>
      <c r="CR44" s="634">
        <v>624029</v>
      </c>
      <c r="CS44" s="635"/>
      <c r="CT44" s="635"/>
      <c r="CU44" s="635"/>
      <c r="CV44" s="635"/>
      <c r="CW44" s="635"/>
      <c r="CX44" s="635"/>
      <c r="CY44" s="636"/>
      <c r="CZ44" s="639">
        <v>26.9</v>
      </c>
      <c r="DA44" s="640"/>
      <c r="DB44" s="640"/>
      <c r="DC44" s="646"/>
      <c r="DD44" s="643">
        <v>137370</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x14ac:dyDescent="0.15">
      <c r="B45" s="215" t="s">
        <v>363</v>
      </c>
      <c r="CD45" s="669"/>
      <c r="CE45" s="670"/>
      <c r="CF45" s="631" t="s">
        <v>364</v>
      </c>
      <c r="CG45" s="632"/>
      <c r="CH45" s="632"/>
      <c r="CI45" s="632"/>
      <c r="CJ45" s="632"/>
      <c r="CK45" s="632"/>
      <c r="CL45" s="632"/>
      <c r="CM45" s="632"/>
      <c r="CN45" s="632"/>
      <c r="CO45" s="632"/>
      <c r="CP45" s="632"/>
      <c r="CQ45" s="633"/>
      <c r="CR45" s="634">
        <v>398770</v>
      </c>
      <c r="CS45" s="663"/>
      <c r="CT45" s="663"/>
      <c r="CU45" s="663"/>
      <c r="CV45" s="663"/>
      <c r="CW45" s="663"/>
      <c r="CX45" s="663"/>
      <c r="CY45" s="664"/>
      <c r="CZ45" s="639">
        <v>17.2</v>
      </c>
      <c r="DA45" s="661"/>
      <c r="DB45" s="661"/>
      <c r="DC45" s="665"/>
      <c r="DD45" s="643">
        <v>61806</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x14ac:dyDescent="0.15">
      <c r="B46" s="226" t="s">
        <v>365</v>
      </c>
      <c r="CD46" s="669"/>
      <c r="CE46" s="670"/>
      <c r="CF46" s="631" t="s">
        <v>366</v>
      </c>
      <c r="CG46" s="632"/>
      <c r="CH46" s="632"/>
      <c r="CI46" s="632"/>
      <c r="CJ46" s="632"/>
      <c r="CK46" s="632"/>
      <c r="CL46" s="632"/>
      <c r="CM46" s="632"/>
      <c r="CN46" s="632"/>
      <c r="CO46" s="632"/>
      <c r="CP46" s="632"/>
      <c r="CQ46" s="633"/>
      <c r="CR46" s="634">
        <v>225259</v>
      </c>
      <c r="CS46" s="635"/>
      <c r="CT46" s="635"/>
      <c r="CU46" s="635"/>
      <c r="CV46" s="635"/>
      <c r="CW46" s="635"/>
      <c r="CX46" s="635"/>
      <c r="CY46" s="636"/>
      <c r="CZ46" s="639">
        <v>9.6999999999999993</v>
      </c>
      <c r="DA46" s="640"/>
      <c r="DB46" s="640"/>
      <c r="DC46" s="646"/>
      <c r="DD46" s="643">
        <v>75564</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x14ac:dyDescent="0.15">
      <c r="B47" s="226" t="s">
        <v>367</v>
      </c>
      <c r="CD47" s="669"/>
      <c r="CE47" s="670"/>
      <c r="CF47" s="631" t="s">
        <v>368</v>
      </c>
      <c r="CG47" s="632"/>
      <c r="CH47" s="632"/>
      <c r="CI47" s="632"/>
      <c r="CJ47" s="632"/>
      <c r="CK47" s="632"/>
      <c r="CL47" s="632"/>
      <c r="CM47" s="632"/>
      <c r="CN47" s="632"/>
      <c r="CO47" s="632"/>
      <c r="CP47" s="632"/>
      <c r="CQ47" s="633"/>
      <c r="CR47" s="634">
        <v>26333</v>
      </c>
      <c r="CS47" s="663"/>
      <c r="CT47" s="663"/>
      <c r="CU47" s="663"/>
      <c r="CV47" s="663"/>
      <c r="CW47" s="663"/>
      <c r="CX47" s="663"/>
      <c r="CY47" s="664"/>
      <c r="CZ47" s="639">
        <v>1.1000000000000001</v>
      </c>
      <c r="DA47" s="661"/>
      <c r="DB47" s="661"/>
      <c r="DC47" s="665"/>
      <c r="DD47" s="643">
        <v>25040</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x14ac:dyDescent="0.15">
      <c r="B48" s="226"/>
      <c r="CD48" s="671"/>
      <c r="CE48" s="672"/>
      <c r="CF48" s="631" t="s">
        <v>369</v>
      </c>
      <c r="CG48" s="632"/>
      <c r="CH48" s="632"/>
      <c r="CI48" s="632"/>
      <c r="CJ48" s="632"/>
      <c r="CK48" s="632"/>
      <c r="CL48" s="632"/>
      <c r="CM48" s="632"/>
      <c r="CN48" s="632"/>
      <c r="CO48" s="632"/>
      <c r="CP48" s="632"/>
      <c r="CQ48" s="633"/>
      <c r="CR48" s="634" t="s">
        <v>129</v>
      </c>
      <c r="CS48" s="635"/>
      <c r="CT48" s="635"/>
      <c r="CU48" s="635"/>
      <c r="CV48" s="635"/>
      <c r="CW48" s="635"/>
      <c r="CX48" s="635"/>
      <c r="CY48" s="636"/>
      <c r="CZ48" s="639" t="s">
        <v>129</v>
      </c>
      <c r="DA48" s="640"/>
      <c r="DB48" s="640"/>
      <c r="DC48" s="646"/>
      <c r="DD48" s="643" t="s">
        <v>129</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x14ac:dyDescent="0.15">
      <c r="B49" s="226"/>
      <c r="CD49" s="652" t="s">
        <v>370</v>
      </c>
      <c r="CE49" s="653"/>
      <c r="CF49" s="653"/>
      <c r="CG49" s="653"/>
      <c r="CH49" s="653"/>
      <c r="CI49" s="653"/>
      <c r="CJ49" s="653"/>
      <c r="CK49" s="653"/>
      <c r="CL49" s="653"/>
      <c r="CM49" s="653"/>
      <c r="CN49" s="653"/>
      <c r="CO49" s="653"/>
      <c r="CP49" s="653"/>
      <c r="CQ49" s="654"/>
      <c r="CR49" s="709">
        <v>2319278</v>
      </c>
      <c r="CS49" s="693"/>
      <c r="CT49" s="693"/>
      <c r="CU49" s="693"/>
      <c r="CV49" s="693"/>
      <c r="CW49" s="693"/>
      <c r="CX49" s="693"/>
      <c r="CY49" s="720"/>
      <c r="CZ49" s="714">
        <v>100</v>
      </c>
      <c r="DA49" s="721"/>
      <c r="DB49" s="721"/>
      <c r="DC49" s="722"/>
      <c r="DD49" s="723">
        <v>1354337</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cYLjHeZzEbED5e2JerfBSLMyaB6K8NUfxNmvcWST9xctctsqLsYuZ7xEdz3by7ZcMZxQpBROMCqz3nECCfoEEQ==" saltValue="9O+FFIcQ0GjP01JZhkZfl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233" t="s">
        <v>371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372</v>
      </c>
      <c r="DK2" s="760"/>
      <c r="DL2" s="760"/>
      <c r="DM2" s="760"/>
      <c r="DN2" s="760"/>
      <c r="DO2" s="761"/>
      <c r="DP2" s="229"/>
      <c r="DQ2" s="759" t="s">
        <v>373</v>
      </c>
      <c r="DR2" s="760"/>
      <c r="DS2" s="760"/>
      <c r="DT2" s="760"/>
      <c r="DU2" s="760"/>
      <c r="DV2" s="760"/>
      <c r="DW2" s="760"/>
      <c r="DX2" s="760"/>
      <c r="DY2" s="760"/>
      <c r="DZ2" s="761"/>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
      <c r="A4" s="762" t="s">
        <v>374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375</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15">
      <c r="A5" s="753" t="s">
        <v>376</v>
      </c>
      <c r="B5" s="754"/>
      <c r="C5" s="754"/>
      <c r="D5" s="754"/>
      <c r="E5" s="754"/>
      <c r="F5" s="754"/>
      <c r="G5" s="754"/>
      <c r="H5" s="754"/>
      <c r="I5" s="754"/>
      <c r="J5" s="754"/>
      <c r="K5" s="754"/>
      <c r="L5" s="754"/>
      <c r="M5" s="754"/>
      <c r="N5" s="754"/>
      <c r="O5" s="754"/>
      <c r="P5" s="755"/>
      <c r="Q5" s="730" t="s">
        <v>377</v>
      </c>
      <c r="R5" s="731"/>
      <c r="S5" s="731"/>
      <c r="T5" s="731"/>
      <c r="U5" s="732"/>
      <c r="V5" s="730" t="s">
        <v>378</v>
      </c>
      <c r="W5" s="731"/>
      <c r="X5" s="731"/>
      <c r="Y5" s="731"/>
      <c r="Z5" s="732"/>
      <c r="AA5" s="730" t="s">
        <v>379</v>
      </c>
      <c r="AB5" s="731"/>
      <c r="AC5" s="731"/>
      <c r="AD5" s="731"/>
      <c r="AE5" s="731"/>
      <c r="AF5" s="763" t="s">
        <v>380</v>
      </c>
      <c r="AG5" s="731"/>
      <c r="AH5" s="731"/>
      <c r="AI5" s="731"/>
      <c r="AJ5" s="742"/>
      <c r="AK5" s="731" t="s">
        <v>381</v>
      </c>
      <c r="AL5" s="731"/>
      <c r="AM5" s="731"/>
      <c r="AN5" s="731"/>
      <c r="AO5" s="732"/>
      <c r="AP5" s="730" t="s">
        <v>382</v>
      </c>
      <c r="AQ5" s="731"/>
      <c r="AR5" s="731"/>
      <c r="AS5" s="731"/>
      <c r="AT5" s="732"/>
      <c r="AU5" s="730" t="s">
        <v>383</v>
      </c>
      <c r="AV5" s="731"/>
      <c r="AW5" s="731"/>
      <c r="AX5" s="731"/>
      <c r="AY5" s="742"/>
      <c r="AZ5" s="234"/>
      <c r="BA5" s="234"/>
      <c r="BB5" s="234"/>
      <c r="BC5" s="234"/>
      <c r="BD5" s="234"/>
      <c r="BE5" s="235"/>
      <c r="BF5" s="235"/>
      <c r="BG5" s="235"/>
      <c r="BH5" s="235"/>
      <c r="BI5" s="235"/>
      <c r="BJ5" s="235"/>
      <c r="BK5" s="235"/>
      <c r="BL5" s="235"/>
      <c r="BM5" s="235"/>
      <c r="BN5" s="235"/>
      <c r="BO5" s="235"/>
      <c r="BP5" s="235"/>
      <c r="BQ5" s="753" t="s">
        <v>384</v>
      </c>
      <c r="BR5" s="754"/>
      <c r="BS5" s="754"/>
      <c r="BT5" s="754"/>
      <c r="BU5" s="754"/>
      <c r="BV5" s="754"/>
      <c r="BW5" s="754"/>
      <c r="BX5" s="754"/>
      <c r="BY5" s="754"/>
      <c r="BZ5" s="754"/>
      <c r="CA5" s="754"/>
      <c r="CB5" s="754"/>
      <c r="CC5" s="754"/>
      <c r="CD5" s="754"/>
      <c r="CE5" s="754"/>
      <c r="CF5" s="754"/>
      <c r="CG5" s="755"/>
      <c r="CH5" s="730" t="s">
        <v>385</v>
      </c>
      <c r="CI5" s="731"/>
      <c r="CJ5" s="731"/>
      <c r="CK5" s="731"/>
      <c r="CL5" s="732"/>
      <c r="CM5" s="730" t="s">
        <v>386</v>
      </c>
      <c r="CN5" s="731"/>
      <c r="CO5" s="731"/>
      <c r="CP5" s="731"/>
      <c r="CQ5" s="732"/>
      <c r="CR5" s="730" t="s">
        <v>387</v>
      </c>
      <c r="CS5" s="731"/>
      <c r="CT5" s="731"/>
      <c r="CU5" s="731"/>
      <c r="CV5" s="732"/>
      <c r="CW5" s="730" t="s">
        <v>388</v>
      </c>
      <c r="CX5" s="731"/>
      <c r="CY5" s="731"/>
      <c r="CZ5" s="731"/>
      <c r="DA5" s="732"/>
      <c r="DB5" s="730" t="s">
        <v>389</v>
      </c>
      <c r="DC5" s="731"/>
      <c r="DD5" s="731"/>
      <c r="DE5" s="731"/>
      <c r="DF5" s="732"/>
      <c r="DG5" s="736" t="s">
        <v>390</v>
      </c>
      <c r="DH5" s="737"/>
      <c r="DI5" s="737"/>
      <c r="DJ5" s="737"/>
      <c r="DK5" s="738"/>
      <c r="DL5" s="736" t="s">
        <v>391</v>
      </c>
      <c r="DM5" s="737"/>
      <c r="DN5" s="737"/>
      <c r="DO5" s="737"/>
      <c r="DP5" s="738"/>
      <c r="DQ5" s="730" t="s">
        <v>392</v>
      </c>
      <c r="DR5" s="731"/>
      <c r="DS5" s="731"/>
      <c r="DT5" s="731"/>
      <c r="DU5" s="732"/>
      <c r="DV5" s="730" t="s">
        <v>383</v>
      </c>
      <c r="DW5" s="731"/>
      <c r="DX5" s="731"/>
      <c r="DY5" s="731"/>
      <c r="DZ5" s="742"/>
      <c r="EA5" s="236"/>
    </row>
    <row r="6" spans="1:131" s="237" customFormat="1" ht="26.25" customHeight="1" thickBot="1" x14ac:dyDescent="0.2">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x14ac:dyDescent="0.15">
      <c r="A7" s="238">
        <v>1</v>
      </c>
      <c r="B7" s="744" t="s">
        <v>393</v>
      </c>
      <c r="C7" s="745"/>
      <c r="D7" s="745"/>
      <c r="E7" s="745"/>
      <c r="F7" s="745"/>
      <c r="G7" s="745"/>
      <c r="H7" s="745"/>
      <c r="I7" s="745"/>
      <c r="J7" s="745"/>
      <c r="K7" s="745"/>
      <c r="L7" s="745"/>
      <c r="M7" s="745"/>
      <c r="N7" s="745"/>
      <c r="O7" s="745"/>
      <c r="P7" s="746"/>
      <c r="Q7" s="747">
        <v>2467</v>
      </c>
      <c r="R7" s="748"/>
      <c r="S7" s="748"/>
      <c r="T7" s="748"/>
      <c r="U7" s="748"/>
      <c r="V7" s="748">
        <v>2300</v>
      </c>
      <c r="W7" s="748"/>
      <c r="X7" s="748"/>
      <c r="Y7" s="748"/>
      <c r="Z7" s="748"/>
      <c r="AA7" s="748">
        <v>166</v>
      </c>
      <c r="AB7" s="748"/>
      <c r="AC7" s="748"/>
      <c r="AD7" s="748"/>
      <c r="AE7" s="749"/>
      <c r="AF7" s="750">
        <v>152</v>
      </c>
      <c r="AG7" s="751"/>
      <c r="AH7" s="751"/>
      <c r="AI7" s="751"/>
      <c r="AJ7" s="752"/>
      <c r="AK7" s="787">
        <v>137</v>
      </c>
      <c r="AL7" s="788"/>
      <c r="AM7" s="788"/>
      <c r="AN7" s="788"/>
      <c r="AO7" s="788"/>
      <c r="AP7" s="788">
        <v>1305</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600</v>
      </c>
      <c r="BT7" s="766"/>
      <c r="BU7" s="766"/>
      <c r="BV7" s="766"/>
      <c r="BW7" s="766"/>
      <c r="BX7" s="766"/>
      <c r="BY7" s="766"/>
      <c r="BZ7" s="766"/>
      <c r="CA7" s="766"/>
      <c r="CB7" s="766"/>
      <c r="CC7" s="766"/>
      <c r="CD7" s="766"/>
      <c r="CE7" s="766"/>
      <c r="CF7" s="766"/>
      <c r="CG7" s="791"/>
      <c r="CH7" s="784">
        <v>0</v>
      </c>
      <c r="CI7" s="785"/>
      <c r="CJ7" s="785"/>
      <c r="CK7" s="785"/>
      <c r="CL7" s="786"/>
      <c r="CM7" s="784">
        <v>4</v>
      </c>
      <c r="CN7" s="785"/>
      <c r="CO7" s="785"/>
      <c r="CP7" s="785"/>
      <c r="CQ7" s="786"/>
      <c r="CR7" s="784">
        <v>11</v>
      </c>
      <c r="CS7" s="785"/>
      <c r="CT7" s="785"/>
      <c r="CU7" s="785"/>
      <c r="CV7" s="786"/>
      <c r="CW7" s="784" t="s">
        <v>586</v>
      </c>
      <c r="CX7" s="785"/>
      <c r="CY7" s="785"/>
      <c r="CZ7" s="785"/>
      <c r="DA7" s="786"/>
      <c r="DB7" s="784" t="s">
        <v>586</v>
      </c>
      <c r="DC7" s="785"/>
      <c r="DD7" s="785"/>
      <c r="DE7" s="785"/>
      <c r="DF7" s="786"/>
      <c r="DG7" s="784" t="s">
        <v>586</v>
      </c>
      <c r="DH7" s="785"/>
      <c r="DI7" s="785"/>
      <c r="DJ7" s="785"/>
      <c r="DK7" s="786"/>
      <c r="DL7" s="784" t="s">
        <v>586</v>
      </c>
      <c r="DM7" s="785"/>
      <c r="DN7" s="785"/>
      <c r="DO7" s="785"/>
      <c r="DP7" s="786"/>
      <c r="DQ7" s="784" t="s">
        <v>586</v>
      </c>
      <c r="DR7" s="785"/>
      <c r="DS7" s="785"/>
      <c r="DT7" s="785"/>
      <c r="DU7" s="786"/>
      <c r="DV7" s="765"/>
      <c r="DW7" s="766"/>
      <c r="DX7" s="766"/>
      <c r="DY7" s="766"/>
      <c r="DZ7" s="767"/>
      <c r="EA7" s="236"/>
    </row>
    <row r="8" spans="1:131" s="237" customFormat="1" ht="26.25" customHeight="1" x14ac:dyDescent="0.15">
      <c r="A8" s="240">
        <v>2</v>
      </c>
      <c r="B8" s="768" t="s">
        <v>394</v>
      </c>
      <c r="C8" s="769"/>
      <c r="D8" s="769"/>
      <c r="E8" s="769"/>
      <c r="F8" s="769"/>
      <c r="G8" s="769"/>
      <c r="H8" s="769"/>
      <c r="I8" s="769"/>
      <c r="J8" s="769"/>
      <c r="K8" s="769"/>
      <c r="L8" s="769"/>
      <c r="M8" s="769"/>
      <c r="N8" s="769"/>
      <c r="O8" s="769"/>
      <c r="P8" s="770"/>
      <c r="Q8" s="771">
        <v>21</v>
      </c>
      <c r="R8" s="772"/>
      <c r="S8" s="772"/>
      <c r="T8" s="772"/>
      <c r="U8" s="772"/>
      <c r="V8" s="772">
        <v>19</v>
      </c>
      <c r="W8" s="772"/>
      <c r="X8" s="772"/>
      <c r="Y8" s="772"/>
      <c r="Z8" s="772"/>
      <c r="AA8" s="772">
        <v>3</v>
      </c>
      <c r="AB8" s="772"/>
      <c r="AC8" s="772"/>
      <c r="AD8" s="772"/>
      <c r="AE8" s="773"/>
      <c r="AF8" s="774">
        <v>3</v>
      </c>
      <c r="AG8" s="775"/>
      <c r="AH8" s="775"/>
      <c r="AI8" s="775"/>
      <c r="AJ8" s="776"/>
      <c r="AK8" s="777">
        <v>3</v>
      </c>
      <c r="AL8" s="778"/>
      <c r="AM8" s="778"/>
      <c r="AN8" s="778"/>
      <c r="AO8" s="778"/>
      <c r="AP8" s="778" t="s">
        <v>586</v>
      </c>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c r="BT8" s="782"/>
      <c r="BU8" s="782"/>
      <c r="BV8" s="782"/>
      <c r="BW8" s="782"/>
      <c r="BX8" s="782"/>
      <c r="BY8" s="782"/>
      <c r="BZ8" s="782"/>
      <c r="CA8" s="782"/>
      <c r="CB8" s="782"/>
      <c r="CC8" s="782"/>
      <c r="CD8" s="782"/>
      <c r="CE8" s="782"/>
      <c r="CF8" s="782"/>
      <c r="CG8" s="783"/>
      <c r="CH8" s="792"/>
      <c r="CI8" s="793"/>
      <c r="CJ8" s="793"/>
      <c r="CK8" s="793"/>
      <c r="CL8" s="794"/>
      <c r="CM8" s="792"/>
      <c r="CN8" s="793"/>
      <c r="CO8" s="793"/>
      <c r="CP8" s="793"/>
      <c r="CQ8" s="794"/>
      <c r="CR8" s="792"/>
      <c r="CS8" s="793"/>
      <c r="CT8" s="793"/>
      <c r="CU8" s="793"/>
      <c r="CV8" s="794"/>
      <c r="CW8" s="792"/>
      <c r="CX8" s="793"/>
      <c r="CY8" s="793"/>
      <c r="CZ8" s="793"/>
      <c r="DA8" s="794"/>
      <c r="DB8" s="792"/>
      <c r="DC8" s="793"/>
      <c r="DD8" s="793"/>
      <c r="DE8" s="793"/>
      <c r="DF8" s="794"/>
      <c r="DG8" s="792"/>
      <c r="DH8" s="793"/>
      <c r="DI8" s="793"/>
      <c r="DJ8" s="793"/>
      <c r="DK8" s="794"/>
      <c r="DL8" s="792"/>
      <c r="DM8" s="793"/>
      <c r="DN8" s="793"/>
      <c r="DO8" s="793"/>
      <c r="DP8" s="794"/>
      <c r="DQ8" s="792"/>
      <c r="DR8" s="793"/>
      <c r="DS8" s="793"/>
      <c r="DT8" s="793"/>
      <c r="DU8" s="794"/>
      <c r="DV8" s="781"/>
      <c r="DW8" s="782"/>
      <c r="DX8" s="782"/>
      <c r="DY8" s="782"/>
      <c r="DZ8" s="795"/>
      <c r="EA8" s="236"/>
    </row>
    <row r="9" spans="1:131" s="237" customFormat="1" ht="26.25" customHeight="1" x14ac:dyDescent="0.15">
      <c r="A9" s="240">
        <v>3</v>
      </c>
      <c r="B9" s="768"/>
      <c r="C9" s="769"/>
      <c r="D9" s="769"/>
      <c r="E9" s="769"/>
      <c r="F9" s="769"/>
      <c r="G9" s="769"/>
      <c r="H9" s="769"/>
      <c r="I9" s="769"/>
      <c r="J9" s="769"/>
      <c r="K9" s="769"/>
      <c r="L9" s="769"/>
      <c r="M9" s="769"/>
      <c r="N9" s="769"/>
      <c r="O9" s="769"/>
      <c r="P9" s="770"/>
      <c r="Q9" s="771"/>
      <c r="R9" s="772"/>
      <c r="S9" s="772"/>
      <c r="T9" s="772"/>
      <c r="U9" s="772"/>
      <c r="V9" s="772"/>
      <c r="W9" s="772"/>
      <c r="X9" s="772"/>
      <c r="Y9" s="772"/>
      <c r="Z9" s="772"/>
      <c r="AA9" s="772"/>
      <c r="AB9" s="772"/>
      <c r="AC9" s="772"/>
      <c r="AD9" s="772"/>
      <c r="AE9" s="773"/>
      <c r="AF9" s="774"/>
      <c r="AG9" s="775"/>
      <c r="AH9" s="775"/>
      <c r="AI9" s="775"/>
      <c r="AJ9" s="776"/>
      <c r="AK9" s="777"/>
      <c r="AL9" s="778"/>
      <c r="AM9" s="778"/>
      <c r="AN9" s="778"/>
      <c r="AO9" s="778"/>
      <c r="AP9" s="778"/>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c r="BT9" s="782"/>
      <c r="BU9" s="782"/>
      <c r="BV9" s="782"/>
      <c r="BW9" s="782"/>
      <c r="BX9" s="782"/>
      <c r="BY9" s="782"/>
      <c r="BZ9" s="782"/>
      <c r="CA9" s="782"/>
      <c r="CB9" s="782"/>
      <c r="CC9" s="782"/>
      <c r="CD9" s="782"/>
      <c r="CE9" s="782"/>
      <c r="CF9" s="782"/>
      <c r="CG9" s="783"/>
      <c r="CH9" s="792"/>
      <c r="CI9" s="793"/>
      <c r="CJ9" s="793"/>
      <c r="CK9" s="793"/>
      <c r="CL9" s="794"/>
      <c r="CM9" s="792"/>
      <c r="CN9" s="793"/>
      <c r="CO9" s="793"/>
      <c r="CP9" s="793"/>
      <c r="CQ9" s="794"/>
      <c r="CR9" s="792"/>
      <c r="CS9" s="793"/>
      <c r="CT9" s="793"/>
      <c r="CU9" s="793"/>
      <c r="CV9" s="794"/>
      <c r="CW9" s="792"/>
      <c r="CX9" s="793"/>
      <c r="CY9" s="793"/>
      <c r="CZ9" s="793"/>
      <c r="DA9" s="794"/>
      <c r="DB9" s="792"/>
      <c r="DC9" s="793"/>
      <c r="DD9" s="793"/>
      <c r="DE9" s="793"/>
      <c r="DF9" s="794"/>
      <c r="DG9" s="792"/>
      <c r="DH9" s="793"/>
      <c r="DI9" s="793"/>
      <c r="DJ9" s="793"/>
      <c r="DK9" s="794"/>
      <c r="DL9" s="792"/>
      <c r="DM9" s="793"/>
      <c r="DN9" s="793"/>
      <c r="DO9" s="793"/>
      <c r="DP9" s="794"/>
      <c r="DQ9" s="792"/>
      <c r="DR9" s="793"/>
      <c r="DS9" s="793"/>
      <c r="DT9" s="793"/>
      <c r="DU9" s="794"/>
      <c r="DV9" s="781"/>
      <c r="DW9" s="782"/>
      <c r="DX9" s="782"/>
      <c r="DY9" s="782"/>
      <c r="DZ9" s="795"/>
      <c r="EA9" s="236"/>
    </row>
    <row r="10" spans="1:131" s="237" customFormat="1" ht="26.25" customHeight="1" x14ac:dyDescent="0.15">
      <c r="A10" s="240">
        <v>4</v>
      </c>
      <c r="B10" s="768"/>
      <c r="C10" s="769"/>
      <c r="D10" s="769"/>
      <c r="E10" s="769"/>
      <c r="F10" s="769"/>
      <c r="G10" s="769"/>
      <c r="H10" s="769"/>
      <c r="I10" s="769"/>
      <c r="J10" s="769"/>
      <c r="K10" s="769"/>
      <c r="L10" s="769"/>
      <c r="M10" s="769"/>
      <c r="N10" s="769"/>
      <c r="O10" s="769"/>
      <c r="P10" s="770"/>
      <c r="Q10" s="771"/>
      <c r="R10" s="772"/>
      <c r="S10" s="772"/>
      <c r="T10" s="772"/>
      <c r="U10" s="772"/>
      <c r="V10" s="772"/>
      <c r="W10" s="772"/>
      <c r="X10" s="772"/>
      <c r="Y10" s="772"/>
      <c r="Z10" s="772"/>
      <c r="AA10" s="772"/>
      <c r="AB10" s="772"/>
      <c r="AC10" s="772"/>
      <c r="AD10" s="772"/>
      <c r="AE10" s="773"/>
      <c r="AF10" s="774"/>
      <c r="AG10" s="775"/>
      <c r="AH10" s="775"/>
      <c r="AI10" s="775"/>
      <c r="AJ10" s="776"/>
      <c r="AK10" s="777"/>
      <c r="AL10" s="778"/>
      <c r="AM10" s="778"/>
      <c r="AN10" s="778"/>
      <c r="AO10" s="778"/>
      <c r="AP10" s="778"/>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c r="BT10" s="782"/>
      <c r="BU10" s="782"/>
      <c r="BV10" s="782"/>
      <c r="BW10" s="782"/>
      <c r="BX10" s="782"/>
      <c r="BY10" s="782"/>
      <c r="BZ10" s="782"/>
      <c r="CA10" s="782"/>
      <c r="CB10" s="782"/>
      <c r="CC10" s="782"/>
      <c r="CD10" s="782"/>
      <c r="CE10" s="782"/>
      <c r="CF10" s="782"/>
      <c r="CG10" s="783"/>
      <c r="CH10" s="792"/>
      <c r="CI10" s="793"/>
      <c r="CJ10" s="793"/>
      <c r="CK10" s="793"/>
      <c r="CL10" s="794"/>
      <c r="CM10" s="792"/>
      <c r="CN10" s="793"/>
      <c r="CO10" s="793"/>
      <c r="CP10" s="793"/>
      <c r="CQ10" s="794"/>
      <c r="CR10" s="792"/>
      <c r="CS10" s="793"/>
      <c r="CT10" s="793"/>
      <c r="CU10" s="793"/>
      <c r="CV10" s="794"/>
      <c r="CW10" s="792"/>
      <c r="CX10" s="793"/>
      <c r="CY10" s="793"/>
      <c r="CZ10" s="793"/>
      <c r="DA10" s="794"/>
      <c r="DB10" s="792"/>
      <c r="DC10" s="793"/>
      <c r="DD10" s="793"/>
      <c r="DE10" s="793"/>
      <c r="DF10" s="794"/>
      <c r="DG10" s="792"/>
      <c r="DH10" s="793"/>
      <c r="DI10" s="793"/>
      <c r="DJ10" s="793"/>
      <c r="DK10" s="794"/>
      <c r="DL10" s="792"/>
      <c r="DM10" s="793"/>
      <c r="DN10" s="793"/>
      <c r="DO10" s="793"/>
      <c r="DP10" s="794"/>
      <c r="DQ10" s="792"/>
      <c r="DR10" s="793"/>
      <c r="DS10" s="793"/>
      <c r="DT10" s="793"/>
      <c r="DU10" s="794"/>
      <c r="DV10" s="781"/>
      <c r="DW10" s="782"/>
      <c r="DX10" s="782"/>
      <c r="DY10" s="782"/>
      <c r="DZ10" s="795"/>
      <c r="EA10" s="236"/>
    </row>
    <row r="11" spans="1:131" s="237" customFormat="1" ht="26.25" customHeight="1" x14ac:dyDescent="0.15">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c r="BT11" s="782"/>
      <c r="BU11" s="782"/>
      <c r="BV11" s="782"/>
      <c r="BW11" s="782"/>
      <c r="BX11" s="782"/>
      <c r="BY11" s="782"/>
      <c r="BZ11" s="782"/>
      <c r="CA11" s="782"/>
      <c r="CB11" s="782"/>
      <c r="CC11" s="782"/>
      <c r="CD11" s="782"/>
      <c r="CE11" s="782"/>
      <c r="CF11" s="782"/>
      <c r="CG11" s="783"/>
      <c r="CH11" s="792"/>
      <c r="CI11" s="793"/>
      <c r="CJ11" s="793"/>
      <c r="CK11" s="793"/>
      <c r="CL11" s="794"/>
      <c r="CM11" s="792"/>
      <c r="CN11" s="793"/>
      <c r="CO11" s="793"/>
      <c r="CP11" s="793"/>
      <c r="CQ11" s="794"/>
      <c r="CR11" s="792"/>
      <c r="CS11" s="793"/>
      <c r="CT11" s="793"/>
      <c r="CU11" s="793"/>
      <c r="CV11" s="794"/>
      <c r="CW11" s="792"/>
      <c r="CX11" s="793"/>
      <c r="CY11" s="793"/>
      <c r="CZ11" s="793"/>
      <c r="DA11" s="794"/>
      <c r="DB11" s="792"/>
      <c r="DC11" s="793"/>
      <c r="DD11" s="793"/>
      <c r="DE11" s="793"/>
      <c r="DF11" s="794"/>
      <c r="DG11" s="792"/>
      <c r="DH11" s="793"/>
      <c r="DI11" s="793"/>
      <c r="DJ11" s="793"/>
      <c r="DK11" s="794"/>
      <c r="DL11" s="792"/>
      <c r="DM11" s="793"/>
      <c r="DN11" s="793"/>
      <c r="DO11" s="793"/>
      <c r="DP11" s="794"/>
      <c r="DQ11" s="792"/>
      <c r="DR11" s="793"/>
      <c r="DS11" s="793"/>
      <c r="DT11" s="793"/>
      <c r="DU11" s="794"/>
      <c r="DV11" s="781"/>
      <c r="DW11" s="782"/>
      <c r="DX11" s="782"/>
      <c r="DY11" s="782"/>
      <c r="DZ11" s="795"/>
      <c r="EA11" s="236"/>
    </row>
    <row r="12" spans="1:131" s="237" customFormat="1" ht="26.25" customHeight="1" x14ac:dyDescent="0.15">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x14ac:dyDescent="0.15">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x14ac:dyDescent="0.15">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x14ac:dyDescent="0.15">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x14ac:dyDescent="0.15">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x14ac:dyDescent="0.15">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x14ac:dyDescent="0.15">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x14ac:dyDescent="0.15">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x14ac:dyDescent="0.15">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x14ac:dyDescent="0.2">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x14ac:dyDescent="0.15">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395</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x14ac:dyDescent="0.2">
      <c r="A23" s="242" t="s">
        <v>396</v>
      </c>
      <c r="B23" s="799" t="s">
        <v>397</v>
      </c>
      <c r="C23" s="800"/>
      <c r="D23" s="800"/>
      <c r="E23" s="800"/>
      <c r="F23" s="800"/>
      <c r="G23" s="800"/>
      <c r="H23" s="800"/>
      <c r="I23" s="800"/>
      <c r="J23" s="800"/>
      <c r="K23" s="800"/>
      <c r="L23" s="800"/>
      <c r="M23" s="800"/>
      <c r="N23" s="800"/>
      <c r="O23" s="800"/>
      <c r="P23" s="801"/>
      <c r="Q23" s="802">
        <v>2488</v>
      </c>
      <c r="R23" s="803"/>
      <c r="S23" s="803"/>
      <c r="T23" s="803"/>
      <c r="U23" s="803"/>
      <c r="V23" s="803">
        <v>2319</v>
      </c>
      <c r="W23" s="803"/>
      <c r="X23" s="803"/>
      <c r="Y23" s="803"/>
      <c r="Z23" s="803"/>
      <c r="AA23" s="803">
        <v>169</v>
      </c>
      <c r="AB23" s="803"/>
      <c r="AC23" s="803"/>
      <c r="AD23" s="803"/>
      <c r="AE23" s="804"/>
      <c r="AF23" s="805">
        <v>155</v>
      </c>
      <c r="AG23" s="803"/>
      <c r="AH23" s="803"/>
      <c r="AI23" s="803"/>
      <c r="AJ23" s="806"/>
      <c r="AK23" s="807"/>
      <c r="AL23" s="808"/>
      <c r="AM23" s="808"/>
      <c r="AN23" s="808"/>
      <c r="AO23" s="808"/>
      <c r="AP23" s="803">
        <v>1305</v>
      </c>
      <c r="AQ23" s="803"/>
      <c r="AR23" s="803"/>
      <c r="AS23" s="803"/>
      <c r="AT23" s="803"/>
      <c r="AU23" s="809"/>
      <c r="AV23" s="809"/>
      <c r="AW23" s="809"/>
      <c r="AX23" s="809"/>
      <c r="AY23" s="810"/>
      <c r="AZ23" s="818" t="s">
        <v>398</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x14ac:dyDescent="0.15">
      <c r="A24" s="817" t="s">
        <v>399</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x14ac:dyDescent="0.2">
      <c r="A25" s="762" t="s">
        <v>400</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x14ac:dyDescent="0.15">
      <c r="A26" s="753" t="s">
        <v>376</v>
      </c>
      <c r="B26" s="754"/>
      <c r="C26" s="754"/>
      <c r="D26" s="754"/>
      <c r="E26" s="754"/>
      <c r="F26" s="754"/>
      <c r="G26" s="754"/>
      <c r="H26" s="754"/>
      <c r="I26" s="754"/>
      <c r="J26" s="754"/>
      <c r="K26" s="754"/>
      <c r="L26" s="754"/>
      <c r="M26" s="754"/>
      <c r="N26" s="754"/>
      <c r="O26" s="754"/>
      <c r="P26" s="755"/>
      <c r="Q26" s="730" t="s">
        <v>401</v>
      </c>
      <c r="R26" s="731"/>
      <c r="S26" s="731"/>
      <c r="T26" s="731"/>
      <c r="U26" s="732"/>
      <c r="V26" s="730" t="s">
        <v>402</v>
      </c>
      <c r="W26" s="731"/>
      <c r="X26" s="731"/>
      <c r="Y26" s="731"/>
      <c r="Z26" s="732"/>
      <c r="AA26" s="730" t="s">
        <v>403</v>
      </c>
      <c r="AB26" s="731"/>
      <c r="AC26" s="731"/>
      <c r="AD26" s="731"/>
      <c r="AE26" s="731"/>
      <c r="AF26" s="821" t="s">
        <v>404</v>
      </c>
      <c r="AG26" s="822"/>
      <c r="AH26" s="822"/>
      <c r="AI26" s="822"/>
      <c r="AJ26" s="823"/>
      <c r="AK26" s="731" t="s">
        <v>405</v>
      </c>
      <c r="AL26" s="731"/>
      <c r="AM26" s="731"/>
      <c r="AN26" s="731"/>
      <c r="AO26" s="732"/>
      <c r="AP26" s="730" t="s">
        <v>406</v>
      </c>
      <c r="AQ26" s="731"/>
      <c r="AR26" s="731"/>
      <c r="AS26" s="731"/>
      <c r="AT26" s="732"/>
      <c r="AU26" s="730" t="s">
        <v>407</v>
      </c>
      <c r="AV26" s="731"/>
      <c r="AW26" s="731"/>
      <c r="AX26" s="731"/>
      <c r="AY26" s="732"/>
      <c r="AZ26" s="730" t="s">
        <v>408</v>
      </c>
      <c r="BA26" s="731"/>
      <c r="BB26" s="731"/>
      <c r="BC26" s="731"/>
      <c r="BD26" s="732"/>
      <c r="BE26" s="730" t="s">
        <v>383</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x14ac:dyDescent="0.2">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x14ac:dyDescent="0.15">
      <c r="A28" s="244">
        <v>1</v>
      </c>
      <c r="B28" s="744" t="s">
        <v>409</v>
      </c>
      <c r="C28" s="745"/>
      <c r="D28" s="745"/>
      <c r="E28" s="745"/>
      <c r="F28" s="745"/>
      <c r="G28" s="745"/>
      <c r="H28" s="745"/>
      <c r="I28" s="745"/>
      <c r="J28" s="745"/>
      <c r="K28" s="745"/>
      <c r="L28" s="745"/>
      <c r="M28" s="745"/>
      <c r="N28" s="745"/>
      <c r="O28" s="745"/>
      <c r="P28" s="746"/>
      <c r="Q28" s="831">
        <v>78</v>
      </c>
      <c r="R28" s="832"/>
      <c r="S28" s="832"/>
      <c r="T28" s="832"/>
      <c r="U28" s="832"/>
      <c r="V28" s="832">
        <v>72</v>
      </c>
      <c r="W28" s="832"/>
      <c r="X28" s="832"/>
      <c r="Y28" s="832"/>
      <c r="Z28" s="832"/>
      <c r="AA28" s="832">
        <v>6</v>
      </c>
      <c r="AB28" s="832"/>
      <c r="AC28" s="832"/>
      <c r="AD28" s="832"/>
      <c r="AE28" s="833"/>
      <c r="AF28" s="834">
        <v>6</v>
      </c>
      <c r="AG28" s="832"/>
      <c r="AH28" s="832"/>
      <c r="AI28" s="832"/>
      <c r="AJ28" s="835"/>
      <c r="AK28" s="836">
        <v>9</v>
      </c>
      <c r="AL28" s="827"/>
      <c r="AM28" s="827"/>
      <c r="AN28" s="827"/>
      <c r="AO28" s="827"/>
      <c r="AP28" s="827" t="s">
        <v>586</v>
      </c>
      <c r="AQ28" s="827"/>
      <c r="AR28" s="827"/>
      <c r="AS28" s="827"/>
      <c r="AT28" s="827"/>
      <c r="AU28" s="827" t="s">
        <v>586</v>
      </c>
      <c r="AV28" s="827"/>
      <c r="AW28" s="827"/>
      <c r="AX28" s="827"/>
      <c r="AY28" s="827"/>
      <c r="AZ28" s="828" t="s">
        <v>586</v>
      </c>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x14ac:dyDescent="0.15">
      <c r="A29" s="244">
        <v>2</v>
      </c>
      <c r="B29" s="768" t="s">
        <v>410</v>
      </c>
      <c r="C29" s="769"/>
      <c r="D29" s="769"/>
      <c r="E29" s="769"/>
      <c r="F29" s="769"/>
      <c r="G29" s="769"/>
      <c r="H29" s="769"/>
      <c r="I29" s="769"/>
      <c r="J29" s="769"/>
      <c r="K29" s="769"/>
      <c r="L29" s="769"/>
      <c r="M29" s="769"/>
      <c r="N29" s="769"/>
      <c r="O29" s="769"/>
      <c r="P29" s="770"/>
      <c r="Q29" s="771">
        <v>222</v>
      </c>
      <c r="R29" s="772"/>
      <c r="S29" s="772"/>
      <c r="T29" s="772"/>
      <c r="U29" s="772"/>
      <c r="V29" s="772">
        <v>216</v>
      </c>
      <c r="W29" s="772"/>
      <c r="X29" s="772"/>
      <c r="Y29" s="772"/>
      <c r="Z29" s="772"/>
      <c r="AA29" s="772">
        <v>6</v>
      </c>
      <c r="AB29" s="772"/>
      <c r="AC29" s="772"/>
      <c r="AD29" s="772"/>
      <c r="AE29" s="773"/>
      <c r="AF29" s="774">
        <v>6</v>
      </c>
      <c r="AG29" s="775"/>
      <c r="AH29" s="775"/>
      <c r="AI29" s="775"/>
      <c r="AJ29" s="776"/>
      <c r="AK29" s="839">
        <v>40</v>
      </c>
      <c r="AL29" s="840"/>
      <c r="AM29" s="840"/>
      <c r="AN29" s="840"/>
      <c r="AO29" s="840"/>
      <c r="AP29" s="840" t="s">
        <v>586</v>
      </c>
      <c r="AQ29" s="840"/>
      <c r="AR29" s="840"/>
      <c r="AS29" s="840"/>
      <c r="AT29" s="840"/>
      <c r="AU29" s="840" t="s">
        <v>586</v>
      </c>
      <c r="AV29" s="840"/>
      <c r="AW29" s="840"/>
      <c r="AX29" s="840"/>
      <c r="AY29" s="840"/>
      <c r="AZ29" s="841" t="s">
        <v>586</v>
      </c>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x14ac:dyDescent="0.15">
      <c r="A30" s="244">
        <v>3</v>
      </c>
      <c r="B30" s="768" t="s">
        <v>411</v>
      </c>
      <c r="C30" s="769"/>
      <c r="D30" s="769"/>
      <c r="E30" s="769"/>
      <c r="F30" s="769"/>
      <c r="G30" s="769"/>
      <c r="H30" s="769"/>
      <c r="I30" s="769"/>
      <c r="J30" s="769"/>
      <c r="K30" s="769"/>
      <c r="L30" s="769"/>
      <c r="M30" s="769"/>
      <c r="N30" s="769"/>
      <c r="O30" s="769"/>
      <c r="P30" s="770"/>
      <c r="Q30" s="771">
        <v>17</v>
      </c>
      <c r="R30" s="772"/>
      <c r="S30" s="772"/>
      <c r="T30" s="772"/>
      <c r="U30" s="772"/>
      <c r="V30" s="772">
        <v>17</v>
      </c>
      <c r="W30" s="772"/>
      <c r="X30" s="772"/>
      <c r="Y30" s="772"/>
      <c r="Z30" s="772"/>
      <c r="AA30" s="772"/>
      <c r="AB30" s="772"/>
      <c r="AC30" s="772"/>
      <c r="AD30" s="772"/>
      <c r="AE30" s="773"/>
      <c r="AF30" s="774" t="s">
        <v>412</v>
      </c>
      <c r="AG30" s="775"/>
      <c r="AH30" s="775"/>
      <c r="AI30" s="775"/>
      <c r="AJ30" s="776"/>
      <c r="AK30" s="839">
        <v>21</v>
      </c>
      <c r="AL30" s="840"/>
      <c r="AM30" s="840"/>
      <c r="AN30" s="840"/>
      <c r="AO30" s="840"/>
      <c r="AP30" s="840" t="s">
        <v>586</v>
      </c>
      <c r="AQ30" s="840"/>
      <c r="AR30" s="840"/>
      <c r="AS30" s="840"/>
      <c r="AT30" s="840"/>
      <c r="AU30" s="840" t="s">
        <v>586</v>
      </c>
      <c r="AV30" s="840"/>
      <c r="AW30" s="840"/>
      <c r="AX30" s="840"/>
      <c r="AY30" s="840"/>
      <c r="AZ30" s="841" t="s">
        <v>586</v>
      </c>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x14ac:dyDescent="0.15">
      <c r="A31" s="244">
        <v>4</v>
      </c>
      <c r="B31" s="768" t="s">
        <v>413</v>
      </c>
      <c r="C31" s="769"/>
      <c r="D31" s="769"/>
      <c r="E31" s="769"/>
      <c r="F31" s="769"/>
      <c r="G31" s="769"/>
      <c r="H31" s="769"/>
      <c r="I31" s="769"/>
      <c r="J31" s="769"/>
      <c r="K31" s="769"/>
      <c r="L31" s="769"/>
      <c r="M31" s="769"/>
      <c r="N31" s="769"/>
      <c r="O31" s="769"/>
      <c r="P31" s="770"/>
      <c r="Q31" s="771">
        <v>63</v>
      </c>
      <c r="R31" s="772"/>
      <c r="S31" s="772"/>
      <c r="T31" s="772"/>
      <c r="U31" s="772"/>
      <c r="V31" s="772">
        <v>63</v>
      </c>
      <c r="W31" s="772"/>
      <c r="X31" s="772"/>
      <c r="Y31" s="772"/>
      <c r="Z31" s="772"/>
      <c r="AA31" s="772"/>
      <c r="AB31" s="772"/>
      <c r="AC31" s="772"/>
      <c r="AD31" s="772"/>
      <c r="AE31" s="773"/>
      <c r="AF31" s="774" t="s">
        <v>414</v>
      </c>
      <c r="AG31" s="775"/>
      <c r="AH31" s="775"/>
      <c r="AI31" s="775"/>
      <c r="AJ31" s="776"/>
      <c r="AK31" s="839">
        <v>26</v>
      </c>
      <c r="AL31" s="840"/>
      <c r="AM31" s="840"/>
      <c r="AN31" s="840"/>
      <c r="AO31" s="840"/>
      <c r="AP31" s="840">
        <v>124</v>
      </c>
      <c r="AQ31" s="840"/>
      <c r="AR31" s="840"/>
      <c r="AS31" s="840"/>
      <c r="AT31" s="840"/>
      <c r="AU31" s="840">
        <v>92</v>
      </c>
      <c r="AV31" s="840"/>
      <c r="AW31" s="840"/>
      <c r="AX31" s="840"/>
      <c r="AY31" s="840"/>
      <c r="AZ31" s="841" t="s">
        <v>586</v>
      </c>
      <c r="BA31" s="841"/>
      <c r="BB31" s="841"/>
      <c r="BC31" s="841"/>
      <c r="BD31" s="841"/>
      <c r="BE31" s="837" t="s">
        <v>415</v>
      </c>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x14ac:dyDescent="0.15">
      <c r="A32" s="244">
        <v>5</v>
      </c>
      <c r="B32" s="768" t="s">
        <v>416</v>
      </c>
      <c r="C32" s="769"/>
      <c r="D32" s="769"/>
      <c r="E32" s="769"/>
      <c r="F32" s="769"/>
      <c r="G32" s="769"/>
      <c r="H32" s="769"/>
      <c r="I32" s="769"/>
      <c r="J32" s="769"/>
      <c r="K32" s="769"/>
      <c r="L32" s="769"/>
      <c r="M32" s="769"/>
      <c r="N32" s="769"/>
      <c r="O32" s="769"/>
      <c r="P32" s="770"/>
      <c r="Q32" s="771">
        <v>64</v>
      </c>
      <c r="R32" s="772"/>
      <c r="S32" s="772"/>
      <c r="T32" s="772"/>
      <c r="U32" s="772"/>
      <c r="V32" s="772">
        <v>64</v>
      </c>
      <c r="W32" s="772"/>
      <c r="X32" s="772"/>
      <c r="Y32" s="772"/>
      <c r="Z32" s="772"/>
      <c r="AA32" s="772"/>
      <c r="AB32" s="772"/>
      <c r="AC32" s="772"/>
      <c r="AD32" s="772"/>
      <c r="AE32" s="773"/>
      <c r="AF32" s="774" t="s">
        <v>414</v>
      </c>
      <c r="AG32" s="775"/>
      <c r="AH32" s="775"/>
      <c r="AI32" s="775"/>
      <c r="AJ32" s="776"/>
      <c r="AK32" s="839">
        <v>46</v>
      </c>
      <c r="AL32" s="840"/>
      <c r="AM32" s="840"/>
      <c r="AN32" s="840"/>
      <c r="AO32" s="840"/>
      <c r="AP32" s="840">
        <v>261</v>
      </c>
      <c r="AQ32" s="840"/>
      <c r="AR32" s="840"/>
      <c r="AS32" s="840"/>
      <c r="AT32" s="840"/>
      <c r="AU32" s="840">
        <v>261</v>
      </c>
      <c r="AV32" s="840"/>
      <c r="AW32" s="840"/>
      <c r="AX32" s="840"/>
      <c r="AY32" s="840"/>
      <c r="AZ32" s="841" t="s">
        <v>586</v>
      </c>
      <c r="BA32" s="841"/>
      <c r="BB32" s="841"/>
      <c r="BC32" s="841"/>
      <c r="BD32" s="841"/>
      <c r="BE32" s="837" t="s">
        <v>417</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x14ac:dyDescent="0.15">
      <c r="A33" s="244">
        <v>6</v>
      </c>
      <c r="B33" s="768"/>
      <c r="C33" s="769"/>
      <c r="D33" s="769"/>
      <c r="E33" s="769"/>
      <c r="F33" s="769"/>
      <c r="G33" s="769"/>
      <c r="H33" s="769"/>
      <c r="I33" s="769"/>
      <c r="J33" s="769"/>
      <c r="K33" s="769"/>
      <c r="L33" s="769"/>
      <c r="M33" s="769"/>
      <c r="N33" s="769"/>
      <c r="O33" s="769"/>
      <c r="P33" s="770"/>
      <c r="Q33" s="771"/>
      <c r="R33" s="772"/>
      <c r="S33" s="772"/>
      <c r="T33" s="772"/>
      <c r="U33" s="772"/>
      <c r="V33" s="772"/>
      <c r="W33" s="772"/>
      <c r="X33" s="772"/>
      <c r="Y33" s="772"/>
      <c r="Z33" s="772"/>
      <c r="AA33" s="772"/>
      <c r="AB33" s="772"/>
      <c r="AC33" s="772"/>
      <c r="AD33" s="772"/>
      <c r="AE33" s="773"/>
      <c r="AF33" s="774"/>
      <c r="AG33" s="775"/>
      <c r="AH33" s="775"/>
      <c r="AI33" s="775"/>
      <c r="AJ33" s="776"/>
      <c r="AK33" s="839"/>
      <c r="AL33" s="840"/>
      <c r="AM33" s="840"/>
      <c r="AN33" s="840"/>
      <c r="AO33" s="840"/>
      <c r="AP33" s="840"/>
      <c r="AQ33" s="840"/>
      <c r="AR33" s="840"/>
      <c r="AS33" s="840"/>
      <c r="AT33" s="840"/>
      <c r="AU33" s="840"/>
      <c r="AV33" s="840"/>
      <c r="AW33" s="840"/>
      <c r="AX33" s="840"/>
      <c r="AY33" s="840"/>
      <c r="AZ33" s="841"/>
      <c r="BA33" s="841"/>
      <c r="BB33" s="841"/>
      <c r="BC33" s="841"/>
      <c r="BD33" s="841"/>
      <c r="BE33" s="837"/>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x14ac:dyDescent="0.15">
      <c r="A34" s="244">
        <v>7</v>
      </c>
      <c r="B34" s="768"/>
      <c r="C34" s="769"/>
      <c r="D34" s="769"/>
      <c r="E34" s="769"/>
      <c r="F34" s="769"/>
      <c r="G34" s="769"/>
      <c r="H34" s="769"/>
      <c r="I34" s="769"/>
      <c r="J34" s="769"/>
      <c r="K34" s="769"/>
      <c r="L34" s="769"/>
      <c r="M34" s="769"/>
      <c r="N34" s="769"/>
      <c r="O34" s="769"/>
      <c r="P34" s="770"/>
      <c r="Q34" s="771"/>
      <c r="R34" s="772"/>
      <c r="S34" s="772"/>
      <c r="T34" s="772"/>
      <c r="U34" s="772"/>
      <c r="V34" s="772"/>
      <c r="W34" s="772"/>
      <c r="X34" s="772"/>
      <c r="Y34" s="772"/>
      <c r="Z34" s="772"/>
      <c r="AA34" s="772"/>
      <c r="AB34" s="772"/>
      <c r="AC34" s="772"/>
      <c r="AD34" s="772"/>
      <c r="AE34" s="773"/>
      <c r="AF34" s="774"/>
      <c r="AG34" s="775"/>
      <c r="AH34" s="775"/>
      <c r="AI34" s="775"/>
      <c r="AJ34" s="776"/>
      <c r="AK34" s="839"/>
      <c r="AL34" s="840"/>
      <c r="AM34" s="840"/>
      <c r="AN34" s="840"/>
      <c r="AO34" s="840"/>
      <c r="AP34" s="840"/>
      <c r="AQ34" s="840"/>
      <c r="AR34" s="840"/>
      <c r="AS34" s="840"/>
      <c r="AT34" s="840"/>
      <c r="AU34" s="840"/>
      <c r="AV34" s="840"/>
      <c r="AW34" s="840"/>
      <c r="AX34" s="840"/>
      <c r="AY34" s="840"/>
      <c r="AZ34" s="841"/>
      <c r="BA34" s="841"/>
      <c r="BB34" s="841"/>
      <c r="BC34" s="841"/>
      <c r="BD34" s="841"/>
      <c r="BE34" s="837"/>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x14ac:dyDescent="0.15">
      <c r="A35" s="244">
        <v>8</v>
      </c>
      <c r="B35" s="768"/>
      <c r="C35" s="769"/>
      <c r="D35" s="769"/>
      <c r="E35" s="769"/>
      <c r="F35" s="769"/>
      <c r="G35" s="769"/>
      <c r="H35" s="769"/>
      <c r="I35" s="769"/>
      <c r="J35" s="769"/>
      <c r="K35" s="769"/>
      <c r="L35" s="769"/>
      <c r="M35" s="769"/>
      <c r="N35" s="769"/>
      <c r="O35" s="769"/>
      <c r="P35" s="770"/>
      <c r="Q35" s="771"/>
      <c r="R35" s="772"/>
      <c r="S35" s="772"/>
      <c r="T35" s="772"/>
      <c r="U35" s="772"/>
      <c r="V35" s="772"/>
      <c r="W35" s="772"/>
      <c r="X35" s="772"/>
      <c r="Y35" s="772"/>
      <c r="Z35" s="772"/>
      <c r="AA35" s="772"/>
      <c r="AB35" s="772"/>
      <c r="AC35" s="772"/>
      <c r="AD35" s="772"/>
      <c r="AE35" s="773"/>
      <c r="AF35" s="774"/>
      <c r="AG35" s="775"/>
      <c r="AH35" s="775"/>
      <c r="AI35" s="775"/>
      <c r="AJ35" s="776"/>
      <c r="AK35" s="839"/>
      <c r="AL35" s="840"/>
      <c r="AM35" s="840"/>
      <c r="AN35" s="840"/>
      <c r="AO35" s="840"/>
      <c r="AP35" s="840"/>
      <c r="AQ35" s="840"/>
      <c r="AR35" s="840"/>
      <c r="AS35" s="840"/>
      <c r="AT35" s="840"/>
      <c r="AU35" s="840"/>
      <c r="AV35" s="840"/>
      <c r="AW35" s="840"/>
      <c r="AX35" s="840"/>
      <c r="AY35" s="840"/>
      <c r="AZ35" s="841"/>
      <c r="BA35" s="841"/>
      <c r="BB35" s="841"/>
      <c r="BC35" s="841"/>
      <c r="BD35" s="841"/>
      <c r="BE35" s="837"/>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x14ac:dyDescent="0.15">
      <c r="A36" s="244">
        <v>9</v>
      </c>
      <c r="B36" s="768"/>
      <c r="C36" s="769"/>
      <c r="D36" s="769"/>
      <c r="E36" s="769"/>
      <c r="F36" s="769"/>
      <c r="G36" s="769"/>
      <c r="H36" s="769"/>
      <c r="I36" s="769"/>
      <c r="J36" s="769"/>
      <c r="K36" s="769"/>
      <c r="L36" s="769"/>
      <c r="M36" s="769"/>
      <c r="N36" s="769"/>
      <c r="O36" s="769"/>
      <c r="P36" s="770"/>
      <c r="Q36" s="771"/>
      <c r="R36" s="772"/>
      <c r="S36" s="772"/>
      <c r="T36" s="772"/>
      <c r="U36" s="772"/>
      <c r="V36" s="772"/>
      <c r="W36" s="772"/>
      <c r="X36" s="772"/>
      <c r="Y36" s="772"/>
      <c r="Z36" s="772"/>
      <c r="AA36" s="772"/>
      <c r="AB36" s="772"/>
      <c r="AC36" s="772"/>
      <c r="AD36" s="772"/>
      <c r="AE36" s="773"/>
      <c r="AF36" s="774"/>
      <c r="AG36" s="775"/>
      <c r="AH36" s="775"/>
      <c r="AI36" s="775"/>
      <c r="AJ36" s="776"/>
      <c r="AK36" s="839"/>
      <c r="AL36" s="840"/>
      <c r="AM36" s="840"/>
      <c r="AN36" s="840"/>
      <c r="AO36" s="840"/>
      <c r="AP36" s="840"/>
      <c r="AQ36" s="840"/>
      <c r="AR36" s="840"/>
      <c r="AS36" s="840"/>
      <c r="AT36" s="840"/>
      <c r="AU36" s="840"/>
      <c r="AV36" s="840"/>
      <c r="AW36" s="840"/>
      <c r="AX36" s="840"/>
      <c r="AY36" s="840"/>
      <c r="AZ36" s="841"/>
      <c r="BA36" s="841"/>
      <c r="BB36" s="841"/>
      <c r="BC36" s="841"/>
      <c r="BD36" s="841"/>
      <c r="BE36" s="837"/>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x14ac:dyDescent="0.15">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x14ac:dyDescent="0.15">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x14ac:dyDescent="0.15">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x14ac:dyDescent="0.15">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x14ac:dyDescent="0.15">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x14ac:dyDescent="0.15">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x14ac:dyDescent="0.15">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x14ac:dyDescent="0.15">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x14ac:dyDescent="0.15">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x14ac:dyDescent="0.15">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x14ac:dyDescent="0.15">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x14ac:dyDescent="0.15">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x14ac:dyDescent="0.15">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x14ac:dyDescent="0.15">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x14ac:dyDescent="0.15">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x14ac:dyDescent="0.15">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x14ac:dyDescent="0.15">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x14ac:dyDescent="0.15">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x14ac:dyDescent="0.15">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x14ac:dyDescent="0.15">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x14ac:dyDescent="0.15">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x14ac:dyDescent="0.15">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x14ac:dyDescent="0.15">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x14ac:dyDescent="0.15">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x14ac:dyDescent="0.2">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x14ac:dyDescent="0.15">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418</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x14ac:dyDescent="0.2">
      <c r="A63" s="242" t="s">
        <v>396</v>
      </c>
      <c r="B63" s="799" t="s">
        <v>419</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12</v>
      </c>
      <c r="AG63" s="851"/>
      <c r="AH63" s="851"/>
      <c r="AI63" s="851"/>
      <c r="AJ63" s="852"/>
      <c r="AK63" s="853"/>
      <c r="AL63" s="848"/>
      <c r="AM63" s="848"/>
      <c r="AN63" s="848"/>
      <c r="AO63" s="848"/>
      <c r="AP63" s="851">
        <v>385</v>
      </c>
      <c r="AQ63" s="851"/>
      <c r="AR63" s="851"/>
      <c r="AS63" s="851"/>
      <c r="AT63" s="851"/>
      <c r="AU63" s="851">
        <v>353</v>
      </c>
      <c r="AV63" s="851"/>
      <c r="AW63" s="851"/>
      <c r="AX63" s="851"/>
      <c r="AY63" s="851"/>
      <c r="AZ63" s="855"/>
      <c r="BA63" s="855"/>
      <c r="BB63" s="855"/>
      <c r="BC63" s="855"/>
      <c r="BD63" s="855"/>
      <c r="BE63" s="856"/>
      <c r="BF63" s="856"/>
      <c r="BG63" s="856"/>
      <c r="BH63" s="856"/>
      <c r="BI63" s="857"/>
      <c r="BJ63" s="858" t="s">
        <v>414</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x14ac:dyDescent="0.2">
      <c r="A65" s="234" t="s">
        <v>420</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x14ac:dyDescent="0.15">
      <c r="A66" s="753" t="s">
        <v>421</v>
      </c>
      <c r="B66" s="754"/>
      <c r="C66" s="754"/>
      <c r="D66" s="754"/>
      <c r="E66" s="754"/>
      <c r="F66" s="754"/>
      <c r="G66" s="754"/>
      <c r="H66" s="754"/>
      <c r="I66" s="754"/>
      <c r="J66" s="754"/>
      <c r="K66" s="754"/>
      <c r="L66" s="754"/>
      <c r="M66" s="754"/>
      <c r="N66" s="754"/>
      <c r="O66" s="754"/>
      <c r="P66" s="755"/>
      <c r="Q66" s="730" t="s">
        <v>401</v>
      </c>
      <c r="R66" s="731"/>
      <c r="S66" s="731"/>
      <c r="T66" s="731"/>
      <c r="U66" s="732"/>
      <c r="V66" s="730" t="s">
        <v>422</v>
      </c>
      <c r="W66" s="731"/>
      <c r="X66" s="731"/>
      <c r="Y66" s="731"/>
      <c r="Z66" s="732"/>
      <c r="AA66" s="730" t="s">
        <v>423</v>
      </c>
      <c r="AB66" s="731"/>
      <c r="AC66" s="731"/>
      <c r="AD66" s="731"/>
      <c r="AE66" s="732"/>
      <c r="AF66" s="861" t="s">
        <v>404</v>
      </c>
      <c r="AG66" s="822"/>
      <c r="AH66" s="822"/>
      <c r="AI66" s="822"/>
      <c r="AJ66" s="862"/>
      <c r="AK66" s="730" t="s">
        <v>424</v>
      </c>
      <c r="AL66" s="754"/>
      <c r="AM66" s="754"/>
      <c r="AN66" s="754"/>
      <c r="AO66" s="755"/>
      <c r="AP66" s="730" t="s">
        <v>406</v>
      </c>
      <c r="AQ66" s="731"/>
      <c r="AR66" s="731"/>
      <c r="AS66" s="731"/>
      <c r="AT66" s="732"/>
      <c r="AU66" s="730" t="s">
        <v>425</v>
      </c>
      <c r="AV66" s="731"/>
      <c r="AW66" s="731"/>
      <c r="AX66" s="731"/>
      <c r="AY66" s="732"/>
      <c r="AZ66" s="730" t="s">
        <v>383</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x14ac:dyDescent="0.2">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x14ac:dyDescent="0.15">
      <c r="A68" s="238">
        <v>1</v>
      </c>
      <c r="B68" s="876" t="s">
        <v>587</v>
      </c>
      <c r="C68" s="877"/>
      <c r="D68" s="877"/>
      <c r="E68" s="877"/>
      <c r="F68" s="877"/>
      <c r="G68" s="877"/>
      <c r="H68" s="877"/>
      <c r="I68" s="877"/>
      <c r="J68" s="877"/>
      <c r="K68" s="877"/>
      <c r="L68" s="877"/>
      <c r="M68" s="877"/>
      <c r="N68" s="877"/>
      <c r="O68" s="877"/>
      <c r="P68" s="878"/>
      <c r="Q68" s="879">
        <v>1824</v>
      </c>
      <c r="R68" s="873"/>
      <c r="S68" s="873"/>
      <c r="T68" s="873"/>
      <c r="U68" s="873"/>
      <c r="V68" s="873">
        <v>1710</v>
      </c>
      <c r="W68" s="873"/>
      <c r="X68" s="873"/>
      <c r="Y68" s="873"/>
      <c r="Z68" s="873"/>
      <c r="AA68" s="873">
        <v>114</v>
      </c>
      <c r="AB68" s="873"/>
      <c r="AC68" s="873"/>
      <c r="AD68" s="873"/>
      <c r="AE68" s="873"/>
      <c r="AF68" s="873">
        <v>97</v>
      </c>
      <c r="AG68" s="873"/>
      <c r="AH68" s="873"/>
      <c r="AI68" s="873"/>
      <c r="AJ68" s="873"/>
      <c r="AK68" s="873">
        <v>83</v>
      </c>
      <c r="AL68" s="873"/>
      <c r="AM68" s="873"/>
      <c r="AN68" s="873"/>
      <c r="AO68" s="873"/>
      <c r="AP68" s="873">
        <v>521</v>
      </c>
      <c r="AQ68" s="873"/>
      <c r="AR68" s="873"/>
      <c r="AS68" s="873"/>
      <c r="AT68" s="873"/>
      <c r="AU68" s="873">
        <v>2</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x14ac:dyDescent="0.15">
      <c r="A69" s="240">
        <v>2</v>
      </c>
      <c r="B69" s="880" t="s">
        <v>588</v>
      </c>
      <c r="C69" s="881"/>
      <c r="D69" s="881"/>
      <c r="E69" s="881"/>
      <c r="F69" s="881"/>
      <c r="G69" s="881"/>
      <c r="H69" s="881"/>
      <c r="I69" s="881"/>
      <c r="J69" s="881"/>
      <c r="K69" s="881"/>
      <c r="L69" s="881"/>
      <c r="M69" s="881"/>
      <c r="N69" s="881"/>
      <c r="O69" s="881"/>
      <c r="P69" s="882"/>
      <c r="Q69" s="883">
        <v>14</v>
      </c>
      <c r="R69" s="840"/>
      <c r="S69" s="840"/>
      <c r="T69" s="840"/>
      <c r="U69" s="840"/>
      <c r="V69" s="840">
        <v>5</v>
      </c>
      <c r="W69" s="840"/>
      <c r="X69" s="840"/>
      <c r="Y69" s="840"/>
      <c r="Z69" s="840"/>
      <c r="AA69" s="840">
        <v>9</v>
      </c>
      <c r="AB69" s="840"/>
      <c r="AC69" s="840"/>
      <c r="AD69" s="840"/>
      <c r="AE69" s="840"/>
      <c r="AF69" s="840">
        <v>5</v>
      </c>
      <c r="AG69" s="840"/>
      <c r="AH69" s="840"/>
      <c r="AI69" s="840"/>
      <c r="AJ69" s="840"/>
      <c r="AK69" s="884" t="s">
        <v>609</v>
      </c>
      <c r="AL69" s="885"/>
      <c r="AM69" s="885"/>
      <c r="AN69" s="885"/>
      <c r="AO69" s="839"/>
      <c r="AP69" s="840">
        <v>89</v>
      </c>
      <c r="AQ69" s="840"/>
      <c r="AR69" s="840"/>
      <c r="AS69" s="840"/>
      <c r="AT69" s="840"/>
      <c r="AU69" s="840">
        <v>1</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x14ac:dyDescent="0.15">
      <c r="A70" s="240">
        <v>3</v>
      </c>
      <c r="B70" s="880" t="s">
        <v>589</v>
      </c>
      <c r="C70" s="881"/>
      <c r="D70" s="881"/>
      <c r="E70" s="881"/>
      <c r="F70" s="881"/>
      <c r="G70" s="881"/>
      <c r="H70" s="881"/>
      <c r="I70" s="881"/>
      <c r="J70" s="881"/>
      <c r="K70" s="881"/>
      <c r="L70" s="881"/>
      <c r="M70" s="881"/>
      <c r="N70" s="881"/>
      <c r="O70" s="881"/>
      <c r="P70" s="882"/>
      <c r="Q70" s="883">
        <v>2278</v>
      </c>
      <c r="R70" s="840"/>
      <c r="S70" s="840"/>
      <c r="T70" s="840"/>
      <c r="U70" s="840"/>
      <c r="V70" s="840">
        <v>2238</v>
      </c>
      <c r="W70" s="840"/>
      <c r="X70" s="840"/>
      <c r="Y70" s="840"/>
      <c r="Z70" s="840"/>
      <c r="AA70" s="840">
        <v>40</v>
      </c>
      <c r="AB70" s="840"/>
      <c r="AC70" s="840"/>
      <c r="AD70" s="840"/>
      <c r="AE70" s="840"/>
      <c r="AF70" s="840">
        <v>52</v>
      </c>
      <c r="AG70" s="840"/>
      <c r="AH70" s="840"/>
      <c r="AI70" s="840"/>
      <c r="AJ70" s="840"/>
      <c r="AK70" s="884">
        <v>131</v>
      </c>
      <c r="AL70" s="885"/>
      <c r="AM70" s="885"/>
      <c r="AN70" s="885"/>
      <c r="AO70" s="839"/>
      <c r="AP70" s="884" t="s">
        <v>586</v>
      </c>
      <c r="AQ70" s="885"/>
      <c r="AR70" s="885"/>
      <c r="AS70" s="885"/>
      <c r="AT70" s="839"/>
      <c r="AU70" s="884" t="s">
        <v>586</v>
      </c>
      <c r="AV70" s="885"/>
      <c r="AW70" s="885"/>
      <c r="AX70" s="885"/>
      <c r="AY70" s="839"/>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x14ac:dyDescent="0.15">
      <c r="A71" s="240">
        <v>4</v>
      </c>
      <c r="B71" s="886" t="s">
        <v>590</v>
      </c>
      <c r="C71" s="887"/>
      <c r="D71" s="887"/>
      <c r="E71" s="887"/>
      <c r="F71" s="887"/>
      <c r="G71" s="887"/>
      <c r="H71" s="887"/>
      <c r="I71" s="887"/>
      <c r="J71" s="887"/>
      <c r="K71" s="887"/>
      <c r="L71" s="887"/>
      <c r="M71" s="887"/>
      <c r="N71" s="887"/>
      <c r="O71" s="887"/>
      <c r="P71" s="888"/>
      <c r="Q71" s="883">
        <v>20</v>
      </c>
      <c r="R71" s="840"/>
      <c r="S71" s="840"/>
      <c r="T71" s="840"/>
      <c r="U71" s="840"/>
      <c r="V71" s="840">
        <v>19</v>
      </c>
      <c r="W71" s="840"/>
      <c r="X71" s="840"/>
      <c r="Y71" s="840"/>
      <c r="Z71" s="840"/>
      <c r="AA71" s="840">
        <v>0</v>
      </c>
      <c r="AB71" s="840"/>
      <c r="AC71" s="840"/>
      <c r="AD71" s="840"/>
      <c r="AE71" s="840"/>
      <c r="AF71" s="840">
        <v>0</v>
      </c>
      <c r="AG71" s="840"/>
      <c r="AH71" s="840"/>
      <c r="AI71" s="840"/>
      <c r="AJ71" s="840"/>
      <c r="AK71" s="884" t="s">
        <v>609</v>
      </c>
      <c r="AL71" s="885"/>
      <c r="AM71" s="885"/>
      <c r="AN71" s="885"/>
      <c r="AO71" s="839"/>
      <c r="AP71" s="884" t="s">
        <v>586</v>
      </c>
      <c r="AQ71" s="885"/>
      <c r="AR71" s="885"/>
      <c r="AS71" s="885"/>
      <c r="AT71" s="839"/>
      <c r="AU71" s="884" t="s">
        <v>586</v>
      </c>
      <c r="AV71" s="885"/>
      <c r="AW71" s="885"/>
      <c r="AX71" s="885"/>
      <c r="AY71" s="839"/>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x14ac:dyDescent="0.15">
      <c r="A72" s="240">
        <v>5</v>
      </c>
      <c r="B72" s="886" t="s">
        <v>591</v>
      </c>
      <c r="C72" s="887"/>
      <c r="D72" s="887"/>
      <c r="E72" s="887"/>
      <c r="F72" s="887"/>
      <c r="G72" s="887"/>
      <c r="H72" s="887"/>
      <c r="I72" s="887"/>
      <c r="J72" s="887"/>
      <c r="K72" s="887"/>
      <c r="L72" s="887"/>
      <c r="M72" s="887"/>
      <c r="N72" s="887"/>
      <c r="O72" s="887"/>
      <c r="P72" s="888"/>
      <c r="Q72" s="883">
        <v>2</v>
      </c>
      <c r="R72" s="840"/>
      <c r="S72" s="840"/>
      <c r="T72" s="840"/>
      <c r="U72" s="840"/>
      <c r="V72" s="840">
        <v>2</v>
      </c>
      <c r="W72" s="840"/>
      <c r="X72" s="840"/>
      <c r="Y72" s="840"/>
      <c r="Z72" s="840"/>
      <c r="AA72" s="840">
        <v>0</v>
      </c>
      <c r="AB72" s="840"/>
      <c r="AC72" s="840"/>
      <c r="AD72" s="840"/>
      <c r="AE72" s="840"/>
      <c r="AF72" s="840">
        <v>0</v>
      </c>
      <c r="AG72" s="840"/>
      <c r="AH72" s="840"/>
      <c r="AI72" s="840"/>
      <c r="AJ72" s="840"/>
      <c r="AK72" s="884" t="s">
        <v>609</v>
      </c>
      <c r="AL72" s="885"/>
      <c r="AM72" s="885"/>
      <c r="AN72" s="885"/>
      <c r="AO72" s="839"/>
      <c r="AP72" s="884" t="s">
        <v>586</v>
      </c>
      <c r="AQ72" s="885"/>
      <c r="AR72" s="885"/>
      <c r="AS72" s="885"/>
      <c r="AT72" s="839"/>
      <c r="AU72" s="884" t="s">
        <v>586</v>
      </c>
      <c r="AV72" s="885"/>
      <c r="AW72" s="885"/>
      <c r="AX72" s="885"/>
      <c r="AY72" s="839"/>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x14ac:dyDescent="0.15">
      <c r="A73" s="240">
        <v>6</v>
      </c>
      <c r="B73" s="886" t="s">
        <v>608</v>
      </c>
      <c r="C73" s="887"/>
      <c r="D73" s="887"/>
      <c r="E73" s="887"/>
      <c r="F73" s="887"/>
      <c r="G73" s="887"/>
      <c r="H73" s="887"/>
      <c r="I73" s="887"/>
      <c r="J73" s="887"/>
      <c r="K73" s="887"/>
      <c r="L73" s="887"/>
      <c r="M73" s="887"/>
      <c r="N73" s="887"/>
      <c r="O73" s="887"/>
      <c r="P73" s="888"/>
      <c r="Q73" s="883">
        <v>232</v>
      </c>
      <c r="R73" s="840"/>
      <c r="S73" s="840"/>
      <c r="T73" s="840"/>
      <c r="U73" s="840"/>
      <c r="V73" s="840">
        <v>213</v>
      </c>
      <c r="W73" s="840"/>
      <c r="X73" s="840"/>
      <c r="Y73" s="840"/>
      <c r="Z73" s="840"/>
      <c r="AA73" s="840">
        <v>19</v>
      </c>
      <c r="AB73" s="840"/>
      <c r="AC73" s="840"/>
      <c r="AD73" s="840"/>
      <c r="AE73" s="840"/>
      <c r="AF73" s="840">
        <v>19</v>
      </c>
      <c r="AG73" s="840"/>
      <c r="AH73" s="840"/>
      <c r="AI73" s="840"/>
      <c r="AJ73" s="840"/>
      <c r="AK73" s="884" t="s">
        <v>609</v>
      </c>
      <c r="AL73" s="885"/>
      <c r="AM73" s="885"/>
      <c r="AN73" s="885"/>
      <c r="AO73" s="839"/>
      <c r="AP73" s="884" t="s">
        <v>586</v>
      </c>
      <c r="AQ73" s="885"/>
      <c r="AR73" s="885"/>
      <c r="AS73" s="885"/>
      <c r="AT73" s="839"/>
      <c r="AU73" s="884" t="s">
        <v>586</v>
      </c>
      <c r="AV73" s="885"/>
      <c r="AW73" s="885"/>
      <c r="AX73" s="885"/>
      <c r="AY73" s="839"/>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x14ac:dyDescent="0.15">
      <c r="A74" s="240">
        <v>7</v>
      </c>
      <c r="B74" s="886" t="s">
        <v>592</v>
      </c>
      <c r="C74" s="887"/>
      <c r="D74" s="887"/>
      <c r="E74" s="887"/>
      <c r="F74" s="887"/>
      <c r="G74" s="887"/>
      <c r="H74" s="887"/>
      <c r="I74" s="887"/>
      <c r="J74" s="887"/>
      <c r="K74" s="887"/>
      <c r="L74" s="887"/>
      <c r="M74" s="887"/>
      <c r="N74" s="887"/>
      <c r="O74" s="887"/>
      <c r="P74" s="888"/>
      <c r="Q74" s="883">
        <v>37</v>
      </c>
      <c r="R74" s="840"/>
      <c r="S74" s="840"/>
      <c r="T74" s="840"/>
      <c r="U74" s="840"/>
      <c r="V74" s="840">
        <v>29</v>
      </c>
      <c r="W74" s="840"/>
      <c r="X74" s="840"/>
      <c r="Y74" s="840"/>
      <c r="Z74" s="840"/>
      <c r="AA74" s="840">
        <v>8</v>
      </c>
      <c r="AB74" s="840"/>
      <c r="AC74" s="840"/>
      <c r="AD74" s="840"/>
      <c r="AE74" s="840"/>
      <c r="AF74" s="840">
        <v>4</v>
      </c>
      <c r="AG74" s="840"/>
      <c r="AH74" s="840"/>
      <c r="AI74" s="840"/>
      <c r="AJ74" s="840"/>
      <c r="AK74" s="884" t="s">
        <v>610</v>
      </c>
      <c r="AL74" s="885"/>
      <c r="AM74" s="885"/>
      <c r="AN74" s="885"/>
      <c r="AO74" s="839"/>
      <c r="AP74" s="884" t="s">
        <v>586</v>
      </c>
      <c r="AQ74" s="885"/>
      <c r="AR74" s="885"/>
      <c r="AS74" s="885"/>
      <c r="AT74" s="839"/>
      <c r="AU74" s="884" t="s">
        <v>586</v>
      </c>
      <c r="AV74" s="885"/>
      <c r="AW74" s="885"/>
      <c r="AX74" s="885"/>
      <c r="AY74" s="839"/>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x14ac:dyDescent="0.15">
      <c r="A75" s="240">
        <v>8</v>
      </c>
      <c r="B75" s="886" t="s">
        <v>593</v>
      </c>
      <c r="C75" s="887"/>
      <c r="D75" s="887"/>
      <c r="E75" s="887"/>
      <c r="F75" s="887"/>
      <c r="G75" s="887"/>
      <c r="H75" s="887"/>
      <c r="I75" s="887"/>
      <c r="J75" s="887"/>
      <c r="K75" s="887"/>
      <c r="L75" s="887"/>
      <c r="M75" s="887"/>
      <c r="N75" s="887"/>
      <c r="O75" s="887"/>
      <c r="P75" s="888"/>
      <c r="Q75" s="889">
        <v>1291</v>
      </c>
      <c r="R75" s="885"/>
      <c r="S75" s="885"/>
      <c r="T75" s="885"/>
      <c r="U75" s="839"/>
      <c r="V75" s="884">
        <v>1258</v>
      </c>
      <c r="W75" s="885"/>
      <c r="X75" s="885"/>
      <c r="Y75" s="885"/>
      <c r="Z75" s="839"/>
      <c r="AA75" s="884">
        <v>33</v>
      </c>
      <c r="AB75" s="885"/>
      <c r="AC75" s="885"/>
      <c r="AD75" s="885"/>
      <c r="AE75" s="839"/>
      <c r="AF75" s="884">
        <v>33</v>
      </c>
      <c r="AG75" s="885"/>
      <c r="AH75" s="885"/>
      <c r="AI75" s="885"/>
      <c r="AJ75" s="839"/>
      <c r="AK75" s="884">
        <v>95</v>
      </c>
      <c r="AL75" s="885"/>
      <c r="AM75" s="885"/>
      <c r="AN75" s="885"/>
      <c r="AO75" s="839"/>
      <c r="AP75" s="884" t="s">
        <v>586</v>
      </c>
      <c r="AQ75" s="885"/>
      <c r="AR75" s="885"/>
      <c r="AS75" s="885"/>
      <c r="AT75" s="839"/>
      <c r="AU75" s="884" t="s">
        <v>586</v>
      </c>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x14ac:dyDescent="0.15">
      <c r="A76" s="240">
        <v>9</v>
      </c>
      <c r="B76" s="886" t="s">
        <v>594</v>
      </c>
      <c r="C76" s="887"/>
      <c r="D76" s="887"/>
      <c r="E76" s="887"/>
      <c r="F76" s="887"/>
      <c r="G76" s="887"/>
      <c r="H76" s="887"/>
      <c r="I76" s="887"/>
      <c r="J76" s="887"/>
      <c r="K76" s="887"/>
      <c r="L76" s="887"/>
      <c r="M76" s="887"/>
      <c r="N76" s="887"/>
      <c r="O76" s="887"/>
      <c r="P76" s="888"/>
      <c r="Q76" s="889">
        <v>600</v>
      </c>
      <c r="R76" s="885"/>
      <c r="S76" s="885"/>
      <c r="T76" s="885"/>
      <c r="U76" s="839"/>
      <c r="V76" s="884">
        <v>537</v>
      </c>
      <c r="W76" s="885"/>
      <c r="X76" s="885"/>
      <c r="Y76" s="885"/>
      <c r="Z76" s="839"/>
      <c r="AA76" s="884">
        <v>63</v>
      </c>
      <c r="AB76" s="885"/>
      <c r="AC76" s="885"/>
      <c r="AD76" s="885"/>
      <c r="AE76" s="839"/>
      <c r="AF76" s="884">
        <v>63</v>
      </c>
      <c r="AG76" s="885"/>
      <c r="AH76" s="885"/>
      <c r="AI76" s="885"/>
      <c r="AJ76" s="839"/>
      <c r="AK76" s="884">
        <v>127</v>
      </c>
      <c r="AL76" s="885"/>
      <c r="AM76" s="885"/>
      <c r="AN76" s="885"/>
      <c r="AO76" s="839"/>
      <c r="AP76" s="884" t="s">
        <v>586</v>
      </c>
      <c r="AQ76" s="885"/>
      <c r="AR76" s="885"/>
      <c r="AS76" s="885"/>
      <c r="AT76" s="839"/>
      <c r="AU76" s="884" t="s">
        <v>586</v>
      </c>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x14ac:dyDescent="0.15">
      <c r="A77" s="240">
        <v>10</v>
      </c>
      <c r="B77" s="886" t="s">
        <v>595</v>
      </c>
      <c r="C77" s="887"/>
      <c r="D77" s="887"/>
      <c r="E77" s="887"/>
      <c r="F77" s="887"/>
      <c r="G77" s="887"/>
      <c r="H77" s="887"/>
      <c r="I77" s="887"/>
      <c r="J77" s="887"/>
      <c r="K77" s="887"/>
      <c r="L77" s="887"/>
      <c r="M77" s="887"/>
      <c r="N77" s="887"/>
      <c r="O77" s="887"/>
      <c r="P77" s="888"/>
      <c r="Q77" s="889">
        <v>296986</v>
      </c>
      <c r="R77" s="885"/>
      <c r="S77" s="885"/>
      <c r="T77" s="885"/>
      <c r="U77" s="839"/>
      <c r="V77" s="884">
        <v>274820</v>
      </c>
      <c r="W77" s="885"/>
      <c r="X77" s="885"/>
      <c r="Y77" s="885"/>
      <c r="Z77" s="839"/>
      <c r="AA77" s="884">
        <v>22166</v>
      </c>
      <c r="AB77" s="885"/>
      <c r="AC77" s="885"/>
      <c r="AD77" s="885"/>
      <c r="AE77" s="839"/>
      <c r="AF77" s="884">
        <v>22166</v>
      </c>
      <c r="AG77" s="885"/>
      <c r="AH77" s="885"/>
      <c r="AI77" s="885"/>
      <c r="AJ77" s="839"/>
      <c r="AK77" s="884">
        <v>255</v>
      </c>
      <c r="AL77" s="885"/>
      <c r="AM77" s="885"/>
      <c r="AN77" s="885"/>
      <c r="AO77" s="839"/>
      <c r="AP77" s="884" t="s">
        <v>586</v>
      </c>
      <c r="AQ77" s="885"/>
      <c r="AR77" s="885"/>
      <c r="AS77" s="885"/>
      <c r="AT77" s="839"/>
      <c r="AU77" s="884" t="s">
        <v>586</v>
      </c>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x14ac:dyDescent="0.15">
      <c r="A78" s="240">
        <v>11</v>
      </c>
      <c r="B78" s="886" t="s">
        <v>596</v>
      </c>
      <c r="C78" s="887"/>
      <c r="D78" s="887"/>
      <c r="E78" s="887"/>
      <c r="F78" s="887"/>
      <c r="G78" s="887"/>
      <c r="H78" s="887"/>
      <c r="I78" s="887"/>
      <c r="J78" s="887"/>
      <c r="K78" s="887"/>
      <c r="L78" s="887"/>
      <c r="M78" s="887"/>
      <c r="N78" s="887"/>
      <c r="O78" s="887"/>
      <c r="P78" s="888"/>
      <c r="Q78" s="883">
        <v>6467</v>
      </c>
      <c r="R78" s="840"/>
      <c r="S78" s="840"/>
      <c r="T78" s="840"/>
      <c r="U78" s="840"/>
      <c r="V78" s="840">
        <v>5925</v>
      </c>
      <c r="W78" s="840"/>
      <c r="X78" s="840"/>
      <c r="Y78" s="840"/>
      <c r="Z78" s="840"/>
      <c r="AA78" s="840">
        <v>542</v>
      </c>
      <c r="AB78" s="840"/>
      <c r="AC78" s="840"/>
      <c r="AD78" s="840"/>
      <c r="AE78" s="840"/>
      <c r="AF78" s="840">
        <v>550</v>
      </c>
      <c r="AG78" s="840"/>
      <c r="AH78" s="840"/>
      <c r="AI78" s="840"/>
      <c r="AJ78" s="840"/>
      <c r="AK78" s="884">
        <v>0</v>
      </c>
      <c r="AL78" s="885"/>
      <c r="AM78" s="885"/>
      <c r="AN78" s="885"/>
      <c r="AO78" s="839"/>
      <c r="AP78" s="884" t="s">
        <v>586</v>
      </c>
      <c r="AQ78" s="885"/>
      <c r="AR78" s="885"/>
      <c r="AS78" s="885"/>
      <c r="AT78" s="839"/>
      <c r="AU78" s="884" t="s">
        <v>586</v>
      </c>
      <c r="AV78" s="885"/>
      <c r="AW78" s="885"/>
      <c r="AX78" s="885"/>
      <c r="AY78" s="839"/>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x14ac:dyDescent="0.15">
      <c r="A79" s="240">
        <v>12</v>
      </c>
      <c r="B79" s="886" t="s">
        <v>597</v>
      </c>
      <c r="C79" s="887"/>
      <c r="D79" s="887"/>
      <c r="E79" s="887"/>
      <c r="F79" s="887"/>
      <c r="G79" s="887"/>
      <c r="H79" s="887"/>
      <c r="I79" s="887"/>
      <c r="J79" s="887"/>
      <c r="K79" s="887"/>
      <c r="L79" s="887"/>
      <c r="M79" s="887"/>
      <c r="N79" s="887"/>
      <c r="O79" s="887"/>
      <c r="P79" s="888"/>
      <c r="Q79" s="883">
        <v>15</v>
      </c>
      <c r="R79" s="840"/>
      <c r="S79" s="840"/>
      <c r="T79" s="840"/>
      <c r="U79" s="840"/>
      <c r="V79" s="840">
        <v>6</v>
      </c>
      <c r="W79" s="840"/>
      <c r="X79" s="840"/>
      <c r="Y79" s="840"/>
      <c r="Z79" s="840"/>
      <c r="AA79" s="840">
        <v>9</v>
      </c>
      <c r="AB79" s="840"/>
      <c r="AC79" s="840"/>
      <c r="AD79" s="840"/>
      <c r="AE79" s="840"/>
      <c r="AF79" s="840">
        <v>1</v>
      </c>
      <c r="AG79" s="840"/>
      <c r="AH79" s="840"/>
      <c r="AI79" s="840"/>
      <c r="AJ79" s="840"/>
      <c r="AK79" s="884">
        <v>10</v>
      </c>
      <c r="AL79" s="885"/>
      <c r="AM79" s="885"/>
      <c r="AN79" s="885"/>
      <c r="AO79" s="839"/>
      <c r="AP79" s="884" t="s">
        <v>586</v>
      </c>
      <c r="AQ79" s="885"/>
      <c r="AR79" s="885"/>
      <c r="AS79" s="885"/>
      <c r="AT79" s="839"/>
      <c r="AU79" s="884" t="s">
        <v>586</v>
      </c>
      <c r="AV79" s="885"/>
      <c r="AW79" s="885"/>
      <c r="AX79" s="885"/>
      <c r="AY79" s="839"/>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x14ac:dyDescent="0.15">
      <c r="A80" s="240">
        <v>13</v>
      </c>
      <c r="B80" s="886" t="s">
        <v>598</v>
      </c>
      <c r="C80" s="887"/>
      <c r="D80" s="887"/>
      <c r="E80" s="887"/>
      <c r="F80" s="887"/>
      <c r="G80" s="887"/>
      <c r="H80" s="887"/>
      <c r="I80" s="887"/>
      <c r="J80" s="887"/>
      <c r="K80" s="887"/>
      <c r="L80" s="887"/>
      <c r="M80" s="887"/>
      <c r="N80" s="887"/>
      <c r="O80" s="887"/>
      <c r="P80" s="888"/>
      <c r="Q80" s="883">
        <v>195</v>
      </c>
      <c r="R80" s="840"/>
      <c r="S80" s="840"/>
      <c r="T80" s="840"/>
      <c r="U80" s="840"/>
      <c r="V80" s="840">
        <v>186</v>
      </c>
      <c r="W80" s="840"/>
      <c r="X80" s="840"/>
      <c r="Y80" s="840"/>
      <c r="Z80" s="840"/>
      <c r="AA80" s="840">
        <v>9</v>
      </c>
      <c r="AB80" s="840"/>
      <c r="AC80" s="840"/>
      <c r="AD80" s="840"/>
      <c r="AE80" s="840"/>
      <c r="AF80" s="840">
        <v>9</v>
      </c>
      <c r="AG80" s="840"/>
      <c r="AH80" s="840"/>
      <c r="AI80" s="840"/>
      <c r="AJ80" s="840"/>
      <c r="AK80" s="884" t="s">
        <v>609</v>
      </c>
      <c r="AL80" s="885"/>
      <c r="AM80" s="885"/>
      <c r="AN80" s="885"/>
      <c r="AO80" s="839"/>
      <c r="AP80" s="884" t="s">
        <v>586</v>
      </c>
      <c r="AQ80" s="885"/>
      <c r="AR80" s="885"/>
      <c r="AS80" s="885"/>
      <c r="AT80" s="839"/>
      <c r="AU80" s="884" t="s">
        <v>586</v>
      </c>
      <c r="AV80" s="885"/>
      <c r="AW80" s="885"/>
      <c r="AX80" s="885"/>
      <c r="AY80" s="839"/>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x14ac:dyDescent="0.15">
      <c r="A81" s="240">
        <v>14</v>
      </c>
      <c r="B81" s="880" t="s">
        <v>599</v>
      </c>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v>21</v>
      </c>
      <c r="AG81" s="840"/>
      <c r="AH81" s="840"/>
      <c r="AI81" s="840"/>
      <c r="AJ81" s="840"/>
      <c r="AK81" s="884"/>
      <c r="AL81" s="885"/>
      <c r="AM81" s="885"/>
      <c r="AN81" s="885"/>
      <c r="AO81" s="839"/>
      <c r="AP81" s="884" t="s">
        <v>586</v>
      </c>
      <c r="AQ81" s="885"/>
      <c r="AR81" s="885"/>
      <c r="AS81" s="885"/>
      <c r="AT81" s="839"/>
      <c r="AU81" s="884" t="s">
        <v>586</v>
      </c>
      <c r="AV81" s="885"/>
      <c r="AW81" s="885"/>
      <c r="AX81" s="885"/>
      <c r="AY81" s="839"/>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x14ac:dyDescent="0.15">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x14ac:dyDescent="0.15">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x14ac:dyDescent="0.15">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x14ac:dyDescent="0.15">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x14ac:dyDescent="0.15">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x14ac:dyDescent="0.15">
      <c r="A87" s="246">
        <v>20</v>
      </c>
      <c r="B87" s="890"/>
      <c r="C87" s="891"/>
      <c r="D87" s="891"/>
      <c r="E87" s="891"/>
      <c r="F87" s="891"/>
      <c r="G87" s="891"/>
      <c r="H87" s="891"/>
      <c r="I87" s="891"/>
      <c r="J87" s="891"/>
      <c r="K87" s="891"/>
      <c r="L87" s="891"/>
      <c r="M87" s="891"/>
      <c r="N87" s="891"/>
      <c r="O87" s="891"/>
      <c r="P87" s="892"/>
      <c r="Q87" s="893"/>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895"/>
      <c r="BA87" s="895"/>
      <c r="BB87" s="895"/>
      <c r="BC87" s="895"/>
      <c r="BD87" s="896"/>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x14ac:dyDescent="0.2">
      <c r="A88" s="242" t="s">
        <v>396</v>
      </c>
      <c r="B88" s="799" t="s">
        <v>426</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23020</v>
      </c>
      <c r="AG88" s="851"/>
      <c r="AH88" s="851"/>
      <c r="AI88" s="851"/>
      <c r="AJ88" s="851"/>
      <c r="AK88" s="848"/>
      <c r="AL88" s="848"/>
      <c r="AM88" s="848"/>
      <c r="AN88" s="848"/>
      <c r="AO88" s="848"/>
      <c r="AP88" s="851">
        <v>610</v>
      </c>
      <c r="AQ88" s="851"/>
      <c r="AR88" s="851"/>
      <c r="AS88" s="851"/>
      <c r="AT88" s="851"/>
      <c r="AU88" s="851">
        <v>3</v>
      </c>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396</v>
      </c>
      <c r="BR102" s="799" t="s">
        <v>427</v>
      </c>
      <c r="BS102" s="800"/>
      <c r="BT102" s="800"/>
      <c r="BU102" s="800"/>
      <c r="BV102" s="800"/>
      <c r="BW102" s="800"/>
      <c r="BX102" s="800"/>
      <c r="BY102" s="800"/>
      <c r="BZ102" s="800"/>
      <c r="CA102" s="800"/>
      <c r="CB102" s="800"/>
      <c r="CC102" s="800"/>
      <c r="CD102" s="800"/>
      <c r="CE102" s="800"/>
      <c r="CF102" s="800"/>
      <c r="CG102" s="801"/>
      <c r="CH102" s="897"/>
      <c r="CI102" s="898"/>
      <c r="CJ102" s="898"/>
      <c r="CK102" s="898"/>
      <c r="CL102" s="899"/>
      <c r="CM102" s="897"/>
      <c r="CN102" s="898"/>
      <c r="CO102" s="898"/>
      <c r="CP102" s="898"/>
      <c r="CQ102" s="899"/>
      <c r="CR102" s="900">
        <v>11</v>
      </c>
      <c r="CS102" s="859"/>
      <c r="CT102" s="859"/>
      <c r="CU102" s="859"/>
      <c r="CV102" s="901"/>
      <c r="CW102" s="900" t="s">
        <v>607</v>
      </c>
      <c r="CX102" s="859"/>
      <c r="CY102" s="859"/>
      <c r="CZ102" s="859"/>
      <c r="DA102" s="901"/>
      <c r="DB102" s="900" t="s">
        <v>607</v>
      </c>
      <c r="DC102" s="859"/>
      <c r="DD102" s="859"/>
      <c r="DE102" s="859"/>
      <c r="DF102" s="901"/>
      <c r="DG102" s="900" t="s">
        <v>607</v>
      </c>
      <c r="DH102" s="859"/>
      <c r="DI102" s="859"/>
      <c r="DJ102" s="859"/>
      <c r="DK102" s="901"/>
      <c r="DL102" s="900" t="s">
        <v>607</v>
      </c>
      <c r="DM102" s="859"/>
      <c r="DN102" s="859"/>
      <c r="DO102" s="859"/>
      <c r="DP102" s="901"/>
      <c r="DQ102" s="900" t="s">
        <v>607</v>
      </c>
      <c r="DR102" s="859"/>
      <c r="DS102" s="859"/>
      <c r="DT102" s="859"/>
      <c r="DU102" s="901"/>
      <c r="DV102" s="799"/>
      <c r="DW102" s="800"/>
      <c r="DX102" s="800"/>
      <c r="DY102" s="800"/>
      <c r="DZ102" s="924"/>
      <c r="EA102" s="231"/>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5" t="s">
        <v>428</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231"/>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6" t="s">
        <v>429</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231"/>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1" t="s">
        <v>430</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431</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15">
      <c r="A108" s="927" t="s">
        <v>432</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433</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231" customFormat="1" ht="26.25" customHeight="1" x14ac:dyDescent="0.15">
      <c r="A109" s="922" t="s">
        <v>434</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2" t="s">
        <v>435</v>
      </c>
      <c r="AB109" s="903"/>
      <c r="AC109" s="903"/>
      <c r="AD109" s="903"/>
      <c r="AE109" s="904"/>
      <c r="AF109" s="902" t="s">
        <v>436</v>
      </c>
      <c r="AG109" s="903"/>
      <c r="AH109" s="903"/>
      <c r="AI109" s="903"/>
      <c r="AJ109" s="904"/>
      <c r="AK109" s="902" t="s">
        <v>311</v>
      </c>
      <c r="AL109" s="903"/>
      <c r="AM109" s="903"/>
      <c r="AN109" s="903"/>
      <c r="AO109" s="904"/>
      <c r="AP109" s="902" t="s">
        <v>437</v>
      </c>
      <c r="AQ109" s="903"/>
      <c r="AR109" s="903"/>
      <c r="AS109" s="903"/>
      <c r="AT109" s="905"/>
      <c r="AU109" s="922" t="s">
        <v>434</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2" t="s">
        <v>435</v>
      </c>
      <c r="BR109" s="903"/>
      <c r="BS109" s="903"/>
      <c r="BT109" s="903"/>
      <c r="BU109" s="904"/>
      <c r="BV109" s="902" t="s">
        <v>436</v>
      </c>
      <c r="BW109" s="903"/>
      <c r="BX109" s="903"/>
      <c r="BY109" s="903"/>
      <c r="BZ109" s="904"/>
      <c r="CA109" s="902" t="s">
        <v>311</v>
      </c>
      <c r="CB109" s="903"/>
      <c r="CC109" s="903"/>
      <c r="CD109" s="903"/>
      <c r="CE109" s="904"/>
      <c r="CF109" s="923" t="s">
        <v>437</v>
      </c>
      <c r="CG109" s="923"/>
      <c r="CH109" s="923"/>
      <c r="CI109" s="923"/>
      <c r="CJ109" s="923"/>
      <c r="CK109" s="902" t="s">
        <v>438</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2" t="s">
        <v>435</v>
      </c>
      <c r="DH109" s="903"/>
      <c r="DI109" s="903"/>
      <c r="DJ109" s="903"/>
      <c r="DK109" s="904"/>
      <c r="DL109" s="902" t="s">
        <v>436</v>
      </c>
      <c r="DM109" s="903"/>
      <c r="DN109" s="903"/>
      <c r="DO109" s="903"/>
      <c r="DP109" s="904"/>
      <c r="DQ109" s="902" t="s">
        <v>311</v>
      </c>
      <c r="DR109" s="903"/>
      <c r="DS109" s="903"/>
      <c r="DT109" s="903"/>
      <c r="DU109" s="904"/>
      <c r="DV109" s="902" t="s">
        <v>437</v>
      </c>
      <c r="DW109" s="903"/>
      <c r="DX109" s="903"/>
      <c r="DY109" s="903"/>
      <c r="DZ109" s="905"/>
    </row>
    <row r="110" spans="1:131" s="231" customFormat="1" ht="26.25" customHeight="1" x14ac:dyDescent="0.15">
      <c r="A110" s="906" t="s">
        <v>439</v>
      </c>
      <c r="B110" s="907"/>
      <c r="C110" s="907"/>
      <c r="D110" s="907"/>
      <c r="E110" s="907"/>
      <c r="F110" s="907"/>
      <c r="G110" s="907"/>
      <c r="H110" s="907"/>
      <c r="I110" s="907"/>
      <c r="J110" s="907"/>
      <c r="K110" s="907"/>
      <c r="L110" s="907"/>
      <c r="M110" s="907"/>
      <c r="N110" s="907"/>
      <c r="O110" s="907"/>
      <c r="P110" s="907"/>
      <c r="Q110" s="907"/>
      <c r="R110" s="907"/>
      <c r="S110" s="907"/>
      <c r="T110" s="907"/>
      <c r="U110" s="907"/>
      <c r="V110" s="907"/>
      <c r="W110" s="907"/>
      <c r="X110" s="907"/>
      <c r="Y110" s="907"/>
      <c r="Z110" s="908"/>
      <c r="AA110" s="909">
        <v>252542</v>
      </c>
      <c r="AB110" s="910"/>
      <c r="AC110" s="910"/>
      <c r="AD110" s="910"/>
      <c r="AE110" s="911"/>
      <c r="AF110" s="912">
        <v>281291</v>
      </c>
      <c r="AG110" s="910"/>
      <c r="AH110" s="910"/>
      <c r="AI110" s="910"/>
      <c r="AJ110" s="911"/>
      <c r="AK110" s="912">
        <v>276580</v>
      </c>
      <c r="AL110" s="910"/>
      <c r="AM110" s="910"/>
      <c r="AN110" s="910"/>
      <c r="AO110" s="911"/>
      <c r="AP110" s="913">
        <v>31.2</v>
      </c>
      <c r="AQ110" s="914"/>
      <c r="AR110" s="914"/>
      <c r="AS110" s="914"/>
      <c r="AT110" s="915"/>
      <c r="AU110" s="916" t="s">
        <v>73</v>
      </c>
      <c r="AV110" s="917"/>
      <c r="AW110" s="917"/>
      <c r="AX110" s="917"/>
      <c r="AY110" s="917"/>
      <c r="AZ110" s="939" t="s">
        <v>440</v>
      </c>
      <c r="BA110" s="907"/>
      <c r="BB110" s="907"/>
      <c r="BC110" s="907"/>
      <c r="BD110" s="907"/>
      <c r="BE110" s="907"/>
      <c r="BF110" s="907"/>
      <c r="BG110" s="907"/>
      <c r="BH110" s="907"/>
      <c r="BI110" s="907"/>
      <c r="BJ110" s="907"/>
      <c r="BK110" s="907"/>
      <c r="BL110" s="907"/>
      <c r="BM110" s="907"/>
      <c r="BN110" s="907"/>
      <c r="BO110" s="907"/>
      <c r="BP110" s="908"/>
      <c r="BQ110" s="940">
        <v>1586767</v>
      </c>
      <c r="BR110" s="941"/>
      <c r="BS110" s="941"/>
      <c r="BT110" s="941"/>
      <c r="BU110" s="941"/>
      <c r="BV110" s="941">
        <v>1420961</v>
      </c>
      <c r="BW110" s="941"/>
      <c r="BX110" s="941"/>
      <c r="BY110" s="941"/>
      <c r="BZ110" s="941"/>
      <c r="CA110" s="941">
        <v>1304838</v>
      </c>
      <c r="CB110" s="941"/>
      <c r="CC110" s="941"/>
      <c r="CD110" s="941"/>
      <c r="CE110" s="941"/>
      <c r="CF110" s="954">
        <v>147</v>
      </c>
      <c r="CG110" s="955"/>
      <c r="CH110" s="955"/>
      <c r="CI110" s="955"/>
      <c r="CJ110" s="955"/>
      <c r="CK110" s="956" t="s">
        <v>441</v>
      </c>
      <c r="CL110" s="957"/>
      <c r="CM110" s="939" t="s">
        <v>442</v>
      </c>
      <c r="CN110" s="907"/>
      <c r="CO110" s="907"/>
      <c r="CP110" s="907"/>
      <c r="CQ110" s="907"/>
      <c r="CR110" s="907"/>
      <c r="CS110" s="907"/>
      <c r="CT110" s="907"/>
      <c r="CU110" s="907"/>
      <c r="CV110" s="907"/>
      <c r="CW110" s="907"/>
      <c r="CX110" s="907"/>
      <c r="CY110" s="907"/>
      <c r="CZ110" s="907"/>
      <c r="DA110" s="907"/>
      <c r="DB110" s="907"/>
      <c r="DC110" s="907"/>
      <c r="DD110" s="907"/>
      <c r="DE110" s="907"/>
      <c r="DF110" s="908"/>
      <c r="DG110" s="940" t="s">
        <v>412</v>
      </c>
      <c r="DH110" s="941"/>
      <c r="DI110" s="941"/>
      <c r="DJ110" s="941"/>
      <c r="DK110" s="941"/>
      <c r="DL110" s="941" t="s">
        <v>443</v>
      </c>
      <c r="DM110" s="941"/>
      <c r="DN110" s="941"/>
      <c r="DO110" s="941"/>
      <c r="DP110" s="941"/>
      <c r="DQ110" s="941" t="s">
        <v>414</v>
      </c>
      <c r="DR110" s="941"/>
      <c r="DS110" s="941"/>
      <c r="DT110" s="941"/>
      <c r="DU110" s="941"/>
      <c r="DV110" s="942" t="s">
        <v>444</v>
      </c>
      <c r="DW110" s="942"/>
      <c r="DX110" s="942"/>
      <c r="DY110" s="942"/>
      <c r="DZ110" s="943"/>
    </row>
    <row r="111" spans="1:131" s="231" customFormat="1" ht="26.25" customHeight="1" x14ac:dyDescent="0.15">
      <c r="A111" s="944" t="s">
        <v>445</v>
      </c>
      <c r="B111" s="945"/>
      <c r="C111" s="945"/>
      <c r="D111" s="945"/>
      <c r="E111" s="945"/>
      <c r="F111" s="945"/>
      <c r="G111" s="945"/>
      <c r="H111" s="945"/>
      <c r="I111" s="945"/>
      <c r="J111" s="945"/>
      <c r="K111" s="945"/>
      <c r="L111" s="945"/>
      <c r="M111" s="945"/>
      <c r="N111" s="945"/>
      <c r="O111" s="945"/>
      <c r="P111" s="945"/>
      <c r="Q111" s="945"/>
      <c r="R111" s="945"/>
      <c r="S111" s="945"/>
      <c r="T111" s="945"/>
      <c r="U111" s="945"/>
      <c r="V111" s="945"/>
      <c r="W111" s="945"/>
      <c r="X111" s="945"/>
      <c r="Y111" s="945"/>
      <c r="Z111" s="946"/>
      <c r="AA111" s="947" t="s">
        <v>412</v>
      </c>
      <c r="AB111" s="948"/>
      <c r="AC111" s="948"/>
      <c r="AD111" s="948"/>
      <c r="AE111" s="949"/>
      <c r="AF111" s="950" t="s">
        <v>414</v>
      </c>
      <c r="AG111" s="948"/>
      <c r="AH111" s="948"/>
      <c r="AI111" s="948"/>
      <c r="AJ111" s="949"/>
      <c r="AK111" s="950" t="s">
        <v>414</v>
      </c>
      <c r="AL111" s="948"/>
      <c r="AM111" s="948"/>
      <c r="AN111" s="948"/>
      <c r="AO111" s="949"/>
      <c r="AP111" s="951" t="s">
        <v>414</v>
      </c>
      <c r="AQ111" s="952"/>
      <c r="AR111" s="952"/>
      <c r="AS111" s="952"/>
      <c r="AT111" s="953"/>
      <c r="AU111" s="918"/>
      <c r="AV111" s="919"/>
      <c r="AW111" s="919"/>
      <c r="AX111" s="919"/>
      <c r="AY111" s="919"/>
      <c r="AZ111" s="932" t="s">
        <v>446</v>
      </c>
      <c r="BA111" s="933"/>
      <c r="BB111" s="933"/>
      <c r="BC111" s="933"/>
      <c r="BD111" s="933"/>
      <c r="BE111" s="933"/>
      <c r="BF111" s="933"/>
      <c r="BG111" s="933"/>
      <c r="BH111" s="933"/>
      <c r="BI111" s="933"/>
      <c r="BJ111" s="933"/>
      <c r="BK111" s="933"/>
      <c r="BL111" s="933"/>
      <c r="BM111" s="933"/>
      <c r="BN111" s="933"/>
      <c r="BO111" s="933"/>
      <c r="BP111" s="934"/>
      <c r="BQ111" s="935" t="s">
        <v>444</v>
      </c>
      <c r="BR111" s="936"/>
      <c r="BS111" s="936"/>
      <c r="BT111" s="936"/>
      <c r="BU111" s="936"/>
      <c r="BV111" s="936" t="s">
        <v>414</v>
      </c>
      <c r="BW111" s="936"/>
      <c r="BX111" s="936"/>
      <c r="BY111" s="936"/>
      <c r="BZ111" s="936"/>
      <c r="CA111" s="936" t="s">
        <v>414</v>
      </c>
      <c r="CB111" s="936"/>
      <c r="CC111" s="936"/>
      <c r="CD111" s="936"/>
      <c r="CE111" s="936"/>
      <c r="CF111" s="930" t="s">
        <v>414</v>
      </c>
      <c r="CG111" s="931"/>
      <c r="CH111" s="931"/>
      <c r="CI111" s="931"/>
      <c r="CJ111" s="931"/>
      <c r="CK111" s="958"/>
      <c r="CL111" s="959"/>
      <c r="CM111" s="932" t="s">
        <v>447</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414</v>
      </c>
      <c r="DH111" s="936"/>
      <c r="DI111" s="936"/>
      <c r="DJ111" s="936"/>
      <c r="DK111" s="936"/>
      <c r="DL111" s="936" t="s">
        <v>412</v>
      </c>
      <c r="DM111" s="936"/>
      <c r="DN111" s="936"/>
      <c r="DO111" s="936"/>
      <c r="DP111" s="936"/>
      <c r="DQ111" s="936" t="s">
        <v>414</v>
      </c>
      <c r="DR111" s="936"/>
      <c r="DS111" s="936"/>
      <c r="DT111" s="936"/>
      <c r="DU111" s="936"/>
      <c r="DV111" s="937" t="s">
        <v>412</v>
      </c>
      <c r="DW111" s="937"/>
      <c r="DX111" s="937"/>
      <c r="DY111" s="937"/>
      <c r="DZ111" s="938"/>
    </row>
    <row r="112" spans="1:131" s="231" customFormat="1" ht="26.25" customHeight="1" x14ac:dyDescent="0.15">
      <c r="A112" s="962" t="s">
        <v>448</v>
      </c>
      <c r="B112" s="963"/>
      <c r="C112" s="933" t="s">
        <v>449</v>
      </c>
      <c r="D112" s="933"/>
      <c r="E112" s="933"/>
      <c r="F112" s="933"/>
      <c r="G112" s="933"/>
      <c r="H112" s="933"/>
      <c r="I112" s="933"/>
      <c r="J112" s="933"/>
      <c r="K112" s="933"/>
      <c r="L112" s="933"/>
      <c r="M112" s="933"/>
      <c r="N112" s="933"/>
      <c r="O112" s="933"/>
      <c r="P112" s="933"/>
      <c r="Q112" s="933"/>
      <c r="R112" s="933"/>
      <c r="S112" s="933"/>
      <c r="T112" s="933"/>
      <c r="U112" s="933"/>
      <c r="V112" s="933"/>
      <c r="W112" s="933"/>
      <c r="X112" s="933"/>
      <c r="Y112" s="933"/>
      <c r="Z112" s="934"/>
      <c r="AA112" s="968" t="s">
        <v>450</v>
      </c>
      <c r="AB112" s="969"/>
      <c r="AC112" s="969"/>
      <c r="AD112" s="969"/>
      <c r="AE112" s="970"/>
      <c r="AF112" s="971" t="s">
        <v>412</v>
      </c>
      <c r="AG112" s="969"/>
      <c r="AH112" s="969"/>
      <c r="AI112" s="969"/>
      <c r="AJ112" s="970"/>
      <c r="AK112" s="971" t="s">
        <v>414</v>
      </c>
      <c r="AL112" s="969"/>
      <c r="AM112" s="969"/>
      <c r="AN112" s="969"/>
      <c r="AO112" s="970"/>
      <c r="AP112" s="972" t="s">
        <v>414</v>
      </c>
      <c r="AQ112" s="973"/>
      <c r="AR112" s="973"/>
      <c r="AS112" s="973"/>
      <c r="AT112" s="974"/>
      <c r="AU112" s="918"/>
      <c r="AV112" s="919"/>
      <c r="AW112" s="919"/>
      <c r="AX112" s="919"/>
      <c r="AY112" s="919"/>
      <c r="AZ112" s="932" t="s">
        <v>451</v>
      </c>
      <c r="BA112" s="933"/>
      <c r="BB112" s="933"/>
      <c r="BC112" s="933"/>
      <c r="BD112" s="933"/>
      <c r="BE112" s="933"/>
      <c r="BF112" s="933"/>
      <c r="BG112" s="933"/>
      <c r="BH112" s="933"/>
      <c r="BI112" s="933"/>
      <c r="BJ112" s="933"/>
      <c r="BK112" s="933"/>
      <c r="BL112" s="933"/>
      <c r="BM112" s="933"/>
      <c r="BN112" s="933"/>
      <c r="BO112" s="933"/>
      <c r="BP112" s="934"/>
      <c r="BQ112" s="935">
        <v>383107</v>
      </c>
      <c r="BR112" s="936"/>
      <c r="BS112" s="936"/>
      <c r="BT112" s="936"/>
      <c r="BU112" s="936"/>
      <c r="BV112" s="936">
        <v>371457</v>
      </c>
      <c r="BW112" s="936"/>
      <c r="BX112" s="936"/>
      <c r="BY112" s="936"/>
      <c r="BZ112" s="936"/>
      <c r="CA112" s="936">
        <v>352947</v>
      </c>
      <c r="CB112" s="936"/>
      <c r="CC112" s="936"/>
      <c r="CD112" s="936"/>
      <c r="CE112" s="936"/>
      <c r="CF112" s="930">
        <v>39.799999999999997</v>
      </c>
      <c r="CG112" s="931"/>
      <c r="CH112" s="931"/>
      <c r="CI112" s="931"/>
      <c r="CJ112" s="931"/>
      <c r="CK112" s="958"/>
      <c r="CL112" s="959"/>
      <c r="CM112" s="932" t="s">
        <v>452</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414</v>
      </c>
      <c r="DH112" s="936"/>
      <c r="DI112" s="936"/>
      <c r="DJ112" s="936"/>
      <c r="DK112" s="936"/>
      <c r="DL112" s="936" t="s">
        <v>414</v>
      </c>
      <c r="DM112" s="936"/>
      <c r="DN112" s="936"/>
      <c r="DO112" s="936"/>
      <c r="DP112" s="936"/>
      <c r="DQ112" s="936" t="s">
        <v>450</v>
      </c>
      <c r="DR112" s="936"/>
      <c r="DS112" s="936"/>
      <c r="DT112" s="936"/>
      <c r="DU112" s="936"/>
      <c r="DV112" s="937" t="s">
        <v>414</v>
      </c>
      <c r="DW112" s="937"/>
      <c r="DX112" s="937"/>
      <c r="DY112" s="937"/>
      <c r="DZ112" s="938"/>
    </row>
    <row r="113" spans="1:130" s="231" customFormat="1" ht="26.25" customHeight="1" x14ac:dyDescent="0.15">
      <c r="A113" s="964"/>
      <c r="B113" s="965"/>
      <c r="C113" s="933" t="s">
        <v>453</v>
      </c>
      <c r="D113" s="933"/>
      <c r="E113" s="933"/>
      <c r="F113" s="933"/>
      <c r="G113" s="933"/>
      <c r="H113" s="933"/>
      <c r="I113" s="933"/>
      <c r="J113" s="933"/>
      <c r="K113" s="933"/>
      <c r="L113" s="933"/>
      <c r="M113" s="933"/>
      <c r="N113" s="933"/>
      <c r="O113" s="933"/>
      <c r="P113" s="933"/>
      <c r="Q113" s="933"/>
      <c r="R113" s="933"/>
      <c r="S113" s="933"/>
      <c r="T113" s="933"/>
      <c r="U113" s="933"/>
      <c r="V113" s="933"/>
      <c r="W113" s="933"/>
      <c r="X113" s="933"/>
      <c r="Y113" s="933"/>
      <c r="Z113" s="934"/>
      <c r="AA113" s="947">
        <v>45884</v>
      </c>
      <c r="AB113" s="948"/>
      <c r="AC113" s="948"/>
      <c r="AD113" s="948"/>
      <c r="AE113" s="949"/>
      <c r="AF113" s="950">
        <v>43515</v>
      </c>
      <c r="AG113" s="948"/>
      <c r="AH113" s="948"/>
      <c r="AI113" s="948"/>
      <c r="AJ113" s="949"/>
      <c r="AK113" s="950">
        <v>55264</v>
      </c>
      <c r="AL113" s="948"/>
      <c r="AM113" s="948"/>
      <c r="AN113" s="948"/>
      <c r="AO113" s="949"/>
      <c r="AP113" s="951">
        <v>6.2</v>
      </c>
      <c r="AQ113" s="952"/>
      <c r="AR113" s="952"/>
      <c r="AS113" s="952"/>
      <c r="AT113" s="953"/>
      <c r="AU113" s="918"/>
      <c r="AV113" s="919"/>
      <c r="AW113" s="919"/>
      <c r="AX113" s="919"/>
      <c r="AY113" s="919"/>
      <c r="AZ113" s="932" t="s">
        <v>454</v>
      </c>
      <c r="BA113" s="933"/>
      <c r="BB113" s="933"/>
      <c r="BC113" s="933"/>
      <c r="BD113" s="933"/>
      <c r="BE113" s="933"/>
      <c r="BF113" s="933"/>
      <c r="BG113" s="933"/>
      <c r="BH113" s="933"/>
      <c r="BI113" s="933"/>
      <c r="BJ113" s="933"/>
      <c r="BK113" s="933"/>
      <c r="BL113" s="933"/>
      <c r="BM113" s="933"/>
      <c r="BN113" s="933"/>
      <c r="BO113" s="933"/>
      <c r="BP113" s="934"/>
      <c r="BQ113" s="935">
        <v>1982</v>
      </c>
      <c r="BR113" s="936"/>
      <c r="BS113" s="936"/>
      <c r="BT113" s="936"/>
      <c r="BU113" s="936"/>
      <c r="BV113" s="936">
        <v>1567</v>
      </c>
      <c r="BW113" s="936"/>
      <c r="BX113" s="936"/>
      <c r="BY113" s="936"/>
      <c r="BZ113" s="936"/>
      <c r="CA113" s="936">
        <v>2719</v>
      </c>
      <c r="CB113" s="936"/>
      <c r="CC113" s="936"/>
      <c r="CD113" s="936"/>
      <c r="CE113" s="936"/>
      <c r="CF113" s="930">
        <v>0.3</v>
      </c>
      <c r="CG113" s="931"/>
      <c r="CH113" s="931"/>
      <c r="CI113" s="931"/>
      <c r="CJ113" s="931"/>
      <c r="CK113" s="958"/>
      <c r="CL113" s="959"/>
      <c r="CM113" s="932" t="s">
        <v>455</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68" t="s">
        <v>412</v>
      </c>
      <c r="DH113" s="969"/>
      <c r="DI113" s="969"/>
      <c r="DJ113" s="969"/>
      <c r="DK113" s="970"/>
      <c r="DL113" s="971" t="s">
        <v>414</v>
      </c>
      <c r="DM113" s="969"/>
      <c r="DN113" s="969"/>
      <c r="DO113" s="969"/>
      <c r="DP113" s="970"/>
      <c r="DQ113" s="971" t="s">
        <v>414</v>
      </c>
      <c r="DR113" s="969"/>
      <c r="DS113" s="969"/>
      <c r="DT113" s="969"/>
      <c r="DU113" s="970"/>
      <c r="DV113" s="972" t="s">
        <v>412</v>
      </c>
      <c r="DW113" s="973"/>
      <c r="DX113" s="973"/>
      <c r="DY113" s="973"/>
      <c r="DZ113" s="974"/>
    </row>
    <row r="114" spans="1:130" s="231" customFormat="1" ht="26.25" customHeight="1" x14ac:dyDescent="0.15">
      <c r="A114" s="964"/>
      <c r="B114" s="965"/>
      <c r="C114" s="933" t="s">
        <v>456</v>
      </c>
      <c r="D114" s="933"/>
      <c r="E114" s="933"/>
      <c r="F114" s="933"/>
      <c r="G114" s="933"/>
      <c r="H114" s="933"/>
      <c r="I114" s="933"/>
      <c r="J114" s="933"/>
      <c r="K114" s="933"/>
      <c r="L114" s="933"/>
      <c r="M114" s="933"/>
      <c r="N114" s="933"/>
      <c r="O114" s="933"/>
      <c r="P114" s="933"/>
      <c r="Q114" s="933"/>
      <c r="R114" s="933"/>
      <c r="S114" s="933"/>
      <c r="T114" s="933"/>
      <c r="U114" s="933"/>
      <c r="V114" s="933"/>
      <c r="W114" s="933"/>
      <c r="X114" s="933"/>
      <c r="Y114" s="933"/>
      <c r="Z114" s="934"/>
      <c r="AA114" s="968">
        <v>402</v>
      </c>
      <c r="AB114" s="969"/>
      <c r="AC114" s="969"/>
      <c r="AD114" s="969"/>
      <c r="AE114" s="970"/>
      <c r="AF114" s="971">
        <v>410</v>
      </c>
      <c r="AG114" s="969"/>
      <c r="AH114" s="969"/>
      <c r="AI114" s="969"/>
      <c r="AJ114" s="970"/>
      <c r="AK114" s="971">
        <v>468</v>
      </c>
      <c r="AL114" s="969"/>
      <c r="AM114" s="969"/>
      <c r="AN114" s="969"/>
      <c r="AO114" s="970"/>
      <c r="AP114" s="972">
        <v>0.1</v>
      </c>
      <c r="AQ114" s="973"/>
      <c r="AR114" s="973"/>
      <c r="AS114" s="973"/>
      <c r="AT114" s="974"/>
      <c r="AU114" s="918"/>
      <c r="AV114" s="919"/>
      <c r="AW114" s="919"/>
      <c r="AX114" s="919"/>
      <c r="AY114" s="919"/>
      <c r="AZ114" s="932" t="s">
        <v>457</v>
      </c>
      <c r="BA114" s="933"/>
      <c r="BB114" s="933"/>
      <c r="BC114" s="933"/>
      <c r="BD114" s="933"/>
      <c r="BE114" s="933"/>
      <c r="BF114" s="933"/>
      <c r="BG114" s="933"/>
      <c r="BH114" s="933"/>
      <c r="BI114" s="933"/>
      <c r="BJ114" s="933"/>
      <c r="BK114" s="933"/>
      <c r="BL114" s="933"/>
      <c r="BM114" s="933"/>
      <c r="BN114" s="933"/>
      <c r="BO114" s="933"/>
      <c r="BP114" s="934"/>
      <c r="BQ114" s="935">
        <v>165159</v>
      </c>
      <c r="BR114" s="936"/>
      <c r="BS114" s="936"/>
      <c r="BT114" s="936"/>
      <c r="BU114" s="936"/>
      <c r="BV114" s="936">
        <v>166491</v>
      </c>
      <c r="BW114" s="936"/>
      <c r="BX114" s="936"/>
      <c r="BY114" s="936"/>
      <c r="BZ114" s="936"/>
      <c r="CA114" s="936">
        <v>342302</v>
      </c>
      <c r="CB114" s="936"/>
      <c r="CC114" s="936"/>
      <c r="CD114" s="936"/>
      <c r="CE114" s="936"/>
      <c r="CF114" s="930">
        <v>38.6</v>
      </c>
      <c r="CG114" s="931"/>
      <c r="CH114" s="931"/>
      <c r="CI114" s="931"/>
      <c r="CJ114" s="931"/>
      <c r="CK114" s="958"/>
      <c r="CL114" s="959"/>
      <c r="CM114" s="932" t="s">
        <v>458</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68" t="s">
        <v>414</v>
      </c>
      <c r="DH114" s="969"/>
      <c r="DI114" s="969"/>
      <c r="DJ114" s="969"/>
      <c r="DK114" s="970"/>
      <c r="DL114" s="971" t="s">
        <v>414</v>
      </c>
      <c r="DM114" s="969"/>
      <c r="DN114" s="969"/>
      <c r="DO114" s="969"/>
      <c r="DP114" s="970"/>
      <c r="DQ114" s="971" t="s">
        <v>414</v>
      </c>
      <c r="DR114" s="969"/>
      <c r="DS114" s="969"/>
      <c r="DT114" s="969"/>
      <c r="DU114" s="970"/>
      <c r="DV114" s="972" t="s">
        <v>414</v>
      </c>
      <c r="DW114" s="973"/>
      <c r="DX114" s="973"/>
      <c r="DY114" s="973"/>
      <c r="DZ114" s="974"/>
    </row>
    <row r="115" spans="1:130" s="231" customFormat="1" ht="26.25" customHeight="1" x14ac:dyDescent="0.15">
      <c r="A115" s="964"/>
      <c r="B115" s="965"/>
      <c r="C115" s="933" t="s">
        <v>459</v>
      </c>
      <c r="D115" s="933"/>
      <c r="E115" s="933"/>
      <c r="F115" s="933"/>
      <c r="G115" s="933"/>
      <c r="H115" s="933"/>
      <c r="I115" s="933"/>
      <c r="J115" s="933"/>
      <c r="K115" s="933"/>
      <c r="L115" s="933"/>
      <c r="M115" s="933"/>
      <c r="N115" s="933"/>
      <c r="O115" s="933"/>
      <c r="P115" s="933"/>
      <c r="Q115" s="933"/>
      <c r="R115" s="933"/>
      <c r="S115" s="933"/>
      <c r="T115" s="933"/>
      <c r="U115" s="933"/>
      <c r="V115" s="933"/>
      <c r="W115" s="933"/>
      <c r="X115" s="933"/>
      <c r="Y115" s="933"/>
      <c r="Z115" s="934"/>
      <c r="AA115" s="947" t="s">
        <v>414</v>
      </c>
      <c r="AB115" s="948"/>
      <c r="AC115" s="948"/>
      <c r="AD115" s="948"/>
      <c r="AE115" s="949"/>
      <c r="AF115" s="950" t="s">
        <v>414</v>
      </c>
      <c r="AG115" s="948"/>
      <c r="AH115" s="948"/>
      <c r="AI115" s="948"/>
      <c r="AJ115" s="949"/>
      <c r="AK115" s="950" t="s">
        <v>414</v>
      </c>
      <c r="AL115" s="948"/>
      <c r="AM115" s="948"/>
      <c r="AN115" s="948"/>
      <c r="AO115" s="949"/>
      <c r="AP115" s="951" t="s">
        <v>412</v>
      </c>
      <c r="AQ115" s="952"/>
      <c r="AR115" s="952"/>
      <c r="AS115" s="952"/>
      <c r="AT115" s="953"/>
      <c r="AU115" s="918"/>
      <c r="AV115" s="919"/>
      <c r="AW115" s="919"/>
      <c r="AX115" s="919"/>
      <c r="AY115" s="919"/>
      <c r="AZ115" s="932" t="s">
        <v>460</v>
      </c>
      <c r="BA115" s="933"/>
      <c r="BB115" s="933"/>
      <c r="BC115" s="933"/>
      <c r="BD115" s="933"/>
      <c r="BE115" s="933"/>
      <c r="BF115" s="933"/>
      <c r="BG115" s="933"/>
      <c r="BH115" s="933"/>
      <c r="BI115" s="933"/>
      <c r="BJ115" s="933"/>
      <c r="BK115" s="933"/>
      <c r="BL115" s="933"/>
      <c r="BM115" s="933"/>
      <c r="BN115" s="933"/>
      <c r="BO115" s="933"/>
      <c r="BP115" s="934"/>
      <c r="BQ115" s="935" t="s">
        <v>450</v>
      </c>
      <c r="BR115" s="936"/>
      <c r="BS115" s="936"/>
      <c r="BT115" s="936"/>
      <c r="BU115" s="936"/>
      <c r="BV115" s="936" t="s">
        <v>412</v>
      </c>
      <c r="BW115" s="936"/>
      <c r="BX115" s="936"/>
      <c r="BY115" s="936"/>
      <c r="BZ115" s="936"/>
      <c r="CA115" s="936" t="s">
        <v>414</v>
      </c>
      <c r="CB115" s="936"/>
      <c r="CC115" s="936"/>
      <c r="CD115" s="936"/>
      <c r="CE115" s="936"/>
      <c r="CF115" s="930" t="s">
        <v>414</v>
      </c>
      <c r="CG115" s="931"/>
      <c r="CH115" s="931"/>
      <c r="CI115" s="931"/>
      <c r="CJ115" s="931"/>
      <c r="CK115" s="958"/>
      <c r="CL115" s="959"/>
      <c r="CM115" s="932" t="s">
        <v>461</v>
      </c>
      <c r="CN115" s="933"/>
      <c r="CO115" s="933"/>
      <c r="CP115" s="933"/>
      <c r="CQ115" s="933"/>
      <c r="CR115" s="933"/>
      <c r="CS115" s="933"/>
      <c r="CT115" s="933"/>
      <c r="CU115" s="933"/>
      <c r="CV115" s="933"/>
      <c r="CW115" s="933"/>
      <c r="CX115" s="933"/>
      <c r="CY115" s="933"/>
      <c r="CZ115" s="933"/>
      <c r="DA115" s="933"/>
      <c r="DB115" s="933"/>
      <c r="DC115" s="933"/>
      <c r="DD115" s="933"/>
      <c r="DE115" s="933"/>
      <c r="DF115" s="934"/>
      <c r="DG115" s="968" t="s">
        <v>414</v>
      </c>
      <c r="DH115" s="969"/>
      <c r="DI115" s="969"/>
      <c r="DJ115" s="969"/>
      <c r="DK115" s="970"/>
      <c r="DL115" s="971" t="s">
        <v>414</v>
      </c>
      <c r="DM115" s="969"/>
      <c r="DN115" s="969"/>
      <c r="DO115" s="969"/>
      <c r="DP115" s="970"/>
      <c r="DQ115" s="971" t="s">
        <v>414</v>
      </c>
      <c r="DR115" s="969"/>
      <c r="DS115" s="969"/>
      <c r="DT115" s="969"/>
      <c r="DU115" s="970"/>
      <c r="DV115" s="972" t="s">
        <v>414</v>
      </c>
      <c r="DW115" s="973"/>
      <c r="DX115" s="973"/>
      <c r="DY115" s="973"/>
      <c r="DZ115" s="974"/>
    </row>
    <row r="116" spans="1:130" s="231" customFormat="1" ht="26.25" customHeight="1" x14ac:dyDescent="0.15">
      <c r="A116" s="966"/>
      <c r="B116" s="967"/>
      <c r="C116" s="975" t="s">
        <v>462</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8" t="s">
        <v>414</v>
      </c>
      <c r="AB116" s="969"/>
      <c r="AC116" s="969"/>
      <c r="AD116" s="969"/>
      <c r="AE116" s="970"/>
      <c r="AF116" s="971" t="s">
        <v>443</v>
      </c>
      <c r="AG116" s="969"/>
      <c r="AH116" s="969"/>
      <c r="AI116" s="969"/>
      <c r="AJ116" s="970"/>
      <c r="AK116" s="971" t="s">
        <v>450</v>
      </c>
      <c r="AL116" s="969"/>
      <c r="AM116" s="969"/>
      <c r="AN116" s="969"/>
      <c r="AO116" s="970"/>
      <c r="AP116" s="972" t="s">
        <v>450</v>
      </c>
      <c r="AQ116" s="973"/>
      <c r="AR116" s="973"/>
      <c r="AS116" s="973"/>
      <c r="AT116" s="974"/>
      <c r="AU116" s="918"/>
      <c r="AV116" s="919"/>
      <c r="AW116" s="919"/>
      <c r="AX116" s="919"/>
      <c r="AY116" s="919"/>
      <c r="AZ116" s="977" t="s">
        <v>463</v>
      </c>
      <c r="BA116" s="978"/>
      <c r="BB116" s="978"/>
      <c r="BC116" s="978"/>
      <c r="BD116" s="978"/>
      <c r="BE116" s="978"/>
      <c r="BF116" s="978"/>
      <c r="BG116" s="978"/>
      <c r="BH116" s="978"/>
      <c r="BI116" s="978"/>
      <c r="BJ116" s="978"/>
      <c r="BK116" s="978"/>
      <c r="BL116" s="978"/>
      <c r="BM116" s="978"/>
      <c r="BN116" s="978"/>
      <c r="BO116" s="978"/>
      <c r="BP116" s="979"/>
      <c r="BQ116" s="935" t="s">
        <v>414</v>
      </c>
      <c r="BR116" s="936"/>
      <c r="BS116" s="936"/>
      <c r="BT116" s="936"/>
      <c r="BU116" s="936"/>
      <c r="BV116" s="936" t="s">
        <v>414</v>
      </c>
      <c r="BW116" s="936"/>
      <c r="BX116" s="936"/>
      <c r="BY116" s="936"/>
      <c r="BZ116" s="936"/>
      <c r="CA116" s="936" t="s">
        <v>412</v>
      </c>
      <c r="CB116" s="936"/>
      <c r="CC116" s="936"/>
      <c r="CD116" s="936"/>
      <c r="CE116" s="936"/>
      <c r="CF116" s="930" t="s">
        <v>414</v>
      </c>
      <c r="CG116" s="931"/>
      <c r="CH116" s="931"/>
      <c r="CI116" s="931"/>
      <c r="CJ116" s="931"/>
      <c r="CK116" s="958"/>
      <c r="CL116" s="959"/>
      <c r="CM116" s="932" t="s">
        <v>464</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68" t="s">
        <v>414</v>
      </c>
      <c r="DH116" s="969"/>
      <c r="DI116" s="969"/>
      <c r="DJ116" s="969"/>
      <c r="DK116" s="970"/>
      <c r="DL116" s="971" t="s">
        <v>414</v>
      </c>
      <c r="DM116" s="969"/>
      <c r="DN116" s="969"/>
      <c r="DO116" s="969"/>
      <c r="DP116" s="970"/>
      <c r="DQ116" s="971" t="s">
        <v>450</v>
      </c>
      <c r="DR116" s="969"/>
      <c r="DS116" s="969"/>
      <c r="DT116" s="969"/>
      <c r="DU116" s="970"/>
      <c r="DV116" s="972" t="s">
        <v>414</v>
      </c>
      <c r="DW116" s="973"/>
      <c r="DX116" s="973"/>
      <c r="DY116" s="973"/>
      <c r="DZ116" s="974"/>
    </row>
    <row r="117" spans="1:130" s="231" customFormat="1" ht="26.25" customHeight="1" x14ac:dyDescent="0.15">
      <c r="A117" s="922" t="s">
        <v>191</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984" t="s">
        <v>465</v>
      </c>
      <c r="Z117" s="904"/>
      <c r="AA117" s="985">
        <v>298828</v>
      </c>
      <c r="AB117" s="986"/>
      <c r="AC117" s="986"/>
      <c r="AD117" s="986"/>
      <c r="AE117" s="987"/>
      <c r="AF117" s="988">
        <v>325216</v>
      </c>
      <c r="AG117" s="986"/>
      <c r="AH117" s="986"/>
      <c r="AI117" s="986"/>
      <c r="AJ117" s="987"/>
      <c r="AK117" s="988">
        <v>332312</v>
      </c>
      <c r="AL117" s="986"/>
      <c r="AM117" s="986"/>
      <c r="AN117" s="986"/>
      <c r="AO117" s="987"/>
      <c r="AP117" s="989"/>
      <c r="AQ117" s="990"/>
      <c r="AR117" s="990"/>
      <c r="AS117" s="990"/>
      <c r="AT117" s="991"/>
      <c r="AU117" s="918"/>
      <c r="AV117" s="919"/>
      <c r="AW117" s="919"/>
      <c r="AX117" s="919"/>
      <c r="AY117" s="919"/>
      <c r="AZ117" s="977" t="s">
        <v>466</v>
      </c>
      <c r="BA117" s="978"/>
      <c r="BB117" s="978"/>
      <c r="BC117" s="978"/>
      <c r="BD117" s="978"/>
      <c r="BE117" s="978"/>
      <c r="BF117" s="978"/>
      <c r="BG117" s="978"/>
      <c r="BH117" s="978"/>
      <c r="BI117" s="978"/>
      <c r="BJ117" s="978"/>
      <c r="BK117" s="978"/>
      <c r="BL117" s="978"/>
      <c r="BM117" s="978"/>
      <c r="BN117" s="978"/>
      <c r="BO117" s="978"/>
      <c r="BP117" s="979"/>
      <c r="BQ117" s="935" t="s">
        <v>414</v>
      </c>
      <c r="BR117" s="936"/>
      <c r="BS117" s="936"/>
      <c r="BT117" s="936"/>
      <c r="BU117" s="936"/>
      <c r="BV117" s="936" t="s">
        <v>414</v>
      </c>
      <c r="BW117" s="936"/>
      <c r="BX117" s="936"/>
      <c r="BY117" s="936"/>
      <c r="BZ117" s="936"/>
      <c r="CA117" s="936" t="s">
        <v>414</v>
      </c>
      <c r="CB117" s="936"/>
      <c r="CC117" s="936"/>
      <c r="CD117" s="936"/>
      <c r="CE117" s="936"/>
      <c r="CF117" s="930" t="s">
        <v>414</v>
      </c>
      <c r="CG117" s="931"/>
      <c r="CH117" s="931"/>
      <c r="CI117" s="931"/>
      <c r="CJ117" s="931"/>
      <c r="CK117" s="958"/>
      <c r="CL117" s="959"/>
      <c r="CM117" s="932" t="s">
        <v>467</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68" t="s">
        <v>414</v>
      </c>
      <c r="DH117" s="969"/>
      <c r="DI117" s="969"/>
      <c r="DJ117" s="969"/>
      <c r="DK117" s="970"/>
      <c r="DL117" s="971" t="s">
        <v>414</v>
      </c>
      <c r="DM117" s="969"/>
      <c r="DN117" s="969"/>
      <c r="DO117" s="969"/>
      <c r="DP117" s="970"/>
      <c r="DQ117" s="971" t="s">
        <v>414</v>
      </c>
      <c r="DR117" s="969"/>
      <c r="DS117" s="969"/>
      <c r="DT117" s="969"/>
      <c r="DU117" s="970"/>
      <c r="DV117" s="972" t="s">
        <v>414</v>
      </c>
      <c r="DW117" s="973"/>
      <c r="DX117" s="973"/>
      <c r="DY117" s="973"/>
      <c r="DZ117" s="974"/>
    </row>
    <row r="118" spans="1:130" s="231" customFormat="1" ht="26.25" customHeight="1" x14ac:dyDescent="0.15">
      <c r="A118" s="922" t="s">
        <v>438</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2" t="s">
        <v>435</v>
      </c>
      <c r="AB118" s="903"/>
      <c r="AC118" s="903"/>
      <c r="AD118" s="903"/>
      <c r="AE118" s="904"/>
      <c r="AF118" s="902" t="s">
        <v>436</v>
      </c>
      <c r="AG118" s="903"/>
      <c r="AH118" s="903"/>
      <c r="AI118" s="903"/>
      <c r="AJ118" s="904"/>
      <c r="AK118" s="902" t="s">
        <v>311</v>
      </c>
      <c r="AL118" s="903"/>
      <c r="AM118" s="903"/>
      <c r="AN118" s="903"/>
      <c r="AO118" s="904"/>
      <c r="AP118" s="980" t="s">
        <v>437</v>
      </c>
      <c r="AQ118" s="981"/>
      <c r="AR118" s="981"/>
      <c r="AS118" s="981"/>
      <c r="AT118" s="982"/>
      <c r="AU118" s="918"/>
      <c r="AV118" s="919"/>
      <c r="AW118" s="919"/>
      <c r="AX118" s="919"/>
      <c r="AY118" s="919"/>
      <c r="AZ118" s="983" t="s">
        <v>468</v>
      </c>
      <c r="BA118" s="975"/>
      <c r="BB118" s="975"/>
      <c r="BC118" s="975"/>
      <c r="BD118" s="975"/>
      <c r="BE118" s="975"/>
      <c r="BF118" s="975"/>
      <c r="BG118" s="975"/>
      <c r="BH118" s="975"/>
      <c r="BI118" s="975"/>
      <c r="BJ118" s="975"/>
      <c r="BK118" s="975"/>
      <c r="BL118" s="975"/>
      <c r="BM118" s="975"/>
      <c r="BN118" s="975"/>
      <c r="BO118" s="975"/>
      <c r="BP118" s="976"/>
      <c r="BQ118" s="1006" t="s">
        <v>414</v>
      </c>
      <c r="BR118" s="1007"/>
      <c r="BS118" s="1007"/>
      <c r="BT118" s="1007"/>
      <c r="BU118" s="1007"/>
      <c r="BV118" s="1007" t="s">
        <v>412</v>
      </c>
      <c r="BW118" s="1007"/>
      <c r="BX118" s="1007"/>
      <c r="BY118" s="1007"/>
      <c r="BZ118" s="1007"/>
      <c r="CA118" s="1007" t="s">
        <v>443</v>
      </c>
      <c r="CB118" s="1007"/>
      <c r="CC118" s="1007"/>
      <c r="CD118" s="1007"/>
      <c r="CE118" s="1007"/>
      <c r="CF118" s="930" t="s">
        <v>414</v>
      </c>
      <c r="CG118" s="931"/>
      <c r="CH118" s="931"/>
      <c r="CI118" s="931"/>
      <c r="CJ118" s="931"/>
      <c r="CK118" s="958"/>
      <c r="CL118" s="959"/>
      <c r="CM118" s="932" t="s">
        <v>469</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68" t="s">
        <v>414</v>
      </c>
      <c r="DH118" s="969"/>
      <c r="DI118" s="969"/>
      <c r="DJ118" s="969"/>
      <c r="DK118" s="970"/>
      <c r="DL118" s="971" t="s">
        <v>443</v>
      </c>
      <c r="DM118" s="969"/>
      <c r="DN118" s="969"/>
      <c r="DO118" s="969"/>
      <c r="DP118" s="970"/>
      <c r="DQ118" s="971" t="s">
        <v>414</v>
      </c>
      <c r="DR118" s="969"/>
      <c r="DS118" s="969"/>
      <c r="DT118" s="969"/>
      <c r="DU118" s="970"/>
      <c r="DV118" s="972" t="s">
        <v>414</v>
      </c>
      <c r="DW118" s="973"/>
      <c r="DX118" s="973"/>
      <c r="DY118" s="973"/>
      <c r="DZ118" s="974"/>
    </row>
    <row r="119" spans="1:130" s="231" customFormat="1" ht="26.25" customHeight="1" x14ac:dyDescent="0.15">
      <c r="A119" s="1064" t="s">
        <v>441</v>
      </c>
      <c r="B119" s="957"/>
      <c r="C119" s="939" t="s">
        <v>442</v>
      </c>
      <c r="D119" s="907"/>
      <c r="E119" s="907"/>
      <c r="F119" s="907"/>
      <c r="G119" s="907"/>
      <c r="H119" s="907"/>
      <c r="I119" s="907"/>
      <c r="J119" s="907"/>
      <c r="K119" s="907"/>
      <c r="L119" s="907"/>
      <c r="M119" s="907"/>
      <c r="N119" s="907"/>
      <c r="O119" s="907"/>
      <c r="P119" s="907"/>
      <c r="Q119" s="907"/>
      <c r="R119" s="907"/>
      <c r="S119" s="907"/>
      <c r="T119" s="907"/>
      <c r="U119" s="907"/>
      <c r="V119" s="907"/>
      <c r="W119" s="907"/>
      <c r="X119" s="907"/>
      <c r="Y119" s="907"/>
      <c r="Z119" s="908"/>
      <c r="AA119" s="909" t="s">
        <v>443</v>
      </c>
      <c r="AB119" s="910"/>
      <c r="AC119" s="910"/>
      <c r="AD119" s="910"/>
      <c r="AE119" s="911"/>
      <c r="AF119" s="912" t="s">
        <v>414</v>
      </c>
      <c r="AG119" s="910"/>
      <c r="AH119" s="910"/>
      <c r="AI119" s="910"/>
      <c r="AJ119" s="911"/>
      <c r="AK119" s="912" t="s">
        <v>414</v>
      </c>
      <c r="AL119" s="910"/>
      <c r="AM119" s="910"/>
      <c r="AN119" s="910"/>
      <c r="AO119" s="911"/>
      <c r="AP119" s="913" t="s">
        <v>412</v>
      </c>
      <c r="AQ119" s="914"/>
      <c r="AR119" s="914"/>
      <c r="AS119" s="914"/>
      <c r="AT119" s="915"/>
      <c r="AU119" s="920"/>
      <c r="AV119" s="921"/>
      <c r="AW119" s="921"/>
      <c r="AX119" s="921"/>
      <c r="AY119" s="921"/>
      <c r="AZ119" s="253" t="s">
        <v>191</v>
      </c>
      <c r="BA119" s="253"/>
      <c r="BB119" s="253"/>
      <c r="BC119" s="253"/>
      <c r="BD119" s="253"/>
      <c r="BE119" s="253"/>
      <c r="BF119" s="253"/>
      <c r="BG119" s="253"/>
      <c r="BH119" s="253"/>
      <c r="BI119" s="253"/>
      <c r="BJ119" s="253"/>
      <c r="BK119" s="253"/>
      <c r="BL119" s="253"/>
      <c r="BM119" s="253"/>
      <c r="BN119" s="253"/>
      <c r="BO119" s="984" t="s">
        <v>470</v>
      </c>
      <c r="BP119" s="1012"/>
      <c r="BQ119" s="1006">
        <v>2137015</v>
      </c>
      <c r="BR119" s="1007"/>
      <c r="BS119" s="1007"/>
      <c r="BT119" s="1007"/>
      <c r="BU119" s="1007"/>
      <c r="BV119" s="1007">
        <v>1960476</v>
      </c>
      <c r="BW119" s="1007"/>
      <c r="BX119" s="1007"/>
      <c r="BY119" s="1007"/>
      <c r="BZ119" s="1007"/>
      <c r="CA119" s="1007">
        <v>2002806</v>
      </c>
      <c r="CB119" s="1007"/>
      <c r="CC119" s="1007"/>
      <c r="CD119" s="1007"/>
      <c r="CE119" s="1007"/>
      <c r="CF119" s="1008"/>
      <c r="CG119" s="1009"/>
      <c r="CH119" s="1009"/>
      <c r="CI119" s="1009"/>
      <c r="CJ119" s="1010"/>
      <c r="CK119" s="960"/>
      <c r="CL119" s="961"/>
      <c r="CM119" s="983" t="s">
        <v>471</v>
      </c>
      <c r="CN119" s="975"/>
      <c r="CO119" s="975"/>
      <c r="CP119" s="975"/>
      <c r="CQ119" s="975"/>
      <c r="CR119" s="975"/>
      <c r="CS119" s="975"/>
      <c r="CT119" s="975"/>
      <c r="CU119" s="975"/>
      <c r="CV119" s="975"/>
      <c r="CW119" s="975"/>
      <c r="CX119" s="975"/>
      <c r="CY119" s="975"/>
      <c r="CZ119" s="975"/>
      <c r="DA119" s="975"/>
      <c r="DB119" s="975"/>
      <c r="DC119" s="975"/>
      <c r="DD119" s="975"/>
      <c r="DE119" s="975"/>
      <c r="DF119" s="976"/>
      <c r="DG119" s="1011" t="s">
        <v>414</v>
      </c>
      <c r="DH119" s="993"/>
      <c r="DI119" s="993"/>
      <c r="DJ119" s="993"/>
      <c r="DK119" s="994"/>
      <c r="DL119" s="992" t="s">
        <v>443</v>
      </c>
      <c r="DM119" s="993"/>
      <c r="DN119" s="993"/>
      <c r="DO119" s="993"/>
      <c r="DP119" s="994"/>
      <c r="DQ119" s="992" t="s">
        <v>443</v>
      </c>
      <c r="DR119" s="993"/>
      <c r="DS119" s="993"/>
      <c r="DT119" s="993"/>
      <c r="DU119" s="994"/>
      <c r="DV119" s="995" t="s">
        <v>443</v>
      </c>
      <c r="DW119" s="996"/>
      <c r="DX119" s="996"/>
      <c r="DY119" s="996"/>
      <c r="DZ119" s="997"/>
    </row>
    <row r="120" spans="1:130" s="231" customFormat="1" ht="26.25" customHeight="1" x14ac:dyDescent="0.15">
      <c r="A120" s="1065"/>
      <c r="B120" s="959"/>
      <c r="C120" s="932" t="s">
        <v>447</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68" t="s">
        <v>414</v>
      </c>
      <c r="AB120" s="969"/>
      <c r="AC120" s="969"/>
      <c r="AD120" s="969"/>
      <c r="AE120" s="970"/>
      <c r="AF120" s="971" t="s">
        <v>414</v>
      </c>
      <c r="AG120" s="969"/>
      <c r="AH120" s="969"/>
      <c r="AI120" s="969"/>
      <c r="AJ120" s="970"/>
      <c r="AK120" s="971" t="s">
        <v>414</v>
      </c>
      <c r="AL120" s="969"/>
      <c r="AM120" s="969"/>
      <c r="AN120" s="969"/>
      <c r="AO120" s="970"/>
      <c r="AP120" s="972" t="s">
        <v>414</v>
      </c>
      <c r="AQ120" s="973"/>
      <c r="AR120" s="973"/>
      <c r="AS120" s="973"/>
      <c r="AT120" s="974"/>
      <c r="AU120" s="998" t="s">
        <v>472</v>
      </c>
      <c r="AV120" s="999"/>
      <c r="AW120" s="999"/>
      <c r="AX120" s="999"/>
      <c r="AY120" s="1000"/>
      <c r="AZ120" s="939" t="s">
        <v>473</v>
      </c>
      <c r="BA120" s="907"/>
      <c r="BB120" s="907"/>
      <c r="BC120" s="907"/>
      <c r="BD120" s="907"/>
      <c r="BE120" s="907"/>
      <c r="BF120" s="907"/>
      <c r="BG120" s="907"/>
      <c r="BH120" s="907"/>
      <c r="BI120" s="907"/>
      <c r="BJ120" s="907"/>
      <c r="BK120" s="907"/>
      <c r="BL120" s="907"/>
      <c r="BM120" s="907"/>
      <c r="BN120" s="907"/>
      <c r="BO120" s="907"/>
      <c r="BP120" s="908"/>
      <c r="BQ120" s="940">
        <v>1673699</v>
      </c>
      <c r="BR120" s="941"/>
      <c r="BS120" s="941"/>
      <c r="BT120" s="941"/>
      <c r="BU120" s="941"/>
      <c r="BV120" s="941">
        <v>1729581</v>
      </c>
      <c r="BW120" s="941"/>
      <c r="BX120" s="941"/>
      <c r="BY120" s="941"/>
      <c r="BZ120" s="941"/>
      <c r="CA120" s="941">
        <v>1722474</v>
      </c>
      <c r="CB120" s="941"/>
      <c r="CC120" s="941"/>
      <c r="CD120" s="941"/>
      <c r="CE120" s="941"/>
      <c r="CF120" s="954">
        <v>194.1</v>
      </c>
      <c r="CG120" s="955"/>
      <c r="CH120" s="955"/>
      <c r="CI120" s="955"/>
      <c r="CJ120" s="955"/>
      <c r="CK120" s="1013" t="s">
        <v>474</v>
      </c>
      <c r="CL120" s="1014"/>
      <c r="CM120" s="1014"/>
      <c r="CN120" s="1014"/>
      <c r="CO120" s="1015"/>
      <c r="CP120" s="1021" t="s">
        <v>475</v>
      </c>
      <c r="CQ120" s="1022"/>
      <c r="CR120" s="1022"/>
      <c r="CS120" s="1022"/>
      <c r="CT120" s="1022"/>
      <c r="CU120" s="1022"/>
      <c r="CV120" s="1022"/>
      <c r="CW120" s="1022"/>
      <c r="CX120" s="1022"/>
      <c r="CY120" s="1022"/>
      <c r="CZ120" s="1022"/>
      <c r="DA120" s="1022"/>
      <c r="DB120" s="1022"/>
      <c r="DC120" s="1022"/>
      <c r="DD120" s="1022"/>
      <c r="DE120" s="1022"/>
      <c r="DF120" s="1023"/>
      <c r="DG120" s="940">
        <v>295909</v>
      </c>
      <c r="DH120" s="941"/>
      <c r="DI120" s="941"/>
      <c r="DJ120" s="941"/>
      <c r="DK120" s="941"/>
      <c r="DL120" s="941">
        <v>290848</v>
      </c>
      <c r="DM120" s="941"/>
      <c r="DN120" s="941"/>
      <c r="DO120" s="941"/>
      <c r="DP120" s="941"/>
      <c r="DQ120" s="941">
        <v>260877</v>
      </c>
      <c r="DR120" s="941"/>
      <c r="DS120" s="941"/>
      <c r="DT120" s="941"/>
      <c r="DU120" s="941"/>
      <c r="DV120" s="942">
        <v>29.4</v>
      </c>
      <c r="DW120" s="942"/>
      <c r="DX120" s="942"/>
      <c r="DY120" s="942"/>
      <c r="DZ120" s="943"/>
    </row>
    <row r="121" spans="1:130" s="231" customFormat="1" ht="26.25" customHeight="1" x14ac:dyDescent="0.15">
      <c r="A121" s="1065"/>
      <c r="B121" s="959"/>
      <c r="C121" s="977" t="s">
        <v>476</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8" t="s">
        <v>414</v>
      </c>
      <c r="AB121" s="969"/>
      <c r="AC121" s="969"/>
      <c r="AD121" s="969"/>
      <c r="AE121" s="970"/>
      <c r="AF121" s="971" t="s">
        <v>414</v>
      </c>
      <c r="AG121" s="969"/>
      <c r="AH121" s="969"/>
      <c r="AI121" s="969"/>
      <c r="AJ121" s="970"/>
      <c r="AK121" s="971" t="s">
        <v>414</v>
      </c>
      <c r="AL121" s="969"/>
      <c r="AM121" s="969"/>
      <c r="AN121" s="969"/>
      <c r="AO121" s="970"/>
      <c r="AP121" s="972" t="s">
        <v>414</v>
      </c>
      <c r="AQ121" s="973"/>
      <c r="AR121" s="973"/>
      <c r="AS121" s="973"/>
      <c r="AT121" s="974"/>
      <c r="AU121" s="1001"/>
      <c r="AV121" s="1002"/>
      <c r="AW121" s="1002"/>
      <c r="AX121" s="1002"/>
      <c r="AY121" s="1003"/>
      <c r="AZ121" s="932" t="s">
        <v>477</v>
      </c>
      <c r="BA121" s="933"/>
      <c r="BB121" s="933"/>
      <c r="BC121" s="933"/>
      <c r="BD121" s="933"/>
      <c r="BE121" s="933"/>
      <c r="BF121" s="933"/>
      <c r="BG121" s="933"/>
      <c r="BH121" s="933"/>
      <c r="BI121" s="933"/>
      <c r="BJ121" s="933"/>
      <c r="BK121" s="933"/>
      <c r="BL121" s="933"/>
      <c r="BM121" s="933"/>
      <c r="BN121" s="933"/>
      <c r="BO121" s="933"/>
      <c r="BP121" s="934"/>
      <c r="BQ121" s="935" t="s">
        <v>414</v>
      </c>
      <c r="BR121" s="936"/>
      <c r="BS121" s="936"/>
      <c r="BT121" s="936"/>
      <c r="BU121" s="936"/>
      <c r="BV121" s="936" t="s">
        <v>412</v>
      </c>
      <c r="BW121" s="936"/>
      <c r="BX121" s="936"/>
      <c r="BY121" s="936"/>
      <c r="BZ121" s="936"/>
      <c r="CA121" s="936" t="s">
        <v>414</v>
      </c>
      <c r="CB121" s="936"/>
      <c r="CC121" s="936"/>
      <c r="CD121" s="936"/>
      <c r="CE121" s="936"/>
      <c r="CF121" s="930" t="s">
        <v>443</v>
      </c>
      <c r="CG121" s="931"/>
      <c r="CH121" s="931"/>
      <c r="CI121" s="931"/>
      <c r="CJ121" s="931"/>
      <c r="CK121" s="1016"/>
      <c r="CL121" s="1017"/>
      <c r="CM121" s="1017"/>
      <c r="CN121" s="1017"/>
      <c r="CO121" s="1018"/>
      <c r="CP121" s="1026" t="s">
        <v>478</v>
      </c>
      <c r="CQ121" s="1027"/>
      <c r="CR121" s="1027"/>
      <c r="CS121" s="1027"/>
      <c r="CT121" s="1027"/>
      <c r="CU121" s="1027"/>
      <c r="CV121" s="1027"/>
      <c r="CW121" s="1027"/>
      <c r="CX121" s="1027"/>
      <c r="CY121" s="1027"/>
      <c r="CZ121" s="1027"/>
      <c r="DA121" s="1027"/>
      <c r="DB121" s="1027"/>
      <c r="DC121" s="1027"/>
      <c r="DD121" s="1027"/>
      <c r="DE121" s="1027"/>
      <c r="DF121" s="1028"/>
      <c r="DG121" s="935">
        <v>87198</v>
      </c>
      <c r="DH121" s="936"/>
      <c r="DI121" s="936"/>
      <c r="DJ121" s="936"/>
      <c r="DK121" s="936"/>
      <c r="DL121" s="936">
        <v>80609</v>
      </c>
      <c r="DM121" s="936"/>
      <c r="DN121" s="936"/>
      <c r="DO121" s="936"/>
      <c r="DP121" s="936"/>
      <c r="DQ121" s="936">
        <v>92070</v>
      </c>
      <c r="DR121" s="936"/>
      <c r="DS121" s="936"/>
      <c r="DT121" s="936"/>
      <c r="DU121" s="936"/>
      <c r="DV121" s="937">
        <v>10.4</v>
      </c>
      <c r="DW121" s="937"/>
      <c r="DX121" s="937"/>
      <c r="DY121" s="937"/>
      <c r="DZ121" s="938"/>
    </row>
    <row r="122" spans="1:130" s="231" customFormat="1" ht="26.25" customHeight="1" x14ac:dyDescent="0.15">
      <c r="A122" s="1065"/>
      <c r="B122" s="959"/>
      <c r="C122" s="932" t="s">
        <v>458</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68" t="s">
        <v>414</v>
      </c>
      <c r="AB122" s="969"/>
      <c r="AC122" s="969"/>
      <c r="AD122" s="969"/>
      <c r="AE122" s="970"/>
      <c r="AF122" s="971" t="s">
        <v>414</v>
      </c>
      <c r="AG122" s="969"/>
      <c r="AH122" s="969"/>
      <c r="AI122" s="969"/>
      <c r="AJ122" s="970"/>
      <c r="AK122" s="971" t="s">
        <v>443</v>
      </c>
      <c r="AL122" s="969"/>
      <c r="AM122" s="969"/>
      <c r="AN122" s="969"/>
      <c r="AO122" s="970"/>
      <c r="AP122" s="972" t="s">
        <v>443</v>
      </c>
      <c r="AQ122" s="973"/>
      <c r="AR122" s="973"/>
      <c r="AS122" s="973"/>
      <c r="AT122" s="974"/>
      <c r="AU122" s="1001"/>
      <c r="AV122" s="1002"/>
      <c r="AW122" s="1002"/>
      <c r="AX122" s="1002"/>
      <c r="AY122" s="1003"/>
      <c r="AZ122" s="983" t="s">
        <v>479</v>
      </c>
      <c r="BA122" s="975"/>
      <c r="BB122" s="975"/>
      <c r="BC122" s="975"/>
      <c r="BD122" s="975"/>
      <c r="BE122" s="975"/>
      <c r="BF122" s="975"/>
      <c r="BG122" s="975"/>
      <c r="BH122" s="975"/>
      <c r="BI122" s="975"/>
      <c r="BJ122" s="975"/>
      <c r="BK122" s="975"/>
      <c r="BL122" s="975"/>
      <c r="BM122" s="975"/>
      <c r="BN122" s="975"/>
      <c r="BO122" s="975"/>
      <c r="BP122" s="976"/>
      <c r="BQ122" s="1006">
        <v>1763565</v>
      </c>
      <c r="BR122" s="1007"/>
      <c r="BS122" s="1007"/>
      <c r="BT122" s="1007"/>
      <c r="BU122" s="1007"/>
      <c r="BV122" s="1007">
        <v>1574961</v>
      </c>
      <c r="BW122" s="1007"/>
      <c r="BX122" s="1007"/>
      <c r="BY122" s="1007"/>
      <c r="BZ122" s="1007"/>
      <c r="CA122" s="1007">
        <v>1509381</v>
      </c>
      <c r="CB122" s="1007"/>
      <c r="CC122" s="1007"/>
      <c r="CD122" s="1007"/>
      <c r="CE122" s="1007"/>
      <c r="CF122" s="1024">
        <v>170.1</v>
      </c>
      <c r="CG122" s="1025"/>
      <c r="CH122" s="1025"/>
      <c r="CI122" s="1025"/>
      <c r="CJ122" s="1025"/>
      <c r="CK122" s="1016"/>
      <c r="CL122" s="1017"/>
      <c r="CM122" s="1017"/>
      <c r="CN122" s="1017"/>
      <c r="CO122" s="1018"/>
      <c r="CP122" s="1026" t="s">
        <v>480</v>
      </c>
      <c r="CQ122" s="1027"/>
      <c r="CR122" s="1027"/>
      <c r="CS122" s="1027"/>
      <c r="CT122" s="1027"/>
      <c r="CU122" s="1027"/>
      <c r="CV122" s="1027"/>
      <c r="CW122" s="1027"/>
      <c r="CX122" s="1027"/>
      <c r="CY122" s="1027"/>
      <c r="CZ122" s="1027"/>
      <c r="DA122" s="1027"/>
      <c r="DB122" s="1027"/>
      <c r="DC122" s="1027"/>
      <c r="DD122" s="1027"/>
      <c r="DE122" s="1027"/>
      <c r="DF122" s="1028"/>
      <c r="DG122" s="935" t="s">
        <v>414</v>
      </c>
      <c r="DH122" s="936"/>
      <c r="DI122" s="936"/>
      <c r="DJ122" s="936"/>
      <c r="DK122" s="936"/>
      <c r="DL122" s="936" t="s">
        <v>414</v>
      </c>
      <c r="DM122" s="936"/>
      <c r="DN122" s="936"/>
      <c r="DO122" s="936"/>
      <c r="DP122" s="936"/>
      <c r="DQ122" s="936" t="s">
        <v>414</v>
      </c>
      <c r="DR122" s="936"/>
      <c r="DS122" s="936"/>
      <c r="DT122" s="936"/>
      <c r="DU122" s="936"/>
      <c r="DV122" s="937" t="s">
        <v>414</v>
      </c>
      <c r="DW122" s="937"/>
      <c r="DX122" s="937"/>
      <c r="DY122" s="937"/>
      <c r="DZ122" s="938"/>
    </row>
    <row r="123" spans="1:130" s="231" customFormat="1" ht="26.25" customHeight="1" x14ac:dyDescent="0.15">
      <c r="A123" s="1065"/>
      <c r="B123" s="959"/>
      <c r="C123" s="932" t="s">
        <v>464</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68" t="s">
        <v>412</v>
      </c>
      <c r="AB123" s="969"/>
      <c r="AC123" s="969"/>
      <c r="AD123" s="969"/>
      <c r="AE123" s="970"/>
      <c r="AF123" s="971" t="s">
        <v>414</v>
      </c>
      <c r="AG123" s="969"/>
      <c r="AH123" s="969"/>
      <c r="AI123" s="969"/>
      <c r="AJ123" s="970"/>
      <c r="AK123" s="971" t="s">
        <v>414</v>
      </c>
      <c r="AL123" s="969"/>
      <c r="AM123" s="969"/>
      <c r="AN123" s="969"/>
      <c r="AO123" s="970"/>
      <c r="AP123" s="972" t="s">
        <v>414</v>
      </c>
      <c r="AQ123" s="973"/>
      <c r="AR123" s="973"/>
      <c r="AS123" s="973"/>
      <c r="AT123" s="974"/>
      <c r="AU123" s="1004"/>
      <c r="AV123" s="1005"/>
      <c r="AW123" s="1005"/>
      <c r="AX123" s="1005"/>
      <c r="AY123" s="1005"/>
      <c r="AZ123" s="253" t="s">
        <v>191</v>
      </c>
      <c r="BA123" s="253"/>
      <c r="BB123" s="253"/>
      <c r="BC123" s="253"/>
      <c r="BD123" s="253"/>
      <c r="BE123" s="253"/>
      <c r="BF123" s="253"/>
      <c r="BG123" s="253"/>
      <c r="BH123" s="253"/>
      <c r="BI123" s="253"/>
      <c r="BJ123" s="253"/>
      <c r="BK123" s="253"/>
      <c r="BL123" s="253"/>
      <c r="BM123" s="253"/>
      <c r="BN123" s="253"/>
      <c r="BO123" s="984" t="s">
        <v>481</v>
      </c>
      <c r="BP123" s="1012"/>
      <c r="BQ123" s="1071">
        <v>3437264</v>
      </c>
      <c r="BR123" s="1072"/>
      <c r="BS123" s="1072"/>
      <c r="BT123" s="1072"/>
      <c r="BU123" s="1072"/>
      <c r="BV123" s="1072">
        <v>3304542</v>
      </c>
      <c r="BW123" s="1072"/>
      <c r="BX123" s="1072"/>
      <c r="BY123" s="1072"/>
      <c r="BZ123" s="1072"/>
      <c r="CA123" s="1072">
        <v>3231855</v>
      </c>
      <c r="CB123" s="1072"/>
      <c r="CC123" s="1072"/>
      <c r="CD123" s="1072"/>
      <c r="CE123" s="1072"/>
      <c r="CF123" s="1008"/>
      <c r="CG123" s="1009"/>
      <c r="CH123" s="1009"/>
      <c r="CI123" s="1009"/>
      <c r="CJ123" s="1010"/>
      <c r="CK123" s="1016"/>
      <c r="CL123" s="1017"/>
      <c r="CM123" s="1017"/>
      <c r="CN123" s="1017"/>
      <c r="CO123" s="1018"/>
      <c r="CP123" s="1026" t="s">
        <v>411</v>
      </c>
      <c r="CQ123" s="1027"/>
      <c r="CR123" s="1027"/>
      <c r="CS123" s="1027"/>
      <c r="CT123" s="1027"/>
      <c r="CU123" s="1027"/>
      <c r="CV123" s="1027"/>
      <c r="CW123" s="1027"/>
      <c r="CX123" s="1027"/>
      <c r="CY123" s="1027"/>
      <c r="CZ123" s="1027"/>
      <c r="DA123" s="1027"/>
      <c r="DB123" s="1027"/>
      <c r="DC123" s="1027"/>
      <c r="DD123" s="1027"/>
      <c r="DE123" s="1027"/>
      <c r="DF123" s="1028"/>
      <c r="DG123" s="968" t="s">
        <v>414</v>
      </c>
      <c r="DH123" s="969"/>
      <c r="DI123" s="969"/>
      <c r="DJ123" s="969"/>
      <c r="DK123" s="970"/>
      <c r="DL123" s="971" t="s">
        <v>414</v>
      </c>
      <c r="DM123" s="969"/>
      <c r="DN123" s="969"/>
      <c r="DO123" s="969"/>
      <c r="DP123" s="970"/>
      <c r="DQ123" s="971" t="s">
        <v>414</v>
      </c>
      <c r="DR123" s="969"/>
      <c r="DS123" s="969"/>
      <c r="DT123" s="969"/>
      <c r="DU123" s="970"/>
      <c r="DV123" s="972" t="s">
        <v>414</v>
      </c>
      <c r="DW123" s="973"/>
      <c r="DX123" s="973"/>
      <c r="DY123" s="973"/>
      <c r="DZ123" s="974"/>
    </row>
    <row r="124" spans="1:130" s="231" customFormat="1" ht="26.25" customHeight="1" thickBot="1" x14ac:dyDescent="0.2">
      <c r="A124" s="1065"/>
      <c r="B124" s="959"/>
      <c r="C124" s="932" t="s">
        <v>467</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68" t="s">
        <v>414</v>
      </c>
      <c r="AB124" s="969"/>
      <c r="AC124" s="969"/>
      <c r="AD124" s="969"/>
      <c r="AE124" s="970"/>
      <c r="AF124" s="971" t="s">
        <v>414</v>
      </c>
      <c r="AG124" s="969"/>
      <c r="AH124" s="969"/>
      <c r="AI124" s="969"/>
      <c r="AJ124" s="970"/>
      <c r="AK124" s="971" t="s">
        <v>414</v>
      </c>
      <c r="AL124" s="969"/>
      <c r="AM124" s="969"/>
      <c r="AN124" s="969"/>
      <c r="AO124" s="970"/>
      <c r="AP124" s="972" t="s">
        <v>414</v>
      </c>
      <c r="AQ124" s="973"/>
      <c r="AR124" s="973"/>
      <c r="AS124" s="973"/>
      <c r="AT124" s="974"/>
      <c r="AU124" s="1067" t="s">
        <v>482</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t="s">
        <v>414</v>
      </c>
      <c r="BR124" s="1034"/>
      <c r="BS124" s="1034"/>
      <c r="BT124" s="1034"/>
      <c r="BU124" s="1034"/>
      <c r="BV124" s="1034" t="s">
        <v>414</v>
      </c>
      <c r="BW124" s="1034"/>
      <c r="BX124" s="1034"/>
      <c r="BY124" s="1034"/>
      <c r="BZ124" s="1034"/>
      <c r="CA124" s="1034" t="s">
        <v>412</v>
      </c>
      <c r="CB124" s="1034"/>
      <c r="CC124" s="1034"/>
      <c r="CD124" s="1034"/>
      <c r="CE124" s="1034"/>
      <c r="CF124" s="1035"/>
      <c r="CG124" s="1036"/>
      <c r="CH124" s="1036"/>
      <c r="CI124" s="1036"/>
      <c r="CJ124" s="1037"/>
      <c r="CK124" s="1019"/>
      <c r="CL124" s="1019"/>
      <c r="CM124" s="1019"/>
      <c r="CN124" s="1019"/>
      <c r="CO124" s="1020"/>
      <c r="CP124" s="1026" t="s">
        <v>483</v>
      </c>
      <c r="CQ124" s="1027"/>
      <c r="CR124" s="1027"/>
      <c r="CS124" s="1027"/>
      <c r="CT124" s="1027"/>
      <c r="CU124" s="1027"/>
      <c r="CV124" s="1027"/>
      <c r="CW124" s="1027"/>
      <c r="CX124" s="1027"/>
      <c r="CY124" s="1027"/>
      <c r="CZ124" s="1027"/>
      <c r="DA124" s="1027"/>
      <c r="DB124" s="1027"/>
      <c r="DC124" s="1027"/>
      <c r="DD124" s="1027"/>
      <c r="DE124" s="1027"/>
      <c r="DF124" s="1028"/>
      <c r="DG124" s="1011" t="s">
        <v>484</v>
      </c>
      <c r="DH124" s="993"/>
      <c r="DI124" s="993"/>
      <c r="DJ124" s="993"/>
      <c r="DK124" s="994"/>
      <c r="DL124" s="992" t="s">
        <v>484</v>
      </c>
      <c r="DM124" s="993"/>
      <c r="DN124" s="993"/>
      <c r="DO124" s="993"/>
      <c r="DP124" s="994"/>
      <c r="DQ124" s="992" t="s">
        <v>129</v>
      </c>
      <c r="DR124" s="993"/>
      <c r="DS124" s="993"/>
      <c r="DT124" s="993"/>
      <c r="DU124" s="994"/>
      <c r="DV124" s="995" t="s">
        <v>485</v>
      </c>
      <c r="DW124" s="996"/>
      <c r="DX124" s="996"/>
      <c r="DY124" s="996"/>
      <c r="DZ124" s="997"/>
    </row>
    <row r="125" spans="1:130" s="231" customFormat="1" ht="26.25" customHeight="1" x14ac:dyDescent="0.15">
      <c r="A125" s="1065"/>
      <c r="B125" s="959"/>
      <c r="C125" s="932" t="s">
        <v>469</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68" t="s">
        <v>486</v>
      </c>
      <c r="AB125" s="969"/>
      <c r="AC125" s="969"/>
      <c r="AD125" s="969"/>
      <c r="AE125" s="970"/>
      <c r="AF125" s="971" t="s">
        <v>444</v>
      </c>
      <c r="AG125" s="969"/>
      <c r="AH125" s="969"/>
      <c r="AI125" s="969"/>
      <c r="AJ125" s="970"/>
      <c r="AK125" s="971" t="s">
        <v>485</v>
      </c>
      <c r="AL125" s="969"/>
      <c r="AM125" s="969"/>
      <c r="AN125" s="969"/>
      <c r="AO125" s="970"/>
      <c r="AP125" s="972" t="s">
        <v>486</v>
      </c>
      <c r="AQ125" s="973"/>
      <c r="AR125" s="973"/>
      <c r="AS125" s="973"/>
      <c r="AT125" s="974"/>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9" t="s">
        <v>487</v>
      </c>
      <c r="CL125" s="1014"/>
      <c r="CM125" s="1014"/>
      <c r="CN125" s="1014"/>
      <c r="CO125" s="1015"/>
      <c r="CP125" s="939" t="s">
        <v>488</v>
      </c>
      <c r="CQ125" s="907"/>
      <c r="CR125" s="907"/>
      <c r="CS125" s="907"/>
      <c r="CT125" s="907"/>
      <c r="CU125" s="907"/>
      <c r="CV125" s="907"/>
      <c r="CW125" s="907"/>
      <c r="CX125" s="907"/>
      <c r="CY125" s="907"/>
      <c r="CZ125" s="907"/>
      <c r="DA125" s="907"/>
      <c r="DB125" s="907"/>
      <c r="DC125" s="907"/>
      <c r="DD125" s="907"/>
      <c r="DE125" s="907"/>
      <c r="DF125" s="908"/>
      <c r="DG125" s="940" t="s">
        <v>444</v>
      </c>
      <c r="DH125" s="941"/>
      <c r="DI125" s="941"/>
      <c r="DJ125" s="941"/>
      <c r="DK125" s="941"/>
      <c r="DL125" s="941" t="s">
        <v>444</v>
      </c>
      <c r="DM125" s="941"/>
      <c r="DN125" s="941"/>
      <c r="DO125" s="941"/>
      <c r="DP125" s="941"/>
      <c r="DQ125" s="941" t="s">
        <v>485</v>
      </c>
      <c r="DR125" s="941"/>
      <c r="DS125" s="941"/>
      <c r="DT125" s="941"/>
      <c r="DU125" s="941"/>
      <c r="DV125" s="942" t="s">
        <v>129</v>
      </c>
      <c r="DW125" s="942"/>
      <c r="DX125" s="942"/>
      <c r="DY125" s="942"/>
      <c r="DZ125" s="943"/>
    </row>
    <row r="126" spans="1:130" s="231" customFormat="1" ht="26.25" customHeight="1" thickBot="1" x14ac:dyDescent="0.2">
      <c r="A126" s="1065"/>
      <c r="B126" s="959"/>
      <c r="C126" s="932" t="s">
        <v>471</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68" t="s">
        <v>485</v>
      </c>
      <c r="AB126" s="969"/>
      <c r="AC126" s="969"/>
      <c r="AD126" s="969"/>
      <c r="AE126" s="970"/>
      <c r="AF126" s="971" t="s">
        <v>489</v>
      </c>
      <c r="AG126" s="969"/>
      <c r="AH126" s="969"/>
      <c r="AI126" s="969"/>
      <c r="AJ126" s="970"/>
      <c r="AK126" s="971" t="s">
        <v>490</v>
      </c>
      <c r="AL126" s="969"/>
      <c r="AM126" s="969"/>
      <c r="AN126" s="969"/>
      <c r="AO126" s="970"/>
      <c r="AP126" s="972" t="s">
        <v>485</v>
      </c>
      <c r="AQ126" s="973"/>
      <c r="AR126" s="973"/>
      <c r="AS126" s="973"/>
      <c r="AT126" s="974"/>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30"/>
      <c r="CL126" s="1017"/>
      <c r="CM126" s="1017"/>
      <c r="CN126" s="1017"/>
      <c r="CO126" s="1018"/>
      <c r="CP126" s="932" t="s">
        <v>491</v>
      </c>
      <c r="CQ126" s="933"/>
      <c r="CR126" s="933"/>
      <c r="CS126" s="933"/>
      <c r="CT126" s="933"/>
      <c r="CU126" s="933"/>
      <c r="CV126" s="933"/>
      <c r="CW126" s="933"/>
      <c r="CX126" s="933"/>
      <c r="CY126" s="933"/>
      <c r="CZ126" s="933"/>
      <c r="DA126" s="933"/>
      <c r="DB126" s="933"/>
      <c r="DC126" s="933"/>
      <c r="DD126" s="933"/>
      <c r="DE126" s="933"/>
      <c r="DF126" s="934"/>
      <c r="DG126" s="935" t="s">
        <v>484</v>
      </c>
      <c r="DH126" s="936"/>
      <c r="DI126" s="936"/>
      <c r="DJ126" s="936"/>
      <c r="DK126" s="936"/>
      <c r="DL126" s="936" t="s">
        <v>485</v>
      </c>
      <c r="DM126" s="936"/>
      <c r="DN126" s="936"/>
      <c r="DO126" s="936"/>
      <c r="DP126" s="936"/>
      <c r="DQ126" s="936" t="s">
        <v>129</v>
      </c>
      <c r="DR126" s="936"/>
      <c r="DS126" s="936"/>
      <c r="DT126" s="936"/>
      <c r="DU126" s="936"/>
      <c r="DV126" s="937" t="s">
        <v>484</v>
      </c>
      <c r="DW126" s="937"/>
      <c r="DX126" s="937"/>
      <c r="DY126" s="937"/>
      <c r="DZ126" s="938"/>
    </row>
    <row r="127" spans="1:130" s="231" customFormat="1" ht="26.25" customHeight="1" x14ac:dyDescent="0.15">
      <c r="A127" s="1066"/>
      <c r="B127" s="961"/>
      <c r="C127" s="983" t="s">
        <v>492</v>
      </c>
      <c r="D127" s="975"/>
      <c r="E127" s="975"/>
      <c r="F127" s="975"/>
      <c r="G127" s="975"/>
      <c r="H127" s="975"/>
      <c r="I127" s="975"/>
      <c r="J127" s="975"/>
      <c r="K127" s="975"/>
      <c r="L127" s="975"/>
      <c r="M127" s="975"/>
      <c r="N127" s="975"/>
      <c r="O127" s="975"/>
      <c r="P127" s="975"/>
      <c r="Q127" s="975"/>
      <c r="R127" s="975"/>
      <c r="S127" s="975"/>
      <c r="T127" s="975"/>
      <c r="U127" s="975"/>
      <c r="V127" s="975"/>
      <c r="W127" s="975"/>
      <c r="X127" s="975"/>
      <c r="Y127" s="975"/>
      <c r="Z127" s="976"/>
      <c r="AA127" s="968" t="s">
        <v>485</v>
      </c>
      <c r="AB127" s="969"/>
      <c r="AC127" s="969"/>
      <c r="AD127" s="969"/>
      <c r="AE127" s="970"/>
      <c r="AF127" s="971" t="s">
        <v>444</v>
      </c>
      <c r="AG127" s="969"/>
      <c r="AH127" s="969"/>
      <c r="AI127" s="969"/>
      <c r="AJ127" s="970"/>
      <c r="AK127" s="971" t="s">
        <v>485</v>
      </c>
      <c r="AL127" s="969"/>
      <c r="AM127" s="969"/>
      <c r="AN127" s="969"/>
      <c r="AO127" s="970"/>
      <c r="AP127" s="972" t="s">
        <v>484</v>
      </c>
      <c r="AQ127" s="973"/>
      <c r="AR127" s="973"/>
      <c r="AS127" s="973"/>
      <c r="AT127" s="974"/>
      <c r="AU127" s="234"/>
      <c r="AV127" s="234"/>
      <c r="AW127" s="234"/>
      <c r="AX127" s="1038" t="s">
        <v>493</v>
      </c>
      <c r="AY127" s="1039"/>
      <c r="AZ127" s="1039"/>
      <c r="BA127" s="1039"/>
      <c r="BB127" s="1039"/>
      <c r="BC127" s="1039"/>
      <c r="BD127" s="1039"/>
      <c r="BE127" s="1040"/>
      <c r="BF127" s="1041" t="s">
        <v>494</v>
      </c>
      <c r="BG127" s="1039"/>
      <c r="BH127" s="1039"/>
      <c r="BI127" s="1039"/>
      <c r="BJ127" s="1039"/>
      <c r="BK127" s="1039"/>
      <c r="BL127" s="1040"/>
      <c r="BM127" s="1041" t="s">
        <v>495</v>
      </c>
      <c r="BN127" s="1039"/>
      <c r="BO127" s="1039"/>
      <c r="BP127" s="1039"/>
      <c r="BQ127" s="1039"/>
      <c r="BR127" s="1039"/>
      <c r="BS127" s="1040"/>
      <c r="BT127" s="1041" t="s">
        <v>496</v>
      </c>
      <c r="BU127" s="1039"/>
      <c r="BV127" s="1039"/>
      <c r="BW127" s="1039"/>
      <c r="BX127" s="1039"/>
      <c r="BY127" s="1039"/>
      <c r="BZ127" s="1063"/>
      <c r="CA127" s="234"/>
      <c r="CB127" s="234"/>
      <c r="CC127" s="234"/>
      <c r="CD127" s="257"/>
      <c r="CE127" s="257"/>
      <c r="CF127" s="257"/>
      <c r="CG127" s="234"/>
      <c r="CH127" s="234"/>
      <c r="CI127" s="234"/>
      <c r="CJ127" s="256"/>
      <c r="CK127" s="1030"/>
      <c r="CL127" s="1017"/>
      <c r="CM127" s="1017"/>
      <c r="CN127" s="1017"/>
      <c r="CO127" s="1018"/>
      <c r="CP127" s="932" t="s">
        <v>497</v>
      </c>
      <c r="CQ127" s="933"/>
      <c r="CR127" s="933"/>
      <c r="CS127" s="933"/>
      <c r="CT127" s="933"/>
      <c r="CU127" s="933"/>
      <c r="CV127" s="933"/>
      <c r="CW127" s="933"/>
      <c r="CX127" s="933"/>
      <c r="CY127" s="933"/>
      <c r="CZ127" s="933"/>
      <c r="DA127" s="933"/>
      <c r="DB127" s="933"/>
      <c r="DC127" s="933"/>
      <c r="DD127" s="933"/>
      <c r="DE127" s="933"/>
      <c r="DF127" s="934"/>
      <c r="DG127" s="935" t="s">
        <v>129</v>
      </c>
      <c r="DH127" s="936"/>
      <c r="DI127" s="936"/>
      <c r="DJ127" s="936"/>
      <c r="DK127" s="936"/>
      <c r="DL127" s="936" t="s">
        <v>129</v>
      </c>
      <c r="DM127" s="936"/>
      <c r="DN127" s="936"/>
      <c r="DO127" s="936"/>
      <c r="DP127" s="936"/>
      <c r="DQ127" s="936" t="s">
        <v>444</v>
      </c>
      <c r="DR127" s="936"/>
      <c r="DS127" s="936"/>
      <c r="DT127" s="936"/>
      <c r="DU127" s="936"/>
      <c r="DV127" s="937" t="s">
        <v>129</v>
      </c>
      <c r="DW127" s="937"/>
      <c r="DX127" s="937"/>
      <c r="DY127" s="937"/>
      <c r="DZ127" s="938"/>
    </row>
    <row r="128" spans="1:130" s="231" customFormat="1" ht="26.25" customHeight="1" thickBot="1" x14ac:dyDescent="0.2">
      <c r="A128" s="1049" t="s">
        <v>498</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499</v>
      </c>
      <c r="X128" s="1051"/>
      <c r="Y128" s="1051"/>
      <c r="Z128" s="1052"/>
      <c r="AA128" s="1053">
        <v>188</v>
      </c>
      <c r="AB128" s="1054"/>
      <c r="AC128" s="1054"/>
      <c r="AD128" s="1054"/>
      <c r="AE128" s="1055"/>
      <c r="AF128" s="1056">
        <v>188</v>
      </c>
      <c r="AG128" s="1054"/>
      <c r="AH128" s="1054"/>
      <c r="AI128" s="1054"/>
      <c r="AJ128" s="1055"/>
      <c r="AK128" s="1056">
        <v>188</v>
      </c>
      <c r="AL128" s="1054"/>
      <c r="AM128" s="1054"/>
      <c r="AN128" s="1054"/>
      <c r="AO128" s="1055"/>
      <c r="AP128" s="1057"/>
      <c r="AQ128" s="1058"/>
      <c r="AR128" s="1058"/>
      <c r="AS128" s="1058"/>
      <c r="AT128" s="1059"/>
      <c r="AU128" s="234"/>
      <c r="AV128" s="234"/>
      <c r="AW128" s="234"/>
      <c r="AX128" s="906" t="s">
        <v>500</v>
      </c>
      <c r="AY128" s="907"/>
      <c r="AZ128" s="907"/>
      <c r="BA128" s="907"/>
      <c r="BB128" s="907"/>
      <c r="BC128" s="907"/>
      <c r="BD128" s="907"/>
      <c r="BE128" s="908"/>
      <c r="BF128" s="1060" t="s">
        <v>129</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84"/>
      <c r="CA128" s="257"/>
      <c r="CB128" s="257"/>
      <c r="CC128" s="257"/>
      <c r="CD128" s="257"/>
      <c r="CE128" s="257"/>
      <c r="CF128" s="257"/>
      <c r="CG128" s="234"/>
      <c r="CH128" s="234"/>
      <c r="CI128" s="234"/>
      <c r="CJ128" s="256"/>
      <c r="CK128" s="1031"/>
      <c r="CL128" s="1032"/>
      <c r="CM128" s="1032"/>
      <c r="CN128" s="1032"/>
      <c r="CO128" s="1033"/>
      <c r="CP128" s="1042" t="s">
        <v>501</v>
      </c>
      <c r="CQ128" s="1043"/>
      <c r="CR128" s="1043"/>
      <c r="CS128" s="1043"/>
      <c r="CT128" s="1043"/>
      <c r="CU128" s="1043"/>
      <c r="CV128" s="1043"/>
      <c r="CW128" s="1043"/>
      <c r="CX128" s="1043"/>
      <c r="CY128" s="1043"/>
      <c r="CZ128" s="1043"/>
      <c r="DA128" s="1043"/>
      <c r="DB128" s="1043"/>
      <c r="DC128" s="1043"/>
      <c r="DD128" s="1043"/>
      <c r="DE128" s="1043"/>
      <c r="DF128" s="1044"/>
      <c r="DG128" s="1045" t="s">
        <v>129</v>
      </c>
      <c r="DH128" s="1046"/>
      <c r="DI128" s="1046"/>
      <c r="DJ128" s="1046"/>
      <c r="DK128" s="1046"/>
      <c r="DL128" s="1046" t="s">
        <v>502</v>
      </c>
      <c r="DM128" s="1046"/>
      <c r="DN128" s="1046"/>
      <c r="DO128" s="1046"/>
      <c r="DP128" s="1046"/>
      <c r="DQ128" s="1046" t="s">
        <v>502</v>
      </c>
      <c r="DR128" s="1046"/>
      <c r="DS128" s="1046"/>
      <c r="DT128" s="1046"/>
      <c r="DU128" s="1046"/>
      <c r="DV128" s="1047" t="s">
        <v>444</v>
      </c>
      <c r="DW128" s="1047"/>
      <c r="DX128" s="1047"/>
      <c r="DY128" s="1047"/>
      <c r="DZ128" s="1048"/>
    </row>
    <row r="129" spans="1:131" s="231" customFormat="1" ht="26.25" customHeight="1" x14ac:dyDescent="0.15">
      <c r="A129" s="944" t="s">
        <v>107</v>
      </c>
      <c r="B129" s="945"/>
      <c r="C129" s="945"/>
      <c r="D129" s="945"/>
      <c r="E129" s="945"/>
      <c r="F129" s="945"/>
      <c r="G129" s="945"/>
      <c r="H129" s="945"/>
      <c r="I129" s="945"/>
      <c r="J129" s="945"/>
      <c r="K129" s="945"/>
      <c r="L129" s="945"/>
      <c r="M129" s="945"/>
      <c r="N129" s="945"/>
      <c r="O129" s="945"/>
      <c r="P129" s="945"/>
      <c r="Q129" s="945"/>
      <c r="R129" s="945"/>
      <c r="S129" s="945"/>
      <c r="T129" s="945"/>
      <c r="U129" s="945"/>
      <c r="V129" s="945"/>
      <c r="W129" s="1078" t="s">
        <v>503</v>
      </c>
      <c r="X129" s="1079"/>
      <c r="Y129" s="1079"/>
      <c r="Z129" s="1080"/>
      <c r="AA129" s="968">
        <v>1065871</v>
      </c>
      <c r="AB129" s="969"/>
      <c r="AC129" s="969"/>
      <c r="AD129" s="969"/>
      <c r="AE129" s="970"/>
      <c r="AF129" s="971">
        <v>1091102</v>
      </c>
      <c r="AG129" s="969"/>
      <c r="AH129" s="969"/>
      <c r="AI129" s="969"/>
      <c r="AJ129" s="970"/>
      <c r="AK129" s="971">
        <v>1144158</v>
      </c>
      <c r="AL129" s="969"/>
      <c r="AM129" s="969"/>
      <c r="AN129" s="969"/>
      <c r="AO129" s="970"/>
      <c r="AP129" s="1081"/>
      <c r="AQ129" s="1082"/>
      <c r="AR129" s="1082"/>
      <c r="AS129" s="1082"/>
      <c r="AT129" s="1083"/>
      <c r="AU129" s="235"/>
      <c r="AV129" s="235"/>
      <c r="AW129" s="235"/>
      <c r="AX129" s="1073" t="s">
        <v>504</v>
      </c>
      <c r="AY129" s="933"/>
      <c r="AZ129" s="933"/>
      <c r="BA129" s="933"/>
      <c r="BB129" s="933"/>
      <c r="BC129" s="933"/>
      <c r="BD129" s="933"/>
      <c r="BE129" s="934"/>
      <c r="BF129" s="1074" t="s">
        <v>486</v>
      </c>
      <c r="BG129" s="1075"/>
      <c r="BH129" s="1075"/>
      <c r="BI129" s="1075"/>
      <c r="BJ129" s="1075"/>
      <c r="BK129" s="1075"/>
      <c r="BL129" s="1076"/>
      <c r="BM129" s="1074">
        <v>20</v>
      </c>
      <c r="BN129" s="1075"/>
      <c r="BO129" s="1075"/>
      <c r="BP129" s="1075"/>
      <c r="BQ129" s="1075"/>
      <c r="BR129" s="1075"/>
      <c r="BS129" s="1076"/>
      <c r="BT129" s="1074">
        <v>30</v>
      </c>
      <c r="BU129" s="1075"/>
      <c r="BV129" s="1075"/>
      <c r="BW129" s="1075"/>
      <c r="BX129" s="1075"/>
      <c r="BY129" s="1075"/>
      <c r="BZ129" s="1077"/>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15">
      <c r="A130" s="944" t="s">
        <v>505</v>
      </c>
      <c r="B130" s="945"/>
      <c r="C130" s="945"/>
      <c r="D130" s="945"/>
      <c r="E130" s="945"/>
      <c r="F130" s="945"/>
      <c r="G130" s="945"/>
      <c r="H130" s="945"/>
      <c r="I130" s="945"/>
      <c r="J130" s="945"/>
      <c r="K130" s="945"/>
      <c r="L130" s="945"/>
      <c r="M130" s="945"/>
      <c r="N130" s="945"/>
      <c r="O130" s="945"/>
      <c r="P130" s="945"/>
      <c r="Q130" s="945"/>
      <c r="R130" s="945"/>
      <c r="S130" s="945"/>
      <c r="T130" s="945"/>
      <c r="U130" s="945"/>
      <c r="V130" s="945"/>
      <c r="W130" s="1078" t="s">
        <v>506</v>
      </c>
      <c r="X130" s="1079"/>
      <c r="Y130" s="1079"/>
      <c r="Z130" s="1080"/>
      <c r="AA130" s="968">
        <v>245943</v>
      </c>
      <c r="AB130" s="969"/>
      <c r="AC130" s="969"/>
      <c r="AD130" s="969"/>
      <c r="AE130" s="970"/>
      <c r="AF130" s="971">
        <v>264985</v>
      </c>
      <c r="AG130" s="969"/>
      <c r="AH130" s="969"/>
      <c r="AI130" s="969"/>
      <c r="AJ130" s="970"/>
      <c r="AK130" s="971">
        <v>256784</v>
      </c>
      <c r="AL130" s="969"/>
      <c r="AM130" s="969"/>
      <c r="AN130" s="969"/>
      <c r="AO130" s="970"/>
      <c r="AP130" s="1081"/>
      <c r="AQ130" s="1082"/>
      <c r="AR130" s="1082"/>
      <c r="AS130" s="1082"/>
      <c r="AT130" s="1083"/>
      <c r="AU130" s="235"/>
      <c r="AV130" s="235"/>
      <c r="AW130" s="235"/>
      <c r="AX130" s="1073" t="s">
        <v>507</v>
      </c>
      <c r="AY130" s="933"/>
      <c r="AZ130" s="933"/>
      <c r="BA130" s="933"/>
      <c r="BB130" s="933"/>
      <c r="BC130" s="933"/>
      <c r="BD130" s="933"/>
      <c r="BE130" s="934"/>
      <c r="BF130" s="1109">
        <v>7.3</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508</v>
      </c>
      <c r="X131" s="1116"/>
      <c r="Y131" s="1116"/>
      <c r="Z131" s="1117"/>
      <c r="AA131" s="1011">
        <v>819928</v>
      </c>
      <c r="AB131" s="993"/>
      <c r="AC131" s="993"/>
      <c r="AD131" s="993"/>
      <c r="AE131" s="994"/>
      <c r="AF131" s="992">
        <v>826117</v>
      </c>
      <c r="AG131" s="993"/>
      <c r="AH131" s="993"/>
      <c r="AI131" s="993"/>
      <c r="AJ131" s="994"/>
      <c r="AK131" s="992">
        <v>887374</v>
      </c>
      <c r="AL131" s="993"/>
      <c r="AM131" s="993"/>
      <c r="AN131" s="993"/>
      <c r="AO131" s="994"/>
      <c r="AP131" s="1118"/>
      <c r="AQ131" s="1119"/>
      <c r="AR131" s="1119"/>
      <c r="AS131" s="1119"/>
      <c r="AT131" s="1120"/>
      <c r="AU131" s="235"/>
      <c r="AV131" s="235"/>
      <c r="AW131" s="235"/>
      <c r="AX131" s="1091" t="s">
        <v>509</v>
      </c>
      <c r="AY131" s="1043"/>
      <c r="AZ131" s="1043"/>
      <c r="BA131" s="1043"/>
      <c r="BB131" s="1043"/>
      <c r="BC131" s="1043"/>
      <c r="BD131" s="1043"/>
      <c r="BE131" s="1044"/>
      <c r="BF131" s="1092" t="s">
        <v>484</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15">
      <c r="A132" s="1098" t="s">
        <v>510</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511</v>
      </c>
      <c r="W132" s="1102"/>
      <c r="X132" s="1102"/>
      <c r="Y132" s="1102"/>
      <c r="Z132" s="1103"/>
      <c r="AA132" s="1104">
        <v>6.4270277389999997</v>
      </c>
      <c r="AB132" s="1105"/>
      <c r="AC132" s="1105"/>
      <c r="AD132" s="1105"/>
      <c r="AE132" s="1106"/>
      <c r="AF132" s="1107">
        <v>7.2680988290000004</v>
      </c>
      <c r="AG132" s="1105"/>
      <c r="AH132" s="1105"/>
      <c r="AI132" s="1105"/>
      <c r="AJ132" s="1106"/>
      <c r="AK132" s="1107">
        <v>8.4902194570000002</v>
      </c>
      <c r="AL132" s="1105"/>
      <c r="AM132" s="1105"/>
      <c r="AN132" s="1105"/>
      <c r="AO132" s="1106"/>
      <c r="AP132" s="1008"/>
      <c r="AQ132" s="1009"/>
      <c r="AR132" s="1009"/>
      <c r="AS132" s="1009"/>
      <c r="AT132" s="1108"/>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512</v>
      </c>
      <c r="W133" s="1085"/>
      <c r="X133" s="1085"/>
      <c r="Y133" s="1085"/>
      <c r="Z133" s="1086"/>
      <c r="AA133" s="1087">
        <v>3.6</v>
      </c>
      <c r="AB133" s="1088"/>
      <c r="AC133" s="1088"/>
      <c r="AD133" s="1088"/>
      <c r="AE133" s="1089"/>
      <c r="AF133" s="1087">
        <v>5.7</v>
      </c>
      <c r="AG133" s="1088"/>
      <c r="AH133" s="1088"/>
      <c r="AI133" s="1088"/>
      <c r="AJ133" s="1089"/>
      <c r="AK133" s="1087">
        <v>7.3</v>
      </c>
      <c r="AL133" s="1088"/>
      <c r="AM133" s="1088"/>
      <c r="AN133" s="1088"/>
      <c r="AO133" s="1089"/>
      <c r="AP133" s="1035"/>
      <c r="AQ133" s="1036"/>
      <c r="AR133" s="1036"/>
      <c r="AS133" s="1036"/>
      <c r="AT133" s="1090"/>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ksnv5ITATkwdAJ+UiV0GwpVFplrLIeE+oZAAhJSLDI1XJ6P7Sju+la/Ac64Eugn4ZBIIDrlC90ftE9MkVA8Iog==" saltValue="BnTAP/SNoJA3nzTFd9IL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513</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sheetProtection algorithmName="SHA-512" hashValue="D0Ema8kv4rtEOEEsIHfCDSy+TJHr4gVhHvgZ6CPiEyfyghnhneFxCJWMTPxOPIkj3sAP0lst5typj8zUUi7q8A==" saltValue="yK2JhTqq6kEc3orLrGse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P5J9li1lLWMB2HqDk9H8Hq9QPSNwGwMR5p63J4IAKiUHPc1oC7F/TtcNvWwmCRVYYpoPpUDgyAvu7e/l5BLXw==" saltValue="vy0Fja3nwoZUk5wraCmm2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zoomScaleNormal="100" zoomScaleSheetLayoutView="100" workbookViewId="0"/>
  </sheetViews>
  <sheetFormatPr defaultColWidth="0" defaultRowHeight="13.5" customHeight="1" zeroHeight="1" x14ac:dyDescent="0.15"/>
  <cols>
    <col min="1" max="36" width="2.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514</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AK6" s="268" t="s">
        <v>515</v>
      </c>
      <c r="AL6" s="268"/>
      <c r="AM6" s="268"/>
      <c r="AN6" s="268"/>
    </row>
    <row r="7" spans="1:46" ht="13.5" customHeight="1" x14ac:dyDescent="0.15">
      <c r="A7" s="267"/>
      <c r="AK7" s="270"/>
      <c r="AL7" s="271"/>
      <c r="AM7" s="271"/>
      <c r="AN7" s="272"/>
      <c r="AO7" s="1121" t="s">
        <v>516</v>
      </c>
      <c r="AP7" s="273"/>
      <c r="AQ7" s="274" t="s">
        <v>517</v>
      </c>
      <c r="AR7" s="275"/>
    </row>
    <row r="8" spans="1:46" x14ac:dyDescent="0.15">
      <c r="A8" s="267"/>
      <c r="AK8" s="276"/>
      <c r="AL8" s="277"/>
      <c r="AM8" s="277"/>
      <c r="AN8" s="278"/>
      <c r="AO8" s="1122"/>
      <c r="AP8" s="279" t="s">
        <v>518</v>
      </c>
      <c r="AQ8" s="280" t="s">
        <v>519</v>
      </c>
      <c r="AR8" s="281" t="s">
        <v>520</v>
      </c>
    </row>
    <row r="9" spans="1:46" x14ac:dyDescent="0.15">
      <c r="A9" s="267"/>
      <c r="AK9" s="1123" t="s">
        <v>521</v>
      </c>
      <c r="AL9" s="1124"/>
      <c r="AM9" s="1124"/>
      <c r="AN9" s="1125"/>
      <c r="AO9" s="282">
        <v>247219</v>
      </c>
      <c r="AP9" s="282">
        <v>283183</v>
      </c>
      <c r="AQ9" s="283">
        <v>224098</v>
      </c>
      <c r="AR9" s="284">
        <v>26.4</v>
      </c>
    </row>
    <row r="10" spans="1:46" ht="13.5" customHeight="1" x14ac:dyDescent="0.15">
      <c r="A10" s="267"/>
      <c r="AK10" s="1123" t="s">
        <v>522</v>
      </c>
      <c r="AL10" s="1124"/>
      <c r="AM10" s="1124"/>
      <c r="AN10" s="1125"/>
      <c r="AO10" s="285">
        <v>21441</v>
      </c>
      <c r="AP10" s="285">
        <v>24560</v>
      </c>
      <c r="AQ10" s="286">
        <v>32087</v>
      </c>
      <c r="AR10" s="287">
        <v>-23.5</v>
      </c>
    </row>
    <row r="11" spans="1:46" ht="13.5" customHeight="1" x14ac:dyDescent="0.15">
      <c r="A11" s="267"/>
      <c r="AK11" s="1123" t="s">
        <v>523</v>
      </c>
      <c r="AL11" s="1124"/>
      <c r="AM11" s="1124"/>
      <c r="AN11" s="1125"/>
      <c r="AO11" s="285" t="s">
        <v>524</v>
      </c>
      <c r="AP11" s="285" t="s">
        <v>524</v>
      </c>
      <c r="AQ11" s="286">
        <v>3587</v>
      </c>
      <c r="AR11" s="287" t="s">
        <v>524</v>
      </c>
    </row>
    <row r="12" spans="1:46" ht="13.5" customHeight="1" x14ac:dyDescent="0.15">
      <c r="A12" s="267"/>
      <c r="AK12" s="1123" t="s">
        <v>525</v>
      </c>
      <c r="AL12" s="1124"/>
      <c r="AM12" s="1124"/>
      <c r="AN12" s="1125"/>
      <c r="AO12" s="285" t="s">
        <v>524</v>
      </c>
      <c r="AP12" s="285" t="s">
        <v>524</v>
      </c>
      <c r="AQ12" s="286" t="s">
        <v>524</v>
      </c>
      <c r="AR12" s="287" t="s">
        <v>524</v>
      </c>
    </row>
    <row r="13" spans="1:46" ht="13.5" customHeight="1" x14ac:dyDescent="0.15">
      <c r="A13" s="267"/>
      <c r="AK13" s="1123" t="s">
        <v>526</v>
      </c>
      <c r="AL13" s="1124"/>
      <c r="AM13" s="1124"/>
      <c r="AN13" s="1125"/>
      <c r="AO13" s="285">
        <v>12125</v>
      </c>
      <c r="AP13" s="285">
        <v>13889</v>
      </c>
      <c r="AQ13" s="286">
        <v>11579</v>
      </c>
      <c r="AR13" s="287">
        <v>19.899999999999999</v>
      </c>
    </row>
    <row r="14" spans="1:46" ht="13.5" customHeight="1" x14ac:dyDescent="0.15">
      <c r="A14" s="267"/>
      <c r="AK14" s="1123" t="s">
        <v>527</v>
      </c>
      <c r="AL14" s="1124"/>
      <c r="AM14" s="1124"/>
      <c r="AN14" s="1125"/>
      <c r="AO14" s="285">
        <v>15888</v>
      </c>
      <c r="AP14" s="285">
        <v>18199</v>
      </c>
      <c r="AQ14" s="286">
        <v>4496</v>
      </c>
      <c r="AR14" s="287">
        <v>304.8</v>
      </c>
    </row>
    <row r="15" spans="1:46" ht="13.5" customHeight="1" x14ac:dyDescent="0.15">
      <c r="A15" s="267"/>
      <c r="AK15" s="1129" t="s">
        <v>528</v>
      </c>
      <c r="AL15" s="1130"/>
      <c r="AM15" s="1130"/>
      <c r="AN15" s="1131"/>
      <c r="AO15" s="285">
        <v>-21333</v>
      </c>
      <c r="AP15" s="285">
        <v>-24436</v>
      </c>
      <c r="AQ15" s="286">
        <v>-17592</v>
      </c>
      <c r="AR15" s="287">
        <v>38.9</v>
      </c>
    </row>
    <row r="16" spans="1:46" x14ac:dyDescent="0.15">
      <c r="A16" s="267"/>
      <c r="AK16" s="1129" t="s">
        <v>191</v>
      </c>
      <c r="AL16" s="1130"/>
      <c r="AM16" s="1130"/>
      <c r="AN16" s="1131"/>
      <c r="AO16" s="285">
        <v>275340</v>
      </c>
      <c r="AP16" s="285">
        <v>315395</v>
      </c>
      <c r="AQ16" s="286">
        <v>258255</v>
      </c>
      <c r="AR16" s="287">
        <v>22.1</v>
      </c>
    </row>
    <row r="17" spans="1:46" x14ac:dyDescent="0.15">
      <c r="A17" s="267"/>
    </row>
    <row r="18" spans="1:46" x14ac:dyDescent="0.15">
      <c r="A18" s="267"/>
      <c r="AQ18" s="288"/>
      <c r="AR18" s="288"/>
    </row>
    <row r="19" spans="1:46" x14ac:dyDescent="0.15">
      <c r="A19" s="267"/>
      <c r="AK19" s="263" t="s">
        <v>529</v>
      </c>
    </row>
    <row r="20" spans="1:46" x14ac:dyDescent="0.15">
      <c r="A20" s="267"/>
      <c r="AK20" s="289"/>
      <c r="AL20" s="290"/>
      <c r="AM20" s="290"/>
      <c r="AN20" s="291"/>
      <c r="AO20" s="292" t="s">
        <v>530</v>
      </c>
      <c r="AP20" s="293" t="s">
        <v>531</v>
      </c>
      <c r="AQ20" s="294" t="s">
        <v>532</v>
      </c>
      <c r="AR20" s="295"/>
    </row>
    <row r="21" spans="1:46" s="268" customFormat="1" x14ac:dyDescent="0.15">
      <c r="A21" s="296"/>
      <c r="AK21" s="1132" t="s">
        <v>533</v>
      </c>
      <c r="AL21" s="1133"/>
      <c r="AM21" s="1133"/>
      <c r="AN21" s="1134"/>
      <c r="AO21" s="297">
        <v>30.93</v>
      </c>
      <c r="AP21" s="298">
        <v>22.75</v>
      </c>
      <c r="AQ21" s="299">
        <v>8.18</v>
      </c>
      <c r="AS21" s="300"/>
      <c r="AT21" s="296"/>
    </row>
    <row r="22" spans="1:46" s="268" customFormat="1" x14ac:dyDescent="0.15">
      <c r="A22" s="296"/>
      <c r="AK22" s="1132" t="s">
        <v>534</v>
      </c>
      <c r="AL22" s="1133"/>
      <c r="AM22" s="1133"/>
      <c r="AN22" s="1134"/>
      <c r="AO22" s="301">
        <v>91.9</v>
      </c>
      <c r="AP22" s="302">
        <v>95.6</v>
      </c>
      <c r="AQ22" s="303">
        <v>-3.7</v>
      </c>
      <c r="AR22" s="288"/>
      <c r="AS22" s="300"/>
      <c r="AT22" s="296"/>
    </row>
    <row r="23" spans="1:46" s="268" customFormat="1" x14ac:dyDescent="0.15">
      <c r="A23" s="296"/>
      <c r="AP23" s="288"/>
      <c r="AQ23" s="288"/>
      <c r="AR23" s="288"/>
      <c r="AS23" s="300"/>
      <c r="AT23" s="296"/>
    </row>
    <row r="24" spans="1:46" s="268" customFormat="1" x14ac:dyDescent="0.15">
      <c r="A24" s="296"/>
      <c r="AP24" s="288"/>
      <c r="AQ24" s="288"/>
      <c r="AR24" s="288"/>
      <c r="AS24" s="300"/>
      <c r="AT24" s="296"/>
    </row>
    <row r="25" spans="1:46" s="268" customFormat="1" x14ac:dyDescent="0.1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x14ac:dyDescent="0.15">
      <c r="A26" s="268" t="s">
        <v>535</v>
      </c>
      <c r="AP26" s="288"/>
      <c r="AQ26" s="288"/>
      <c r="AR26" s="288"/>
    </row>
    <row r="27" spans="1:46" x14ac:dyDescent="0.15">
      <c r="A27" s="308"/>
      <c r="AS27" s="263"/>
      <c r="AT27" s="263"/>
    </row>
    <row r="28" spans="1:46" ht="17.25" x14ac:dyDescent="0.15">
      <c r="A28" s="264" t="s">
        <v>536</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x14ac:dyDescent="0.15">
      <c r="A29" s="267"/>
      <c r="AK29" s="268" t="s">
        <v>537</v>
      </c>
      <c r="AL29" s="268"/>
      <c r="AM29" s="268"/>
      <c r="AN29" s="268"/>
      <c r="AS29" s="310"/>
    </row>
    <row r="30" spans="1:46" ht="13.5" customHeight="1" x14ac:dyDescent="0.15">
      <c r="A30" s="267"/>
      <c r="AK30" s="270"/>
      <c r="AL30" s="271"/>
      <c r="AM30" s="271"/>
      <c r="AN30" s="272"/>
      <c r="AO30" s="1121" t="s">
        <v>516</v>
      </c>
      <c r="AP30" s="273"/>
      <c r="AQ30" s="274" t="s">
        <v>517</v>
      </c>
      <c r="AR30" s="275"/>
    </row>
    <row r="31" spans="1:46" x14ac:dyDescent="0.15">
      <c r="A31" s="267"/>
      <c r="AK31" s="276"/>
      <c r="AL31" s="277"/>
      <c r="AM31" s="277"/>
      <c r="AN31" s="278"/>
      <c r="AO31" s="1122"/>
      <c r="AP31" s="279" t="s">
        <v>518</v>
      </c>
      <c r="AQ31" s="280" t="s">
        <v>519</v>
      </c>
      <c r="AR31" s="281" t="s">
        <v>520</v>
      </c>
    </row>
    <row r="32" spans="1:46" ht="27" customHeight="1" x14ac:dyDescent="0.15">
      <c r="A32" s="267"/>
      <c r="AK32" s="1126" t="s">
        <v>538</v>
      </c>
      <c r="AL32" s="1127"/>
      <c r="AM32" s="1127"/>
      <c r="AN32" s="1128"/>
      <c r="AO32" s="311">
        <v>276580</v>
      </c>
      <c r="AP32" s="311">
        <v>316816</v>
      </c>
      <c r="AQ32" s="312">
        <v>146295</v>
      </c>
      <c r="AR32" s="313">
        <v>116.6</v>
      </c>
    </row>
    <row r="33" spans="1:46" ht="13.5" customHeight="1" x14ac:dyDescent="0.15">
      <c r="A33" s="267"/>
      <c r="AK33" s="1126" t="s">
        <v>539</v>
      </c>
      <c r="AL33" s="1127"/>
      <c r="AM33" s="1127"/>
      <c r="AN33" s="1128"/>
      <c r="AO33" s="311" t="s">
        <v>524</v>
      </c>
      <c r="AP33" s="311" t="s">
        <v>524</v>
      </c>
      <c r="AQ33" s="312" t="s">
        <v>524</v>
      </c>
      <c r="AR33" s="313" t="s">
        <v>524</v>
      </c>
    </row>
    <row r="34" spans="1:46" ht="27" customHeight="1" x14ac:dyDescent="0.15">
      <c r="A34" s="267"/>
      <c r="AK34" s="1126" t="s">
        <v>540</v>
      </c>
      <c r="AL34" s="1127"/>
      <c r="AM34" s="1127"/>
      <c r="AN34" s="1128"/>
      <c r="AO34" s="311" t="s">
        <v>524</v>
      </c>
      <c r="AP34" s="311" t="s">
        <v>524</v>
      </c>
      <c r="AQ34" s="312">
        <v>4</v>
      </c>
      <c r="AR34" s="313" t="s">
        <v>524</v>
      </c>
    </row>
    <row r="35" spans="1:46" ht="27" customHeight="1" x14ac:dyDescent="0.15">
      <c r="A35" s="267"/>
      <c r="AK35" s="1126" t="s">
        <v>541</v>
      </c>
      <c r="AL35" s="1127"/>
      <c r="AM35" s="1127"/>
      <c r="AN35" s="1128"/>
      <c r="AO35" s="311">
        <v>55264</v>
      </c>
      <c r="AP35" s="311">
        <v>63304</v>
      </c>
      <c r="AQ35" s="312">
        <v>31593</v>
      </c>
      <c r="AR35" s="313">
        <v>100.4</v>
      </c>
    </row>
    <row r="36" spans="1:46" ht="27" customHeight="1" x14ac:dyDescent="0.15">
      <c r="A36" s="267"/>
      <c r="AK36" s="1126" t="s">
        <v>542</v>
      </c>
      <c r="AL36" s="1127"/>
      <c r="AM36" s="1127"/>
      <c r="AN36" s="1128"/>
      <c r="AO36" s="311">
        <v>468</v>
      </c>
      <c r="AP36" s="311">
        <v>536</v>
      </c>
      <c r="AQ36" s="312">
        <v>3914</v>
      </c>
      <c r="AR36" s="313">
        <v>-86.3</v>
      </c>
    </row>
    <row r="37" spans="1:46" ht="13.5" customHeight="1" x14ac:dyDescent="0.15">
      <c r="A37" s="267"/>
      <c r="AK37" s="1126" t="s">
        <v>543</v>
      </c>
      <c r="AL37" s="1127"/>
      <c r="AM37" s="1127"/>
      <c r="AN37" s="1128"/>
      <c r="AO37" s="311" t="s">
        <v>524</v>
      </c>
      <c r="AP37" s="311" t="s">
        <v>524</v>
      </c>
      <c r="AQ37" s="312">
        <v>1348</v>
      </c>
      <c r="AR37" s="313" t="s">
        <v>524</v>
      </c>
    </row>
    <row r="38" spans="1:46" ht="27" customHeight="1" x14ac:dyDescent="0.15">
      <c r="A38" s="267"/>
      <c r="AK38" s="1135" t="s">
        <v>544</v>
      </c>
      <c r="AL38" s="1136"/>
      <c r="AM38" s="1136"/>
      <c r="AN38" s="1137"/>
      <c r="AO38" s="314" t="s">
        <v>524</v>
      </c>
      <c r="AP38" s="314" t="s">
        <v>524</v>
      </c>
      <c r="AQ38" s="315">
        <v>27</v>
      </c>
      <c r="AR38" s="303" t="s">
        <v>524</v>
      </c>
      <c r="AS38" s="310"/>
    </row>
    <row r="39" spans="1:46" x14ac:dyDescent="0.15">
      <c r="A39" s="267"/>
      <c r="AK39" s="1135" t="s">
        <v>545</v>
      </c>
      <c r="AL39" s="1136"/>
      <c r="AM39" s="1136"/>
      <c r="AN39" s="1137"/>
      <c r="AO39" s="311">
        <v>-188</v>
      </c>
      <c r="AP39" s="311">
        <v>-215</v>
      </c>
      <c r="AQ39" s="312">
        <v>-7201</v>
      </c>
      <c r="AR39" s="313">
        <v>-97</v>
      </c>
      <c r="AS39" s="310"/>
    </row>
    <row r="40" spans="1:46" ht="27" customHeight="1" x14ac:dyDescent="0.15">
      <c r="A40" s="267"/>
      <c r="AK40" s="1126" t="s">
        <v>546</v>
      </c>
      <c r="AL40" s="1127"/>
      <c r="AM40" s="1127"/>
      <c r="AN40" s="1128"/>
      <c r="AO40" s="311">
        <v>-256784</v>
      </c>
      <c r="AP40" s="311">
        <v>-294140</v>
      </c>
      <c r="AQ40" s="312">
        <v>-128709</v>
      </c>
      <c r="AR40" s="313">
        <v>128.5</v>
      </c>
      <c r="AS40" s="310"/>
    </row>
    <row r="41" spans="1:46" x14ac:dyDescent="0.15">
      <c r="A41" s="267"/>
      <c r="AK41" s="1138" t="s">
        <v>304</v>
      </c>
      <c r="AL41" s="1139"/>
      <c r="AM41" s="1139"/>
      <c r="AN41" s="1140"/>
      <c r="AO41" s="311">
        <v>75340</v>
      </c>
      <c r="AP41" s="311">
        <v>86300</v>
      </c>
      <c r="AQ41" s="312">
        <v>47272</v>
      </c>
      <c r="AR41" s="313">
        <v>82.6</v>
      </c>
      <c r="AS41" s="310"/>
    </row>
    <row r="42" spans="1:46" x14ac:dyDescent="0.15">
      <c r="A42" s="267"/>
      <c r="AK42" s="316" t="s">
        <v>547</v>
      </c>
      <c r="AQ42" s="288"/>
      <c r="AR42" s="288"/>
      <c r="AS42" s="310"/>
    </row>
    <row r="43" spans="1:46" x14ac:dyDescent="0.15">
      <c r="A43" s="267"/>
      <c r="AP43" s="317"/>
      <c r="AQ43" s="288"/>
      <c r="AS43" s="310"/>
    </row>
    <row r="44" spans="1:46" x14ac:dyDescent="0.15">
      <c r="A44" s="267"/>
      <c r="AQ44" s="288"/>
    </row>
    <row r="45" spans="1:46" x14ac:dyDescent="0.15">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x14ac:dyDescent="0.15">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15">
      <c r="A47" s="320" t="s">
        <v>548</v>
      </c>
    </row>
    <row r="48" spans="1:46" x14ac:dyDescent="0.15">
      <c r="A48" s="267"/>
      <c r="AK48" s="321" t="s">
        <v>549</v>
      </c>
      <c r="AL48" s="321"/>
      <c r="AM48" s="321"/>
      <c r="AN48" s="321"/>
      <c r="AO48" s="321"/>
      <c r="AP48" s="321"/>
      <c r="AQ48" s="322"/>
      <c r="AR48" s="321"/>
    </row>
    <row r="49" spans="1:44" ht="13.5" customHeight="1" x14ac:dyDescent="0.15">
      <c r="A49" s="267"/>
      <c r="AK49" s="323"/>
      <c r="AL49" s="324"/>
      <c r="AM49" s="1141" t="s">
        <v>516</v>
      </c>
      <c r="AN49" s="1143" t="s">
        <v>550</v>
      </c>
      <c r="AO49" s="1144"/>
      <c r="AP49" s="1144"/>
      <c r="AQ49" s="1144"/>
      <c r="AR49" s="1145"/>
    </row>
    <row r="50" spans="1:44" x14ac:dyDescent="0.15">
      <c r="A50" s="267"/>
      <c r="AK50" s="325"/>
      <c r="AL50" s="326"/>
      <c r="AM50" s="1142"/>
      <c r="AN50" s="327" t="s">
        <v>551</v>
      </c>
      <c r="AO50" s="328" t="s">
        <v>552</v>
      </c>
      <c r="AP50" s="329" t="s">
        <v>553</v>
      </c>
      <c r="AQ50" s="330" t="s">
        <v>554</v>
      </c>
      <c r="AR50" s="331" t="s">
        <v>555</v>
      </c>
    </row>
    <row r="51" spans="1:44" x14ac:dyDescent="0.15">
      <c r="A51" s="267"/>
      <c r="AK51" s="323" t="s">
        <v>556</v>
      </c>
      <c r="AL51" s="324"/>
      <c r="AM51" s="332">
        <v>410151</v>
      </c>
      <c r="AN51" s="333">
        <v>420237</v>
      </c>
      <c r="AO51" s="334">
        <v>36.5</v>
      </c>
      <c r="AP51" s="335">
        <v>291945</v>
      </c>
      <c r="AQ51" s="336">
        <v>19.100000000000001</v>
      </c>
      <c r="AR51" s="337">
        <v>17.399999999999999</v>
      </c>
    </row>
    <row r="52" spans="1:44" x14ac:dyDescent="0.15">
      <c r="A52" s="267"/>
      <c r="AK52" s="338"/>
      <c r="AL52" s="339" t="s">
        <v>557</v>
      </c>
      <c r="AM52" s="340">
        <v>242372</v>
      </c>
      <c r="AN52" s="341">
        <v>248332</v>
      </c>
      <c r="AO52" s="342">
        <v>74.599999999999994</v>
      </c>
      <c r="AP52" s="343">
        <v>127651</v>
      </c>
      <c r="AQ52" s="344">
        <v>17.2</v>
      </c>
      <c r="AR52" s="345">
        <v>57.4</v>
      </c>
    </row>
    <row r="53" spans="1:44" x14ac:dyDescent="0.15">
      <c r="A53" s="267"/>
      <c r="AK53" s="323" t="s">
        <v>558</v>
      </c>
      <c r="AL53" s="324"/>
      <c r="AM53" s="332">
        <v>719621</v>
      </c>
      <c r="AN53" s="333">
        <v>755904</v>
      </c>
      <c r="AO53" s="334">
        <v>79.900000000000006</v>
      </c>
      <c r="AP53" s="335">
        <v>291173</v>
      </c>
      <c r="AQ53" s="336">
        <v>-0.3</v>
      </c>
      <c r="AR53" s="337">
        <v>80.2</v>
      </c>
    </row>
    <row r="54" spans="1:44" x14ac:dyDescent="0.15">
      <c r="A54" s="267"/>
      <c r="AK54" s="338"/>
      <c r="AL54" s="339" t="s">
        <v>557</v>
      </c>
      <c r="AM54" s="340">
        <v>433203</v>
      </c>
      <c r="AN54" s="341">
        <v>455045</v>
      </c>
      <c r="AO54" s="342">
        <v>83.2</v>
      </c>
      <c r="AP54" s="343">
        <v>119071</v>
      </c>
      <c r="AQ54" s="344">
        <v>-6.7</v>
      </c>
      <c r="AR54" s="345">
        <v>89.9</v>
      </c>
    </row>
    <row r="55" spans="1:44" x14ac:dyDescent="0.15">
      <c r="A55" s="267"/>
      <c r="AK55" s="323" t="s">
        <v>559</v>
      </c>
      <c r="AL55" s="324"/>
      <c r="AM55" s="332">
        <v>1016394</v>
      </c>
      <c r="AN55" s="333">
        <v>1114467</v>
      </c>
      <c r="AO55" s="334">
        <v>47.4</v>
      </c>
      <c r="AP55" s="335">
        <v>271581</v>
      </c>
      <c r="AQ55" s="336">
        <v>-6.7</v>
      </c>
      <c r="AR55" s="337">
        <v>54.1</v>
      </c>
    </row>
    <row r="56" spans="1:44" x14ac:dyDescent="0.15">
      <c r="A56" s="267"/>
      <c r="AK56" s="338"/>
      <c r="AL56" s="339" t="s">
        <v>557</v>
      </c>
      <c r="AM56" s="340">
        <v>640805</v>
      </c>
      <c r="AN56" s="341">
        <v>702637</v>
      </c>
      <c r="AO56" s="342">
        <v>54.4</v>
      </c>
      <c r="AP56" s="343">
        <v>117844</v>
      </c>
      <c r="AQ56" s="344">
        <v>-1</v>
      </c>
      <c r="AR56" s="345">
        <v>55.4</v>
      </c>
    </row>
    <row r="57" spans="1:44" x14ac:dyDescent="0.15">
      <c r="A57" s="267"/>
      <c r="AK57" s="323" t="s">
        <v>560</v>
      </c>
      <c r="AL57" s="324"/>
      <c r="AM57" s="332">
        <v>499041</v>
      </c>
      <c r="AN57" s="333">
        <v>557588</v>
      </c>
      <c r="AO57" s="334">
        <v>-50</v>
      </c>
      <c r="AP57" s="335">
        <v>268375</v>
      </c>
      <c r="AQ57" s="336">
        <v>-1.2</v>
      </c>
      <c r="AR57" s="337">
        <v>-48.8</v>
      </c>
    </row>
    <row r="58" spans="1:44" x14ac:dyDescent="0.15">
      <c r="A58" s="267"/>
      <c r="AK58" s="338"/>
      <c r="AL58" s="339" t="s">
        <v>557</v>
      </c>
      <c r="AM58" s="340">
        <v>149180</v>
      </c>
      <c r="AN58" s="341">
        <v>166682</v>
      </c>
      <c r="AO58" s="342">
        <v>-76.3</v>
      </c>
      <c r="AP58" s="343">
        <v>119602</v>
      </c>
      <c r="AQ58" s="344">
        <v>1.5</v>
      </c>
      <c r="AR58" s="345">
        <v>-77.8</v>
      </c>
    </row>
    <row r="59" spans="1:44" x14ac:dyDescent="0.15">
      <c r="A59" s="267"/>
      <c r="AK59" s="323" t="s">
        <v>561</v>
      </c>
      <c r="AL59" s="324"/>
      <c r="AM59" s="332">
        <v>624029</v>
      </c>
      <c r="AN59" s="333">
        <v>714810</v>
      </c>
      <c r="AO59" s="334">
        <v>28.2</v>
      </c>
      <c r="AP59" s="335">
        <v>301035</v>
      </c>
      <c r="AQ59" s="336">
        <v>12.2</v>
      </c>
      <c r="AR59" s="337">
        <v>16</v>
      </c>
    </row>
    <row r="60" spans="1:44" x14ac:dyDescent="0.15">
      <c r="A60" s="267"/>
      <c r="AK60" s="338"/>
      <c r="AL60" s="339" t="s">
        <v>557</v>
      </c>
      <c r="AM60" s="340">
        <v>225259</v>
      </c>
      <c r="AN60" s="341">
        <v>258029</v>
      </c>
      <c r="AO60" s="342">
        <v>54.8</v>
      </c>
      <c r="AP60" s="343">
        <v>154376</v>
      </c>
      <c r="AQ60" s="344">
        <v>29.1</v>
      </c>
      <c r="AR60" s="345">
        <v>25.7</v>
      </c>
    </row>
    <row r="61" spans="1:44" x14ac:dyDescent="0.15">
      <c r="A61" s="267"/>
      <c r="AK61" s="323" t="s">
        <v>562</v>
      </c>
      <c r="AL61" s="346"/>
      <c r="AM61" s="332">
        <v>653847</v>
      </c>
      <c r="AN61" s="333">
        <v>712601</v>
      </c>
      <c r="AO61" s="334">
        <v>28.4</v>
      </c>
      <c r="AP61" s="335">
        <v>284822</v>
      </c>
      <c r="AQ61" s="347">
        <v>4.5999999999999996</v>
      </c>
      <c r="AR61" s="337">
        <v>23.8</v>
      </c>
    </row>
    <row r="62" spans="1:44" x14ac:dyDescent="0.15">
      <c r="A62" s="267"/>
      <c r="AK62" s="338"/>
      <c r="AL62" s="339" t="s">
        <v>557</v>
      </c>
      <c r="AM62" s="340">
        <v>338164</v>
      </c>
      <c r="AN62" s="341">
        <v>366145</v>
      </c>
      <c r="AO62" s="342">
        <v>38.1</v>
      </c>
      <c r="AP62" s="343">
        <v>127709</v>
      </c>
      <c r="AQ62" s="344">
        <v>8</v>
      </c>
      <c r="AR62" s="345">
        <v>30.1</v>
      </c>
    </row>
    <row r="63" spans="1:44" x14ac:dyDescent="0.15">
      <c r="A63" s="267"/>
    </row>
    <row r="64" spans="1:44" x14ac:dyDescent="0.15">
      <c r="A64" s="267"/>
    </row>
    <row r="65" spans="1:46" x14ac:dyDescent="0.15">
      <c r="A65" s="267"/>
    </row>
    <row r="66" spans="1:46" x14ac:dyDescent="0.15">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15">
      <c r="AS67" s="263"/>
      <c r="AT67" s="263"/>
    </row>
  </sheetData>
  <sheetProtection algorithmName="SHA-512" hashValue="OZ0BRWdccqMFtuwmlvcbQ7NVBWNX6mhDD7AO7/XGoopVsxSVvgQu2zUrzdJFmj5VXxfSJqGbUrDM2Hc7gS/x6A==" saltValue="PE3zkoqZzFncAnJQ2d3jv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564</v>
      </c>
    </row>
    <row r="121" spans="125:125" ht="13.5" hidden="1" customHeight="1" x14ac:dyDescent="0.15">
      <c r="DU121" s="261"/>
    </row>
  </sheetData>
  <sheetProtection algorithmName="SHA-512" hashValue="l4egVhOdCgdG9h8MfPkPW7sXw6rxV57aKeTXSy7BrUBs+pDOJu+yPCfjhqDb6Wcq/hh05LYXaIt0+wbATZt2Cg==" saltValue="KSIDysw0hDq26pw9caqk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565</v>
      </c>
    </row>
  </sheetData>
  <sheetProtection algorithmName="SHA-512" hashValue="4D6Z354xek4hW5cOFUytmcWl9K/Aumano+B4AVr0jH4hULXyt4SG7Vn8AogqRcrK/PixmmJS2JC+sypMqCc6Lw==" saltValue="OmBsbkEKQkRcl79ibwu9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46" t="s">
        <v>3</v>
      </c>
      <c r="D47" s="1146"/>
      <c r="E47" s="1147"/>
      <c r="F47" s="11">
        <v>16.66</v>
      </c>
      <c r="G47" s="12">
        <v>17.95</v>
      </c>
      <c r="H47" s="12">
        <v>19.600000000000001</v>
      </c>
      <c r="I47" s="12">
        <v>20.07</v>
      </c>
      <c r="J47" s="13">
        <v>19.16</v>
      </c>
    </row>
    <row r="48" spans="2:10" ht="57.75" customHeight="1" x14ac:dyDescent="0.15">
      <c r="B48" s="14"/>
      <c r="C48" s="1148" t="s">
        <v>4</v>
      </c>
      <c r="D48" s="1148"/>
      <c r="E48" s="1149"/>
      <c r="F48" s="15">
        <v>12.8</v>
      </c>
      <c r="G48" s="16">
        <v>14.28</v>
      </c>
      <c r="H48" s="16">
        <v>14.53</v>
      </c>
      <c r="I48" s="16">
        <v>13.91</v>
      </c>
      <c r="J48" s="17">
        <v>13.52</v>
      </c>
    </row>
    <row r="49" spans="2:10" ht="57.75" customHeight="1" thickBot="1" x14ac:dyDescent="0.2">
      <c r="B49" s="18"/>
      <c r="C49" s="1150" t="s">
        <v>5</v>
      </c>
      <c r="D49" s="1150"/>
      <c r="E49" s="1151"/>
      <c r="F49" s="19">
        <v>13.16</v>
      </c>
      <c r="G49" s="20">
        <v>4.4000000000000004</v>
      </c>
      <c r="H49" s="20">
        <v>6.42</v>
      </c>
      <c r="I49" s="20">
        <v>5.52</v>
      </c>
      <c r="J49" s="21">
        <v>8.85</v>
      </c>
    </row>
    <row r="50" spans="2:10" ht="13.5" customHeight="1" x14ac:dyDescent="0.15"/>
  </sheetData>
  <sheetProtection algorithmName="SHA-512" hashValue="8oTHPgjH+BIQthGkwRG/TSCdHxNESKXBIF1wpuqajvrMhDtLhP0dsW3m6PSyTyBXE7eHYrA3uhiQaKArrf2SbQ==" saltValue="vi6oicGeaAZYWOvPNV4G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2022-02-02T05:08:14Z</dcterms:created>
  <dcterms:modified xsi:type="dcterms:W3CDTF">2022-09-28T10:02:49Z</dcterms:modified>
  <cp:category/>
</cp:coreProperties>
</file>