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5南信州\"/>
    </mc:Choice>
  </mc:AlternateContent>
  <xr:revisionPtr revIDLastSave="0" documentId="13_ncr:1_{0D61C1F6-94F1-4BD3-9646-716EE0DA97AD}"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<sst xmlns="http://schemas.openxmlformats.org/spreadsheetml/2006/main" count="1177" uniqueCount="613">
  <si>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</si>
  <si>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</si>
  <si>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</si>
  <si>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</si>
  <si>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</si>
  <si>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</si>
  <si>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</si>
  <si>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</si>
  <si>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</si>
  <si>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</si>
  <si>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</si>
  <si>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</si>
  <si>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</si>
  <si>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</si>
  <si>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</si>
  <si>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</si>
  <si>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</si>
  <si>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</si>
  <si>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</si>
  <si>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</si>
  <si>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</si>
  <si>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</si>
  <si>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</si>
  <si>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</si>
  <si>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</si>
  <si>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</si>
  <si>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</si>
  <si>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</si>
  <si>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</si>
  <si>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</si>
  <si>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</si>
  <si>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</si>
  <si>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</si>
  <si>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</si>
  <si>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</si>
  <si>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</si>
  <si>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</si>
  <si>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</si>
  <si>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</si>
  <si>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</si>
  <si>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</si>
  <si>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</si>
  <si>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</si>
  <si>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</si>
  <si>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</si>
  <si>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</si>
  <si>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</si>
  <si>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</si>
  <si>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</si>
  <si>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</si>
  <si>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</si>
  <si>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</si>
  <si>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</si>
  <si>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</si>
  <si>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</si>
  <si>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</si>
  <si>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</si>
  <si>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</si>
  <si>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</si>
  <si>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</si>
  <si>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</si>
  <si>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</si>
  <si>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</si>
  <si>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</si>
  <si>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</si>
  <si>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</si>
  <si>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</si>
  <si>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</si>
  <si>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</si>
  <si>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</si>
  <si>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</si>
  <si>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</si>
  <si>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</si>
  <si>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</si>
  <si>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</si>
  <si>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</si>
  <si>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</si>
  <si>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</si>
  <si>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</si>
  <si>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</si>
  <si>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</si>
  <si>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</si>
  <si>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</si>
  <si>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</si>
  <si>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</si>
  <si>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</si>
  <si>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</si>
  <si>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</si>
  <si>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</si>
  <si>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</si>
  <si>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</si>
  <si>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</si>
  <si>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</si>
  <si>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</si>
  <si>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</si>
  <si>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</si>
  <si>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</si>
  <si>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</si>
  <si>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</si>
  <si>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</si>
  <si>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</si>
  <si>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</si>
  <si>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</si>
  <si>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</si>
  <si>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</si>
  <si>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</si>
  <si>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</si>
  <si>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</si>
  <si>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</si>
  <si>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</si>
  <si>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</si>
  <si>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</si>
  <si>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</si>
  <si>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</si>
  <si>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</si>
  <si>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</si>
  <si>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</si>
  <si>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</si>
  <si>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</si>
  <si>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</si>
  <si>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</si>
  <si>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</si>
  <si>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</si>
  <si>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</si>
  <si>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</si>
  <si>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</si>
  <si>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</si>
  <si>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</si>
  <si>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</si>
  <si>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</si>
  <si>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</si>
  <si>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</si>
  <si>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</si>
  <si>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</si>
  <si>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</si>
  <si>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</si>
  <si>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</si>
  <si>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</si>
  <si>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</si>
  <si>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</si>
  <si>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</si>
  <si>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</si>
  <si>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</si>
  <si>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</si>
  <si>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</si>
  <si>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</si>
  <si>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</si>
  <si>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</si>
  <si>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</si>
  <si>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</si>
  <si>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</si>
  <si>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</si>
  <si>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</si>
  <si>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</si>
  <si>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</si>
  <si>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</si>
  <si>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</si>
  <si>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</si>
  <si>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</si>
  <si>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</si>
  <si>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</si>
  <si>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</si>
  <si>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</si>
  <si>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</si>
  <si>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</si>
  <si>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</si>
  <si>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</si>
  <si>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</si>
  <si>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</si>
  <si>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</si>
  <si>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</si>
  <si>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</si>
  <si>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</si>
  <si>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</si>
  <si>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</si>
  <si>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</si>
  <si>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</si>
  <si>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</si>
  <si>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</si>
  <si>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</si>
  <si>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</si>
  <si>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</si>
  <si>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</si>
  <si>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</si>
  <si>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</si>
  <si>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</si>
  <si>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</si>
  <si>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</si>
  <si>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</si>
  <si>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</si>
  <si>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</si>
  <si>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</si>
  <si>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</si>
  <si>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</si>
  <si>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</si>
  <si>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</si>
  <si>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</si>
  <si>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</si>
  <si>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</si>
  <si>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</si>
  <si>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</si>
  <si>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</si>
  <si>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</si>
  <si>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</si>
  <si>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</si>
  <si>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</si>
  <si>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</si>
  <si>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</si>
  <si>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</si>
  <si>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</si>
  <si>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</si>
  <si>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</si>
  <si>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</si>
  <si>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</si>
  <si>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</si>
  <si>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</si>
  <si>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</si>
  <si>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</si>
  <si>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</si>
  <si>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長野県阿南町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</si>
  <si>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</si>
  <si>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</si>
  <si>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</si>
  <si>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</si>
  <si>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</si>
  <si>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</si>
  <si>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</si>
  <si>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</si>
  <si>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</si>
  <si>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</si>
  <si>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</si>
  <si>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</si>
  <si>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</si>
  <si>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</si>
  <si>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</si>
  <si>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</si>
  <si>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</si>
  <si>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</si>
  <si>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</si>
  <si>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</si>
  <si>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</si>
  <si>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</si>
  <si>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</si>
  <si>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</si>
  <si>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</si>
  <si>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</si>
  <si>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</si>
  <si>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</si>
  <si>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</si>
  <si>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</si>
  <si>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</si>
  <si>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</si>
  <si>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</si>
  <si>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</si>
  <si>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</si>
  <si>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</si>
  <si>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</si>
  <si>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</si>
  <si>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</si>
  <si>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</si>
  <si>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</si>
  <si>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</si>
  <si>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</si>
  <si>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</si>
  <si>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</si>
  <si>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</si>
  <si>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</si>
  <si>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</si>
  <si>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</si>
  <si>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</si>
  <si>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</si>
  <si>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</si>
  <si>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</si>
  <si>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</si>
  <si>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</si>
  <si>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</si>
  <si>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</si>
  <si>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</si>
  <si>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</si>
  <si>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</si>
  <si>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</si>
  <si>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</si>
  <si>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</si>
  <si>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</si>
  <si>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</si>
  <si>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</si>
  <si>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</si>
  <si>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</si>
  <si>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</si>
  <si>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</si>
  <si>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</si>
  <si>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</si>
  <si>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</si>
  <si>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</si>
  <si>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</si>
  <si>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</si>
  <si>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</si>
  <si>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</si>
  <si>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</si>
  <si>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</si>
  <si>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</si>
  <si>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</si>
  <si>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</si>
  <si>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</si>
  <si>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</si>
  <si>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</si>
  <si>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</si>
  <si>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</si>
  <si>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</si>
  <si>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</si>
  <si>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</si>
  <si>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</si>
  <si>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</si>
  <si>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</si>
  <si>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</si>
  <si>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</si>
  <si>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</si>
  <si>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</si>
  <si>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</si>
  <si>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</si>
  <si>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</si>
  <si>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</si>
  <si>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</si>
  <si>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</si>
  <si>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</si>
  <si>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</si>
  <si>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</si>
  <si>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</si>
  <si>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</si>
  <si>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</si>
  <si>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</si>
  <si>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</si>
  <si>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</si>
  <si>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</si>
  <si>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</si>
  <si>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</si>
  <si>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</si>
  <si>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</si>
  <si>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</si>
  <si>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</si>
  <si>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</si>
  <si>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</si>
  <si>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</si>
  <si>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</si>
  <si>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</si>
  <si>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</si>
  <si>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</si>
  <si>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</si>
  <si>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</si>
  <si>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</si>
  <si>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</si>
  <si>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</si>
  <si>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</si>
  <si>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</si>
  <si>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</si>
  <si>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</si>
  <si>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</si>
  <si>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</si>
  <si>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</si>
  <si>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</si>
  <si>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</si>
  <si>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</si>
  <si>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</si>
  <si>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</si>
  <si>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</si>
  <si>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</si>
  <si>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</si>
  <si>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</si>
  <si>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</si>
  <si>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</si>
  <si>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</si>
  <si>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</si>
  <si>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</si>
  <si>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長野県阿南町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</si>
  <si>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</si>
  <si>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</si>
  <si>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</si>
  <si>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</si>
  <si>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</si>
  <si>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</si>
  <si>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</si>
  <si>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</si>
  <si>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</si>
  <si>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</si>
  <si>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</si>
  <si>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</si>
  <si>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</si>
  <si>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</si>
  <si>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</si>
  <si>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</si>
  <si>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</si>
  <si>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</si>
  <si>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</si>
  <si>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</si>
  <si>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</si>
  <si>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</si>
  <si>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</si>
  <si>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</si>
  <si>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</si>
  <si>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</si>
  <si>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</si>
  <si>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</si>
  <si>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</si>
  <si>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</si>
  <si>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</si>
  <si>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</si>
  <si>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</si>
  <si>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阿南町国民健康保険特別会計</t>
    <phoneticPr fontId="5"/>
  </si>
  <si>
    <t>阿南町介護保険特別会計</t>
    <phoneticPr fontId="5"/>
  </si>
  <si>
    <t>阿南町後期高齢者医療特別会計</t>
    <phoneticPr fontId="5"/>
  </si>
  <si>
    <t>阿南町水道特別会計</t>
    <phoneticPr fontId="5"/>
  </si>
  <si>
    <t>法非適用企業</t>
    <phoneticPr fontId="5"/>
  </si>
  <si>
    <t>阿南町下水道特別会計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</si>
  <si>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</si>
  <si>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</si>
  <si>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</si>
  <si>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</si>
  <si>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</si>
  <si>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</si>
  <si>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</si>
  <si>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</si>
  <si>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</si>
  <si>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</si>
  <si>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</si>
  <si>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</si>
  <si>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</si>
  <si>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</si>
  <si>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</si>
  <si>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</si>
  <si>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</si>
  <si>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</si>
  <si>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</si>
  <si>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</si>
  <si>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</si>
  <si>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</si>
  <si>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</si>
  <si>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</si>
  <si>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</si>
  <si>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</si>
  <si>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</si>
  <si>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</si>
  <si>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</si>
  <si>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</si>
  <si>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</si>
  <si>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</si>
  <si>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</si>
  <si>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</si>
  <si>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</si>
  <si>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</si>
  <si>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</si>
  <si>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</si>
  <si>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</si>
  <si>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</si>
  <si>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</si>
  <si>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</si>
  <si>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</si>
  <si>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</si>
  <si>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</si>
  <si>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</si>
  <si>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</si>
  <si>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</si>
  <si>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</si>
  <si>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</si>
  <si>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</si>
  <si>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</si>
  <si>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</si>
  <si>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</si>
  <si>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</si>
  <si>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</si>
  <si>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</si>
  <si>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</si>
  <si>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</si>
  <si>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</si>
  <si>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</si>
  <si>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阿南町水道特別会計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</si>
  <si>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</si>
  <si>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</si>
  <si>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阿南町下水道特別会計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</si>
  <si>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</si>
  <si>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阿南町介護保険特別会計</t>
    <phoneticPr fontId="5"/>
  </si>
  <si>
    <t>(Ｆ)</t>
    <phoneticPr fontId="5"/>
  </si>
  <si>
    <t>阿南町後期高齢者医療特別会計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</si>
  <si>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</si>
  <si>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</si>
  <si>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</si>
  <si>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</si>
  <si>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</si>
  <si>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</si>
  <si>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</si>
  <si>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</si>
  <si>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</si>
  <si>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</si>
  <si>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</si>
  <si>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</si>
  <si>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</si>
  <si>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</si>
  <si>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</si>
  <si>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</si>
  <si>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</si>
  <si>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</si>
  <si>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</si>
  <si>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</si>
  <si>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</si>
  <si>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</si>
  <si>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</si>
  <si>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</si>
  <si>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</si>
  <si>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</si>
  <si>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</si>
  <si>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</si>
  <si>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</si>
  <si>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</si>
  <si>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</si>
  <si>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</si>
  <si>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</si>
  <si>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</si>
  <si>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</si>
  <si>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</si>
  <si>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</si>
  <si>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</si>
  <si>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</si>
  <si>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</si>
  <si>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</si>
  <si>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</si>
  <si>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</si>
  <si>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</si>
  <si>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</si>
  <si>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</si>
  <si>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</si>
  <si>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</si>
  <si>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</si>
  <si>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</si>
  <si>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</si>
  <si>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</si>
  <si>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</si>
  <si>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</si>
  <si>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</si>
  <si>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</si>
  <si>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</si>
  <si>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</si>
  <si>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</si>
  <si>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</si>
  <si>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</si>
  <si>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</si>
  <si>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</si>
  <si>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</si>
  <si>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</si>
  <si>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</si>
  <si>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</si>
  <si>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</si>
  <si>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</si>
  <si>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</si>
  <si>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</si>
  <si>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</si>
  <si>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</si>
  <si>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</si>
  <si>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</si>
  <si>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</si>
  <si>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</si>
  <si>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</si>
  <si>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</si>
  <si>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</si>
  <si>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</si>
  <si>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</si>
  <si>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</si>
  <si>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</si>
  <si>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</si>
  <si>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阿南町水道特別会計</t>
  </si>
  <si>
    <t>阿南町下水道特別会計</t>
  </si>
  <si>
    <t>阿南町介護保険特別会計</t>
  </si>
  <si>
    <t>阿南町国民健康保険特別会計</t>
  </si>
  <si>
    <t>阿南町後期高齢者医療特別会計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</si>
  <si>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</si>
  <si>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</si>
  <si>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</si>
  <si>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</si>
  <si>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</si>
  <si>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</si>
  <si>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</si>
  <si>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</si>
  <si>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南信州広域連合（一般会計）</t>
    <rPh sb="0" eb="1">
      <t>ミナミ</t>
    </rPh>
    <rPh sb="1" eb="3">
      <t>シンシュウ</t>
    </rPh>
    <rPh sb="3" eb="5">
      <t>コウイキ</t>
    </rPh>
    <rPh sb="5" eb="7">
      <t>レンゴウ</t>
    </rPh>
    <phoneticPr fontId="2"/>
  </si>
  <si>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2"/>
  </si>
  <si>
    <t>-</t>
    <phoneticPr fontId="2"/>
  </si>
  <si>
    <t>南信州広域連合（飯田広域消防特別会計）</t>
    <rPh sb="8" eb="10">
      <t>イイダ</t>
    </rPh>
    <rPh sb="10" eb="12">
      <t>コウイキ</t>
    </rPh>
    <rPh sb="12" eb="14">
      <t>ショウボウ</t>
    </rPh>
    <rPh sb="14" eb="16">
      <t>トクベツ</t>
    </rPh>
    <rPh sb="16" eb="18">
      <t>カイケイ</t>
    </rPh>
    <phoneticPr fontId="2"/>
  </si>
  <si>
    <t>南信州広域連合（稲葉クリーンセンター特別会計）</t>
    <rPh sb="0" eb="1">
      <t>ミナミ</t>
    </rPh>
    <rPh sb="1" eb="3">
      <t>シンシュウ</t>
    </rPh>
    <rPh sb="3" eb="5">
      <t>コウイキ</t>
    </rPh>
    <rPh sb="5" eb="7">
      <t>レンゴウ</t>
    </rPh>
    <rPh sb="8" eb="10">
      <t>イナバ</t>
    </rPh>
    <rPh sb="18" eb="20">
      <t>トクベツ</t>
    </rPh>
    <rPh sb="20" eb="22">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</si>
  <si>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</si>
  <si>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5"/>
  </si>
  <si>
    <t>長野県市町村総合事務組合（一般会計）</t>
    <phoneticPr fontId="19"/>
  </si>
  <si>
    <t>長野県市町村総合事務組合（非常勤職員公務災害補償特別会計）</t>
    <phoneticPr fontId="19"/>
  </si>
  <si>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5"/>
  </si>
  <si>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</si>
  <si>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下伊那郡土木技術センター組合</t>
    <rPh sb="0" eb="4">
      <t>シモイナグン</t>
    </rPh>
    <rPh sb="4" eb="6">
      <t>ドボク</t>
    </rPh>
    <rPh sb="6" eb="8">
      <t>ギジュツ</t>
    </rPh>
    <rPh sb="12" eb="14">
      <t>クミアイ</t>
    </rPh>
    <phoneticPr fontId="2"/>
  </si>
  <si>
    <t>下伊那自治センター組合</t>
    <rPh sb="0" eb="3">
      <t>シモイナ</t>
    </rPh>
    <rPh sb="3" eb="5">
      <t>ジチ</t>
    </rPh>
    <rPh sb="9" eb="11">
      <t>クミアイ</t>
    </rPh>
    <phoneticPr fontId="2"/>
  </si>
  <si>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2"/>
  </si>
  <si>
    <t>下伊那郡町村総合事務組合</t>
    <rPh sb="0" eb="4">
      <t>シモイナグン</t>
    </rPh>
    <rPh sb="4" eb="6">
      <t>チョウソン</t>
    </rPh>
    <rPh sb="6" eb="8">
      <t>ソウゴウ</t>
    </rPh>
    <rPh sb="8" eb="10">
      <t>ジム</t>
    </rPh>
    <rPh sb="10" eb="12">
      <t>クミアイ</t>
    </rPh>
    <phoneticPr fontId="2"/>
  </si>
  <si>
    <t>下伊那郡南部総合事務組合（一般会計）</t>
    <rPh sb="0" eb="4">
      <t>シモイナグン</t>
    </rPh>
    <rPh sb="4" eb="6">
      <t>ナンブ</t>
    </rPh>
    <rPh sb="6" eb="8">
      <t>ソウゴウ</t>
    </rPh>
    <rPh sb="8" eb="10">
      <t>ジム</t>
    </rPh>
    <rPh sb="10" eb="12">
      <t>クミアイ</t>
    </rPh>
    <rPh sb="13" eb="15">
      <t>イッパン</t>
    </rPh>
    <rPh sb="15" eb="17">
      <t>カイケイ</t>
    </rPh>
    <phoneticPr fontId="2"/>
  </si>
  <si>
    <t>7z</t>
    <phoneticPr fontId="2"/>
  </si>
  <si>
    <t>公共施設等整備基金</t>
    <rPh sb="0" eb="2">
      <t>コウキョウ</t>
    </rPh>
    <rPh sb="2" eb="4">
      <t>シセツ</t>
    </rPh>
    <rPh sb="4" eb="5">
      <t>トウ</t>
    </rPh>
    <rPh sb="5" eb="7">
      <t>セイビ</t>
    </rPh>
    <rPh sb="7" eb="9">
      <t>キキン</t>
    </rPh>
    <phoneticPr fontId="5"/>
  </si>
  <si>
    <t>社会福祉施設整備基金</t>
    <rPh sb="0" eb="2">
      <t>シャカイ</t>
    </rPh>
    <rPh sb="2" eb="4">
      <t>フクシ</t>
    </rPh>
    <rPh sb="4" eb="6">
      <t>シセツ</t>
    </rPh>
    <rPh sb="6" eb="8">
      <t>セイビ</t>
    </rPh>
    <rPh sb="8" eb="10">
      <t>キキン</t>
    </rPh>
    <phoneticPr fontId="5"/>
  </si>
  <si>
    <t>地域福祉基金</t>
    <rPh sb="0" eb="2">
      <t>チイキ</t>
    </rPh>
    <rPh sb="2" eb="4">
      <t>フクシ</t>
    </rPh>
    <rPh sb="4" eb="6">
      <t>キキン</t>
    </rPh>
    <phoneticPr fontId="5"/>
  </si>
  <si>
    <t>ふるさとあなん寄附金基金</t>
    <rPh sb="7" eb="10">
      <t>キフキン</t>
    </rPh>
    <rPh sb="10" eb="12">
      <t>キキン</t>
    </rPh>
    <phoneticPr fontId="5"/>
  </si>
  <si>
    <t>森林環境整備基金</t>
    <rPh sb="0" eb="2">
      <t>シンリン</t>
    </rPh>
    <rPh sb="2" eb="4">
      <t>カンキョウ</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</si>
  <si>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</si>
  <si>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</si>
  <si>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起債の借入れと償還により、数値マイナスとなっている。一方で、有形固定資産減価償却率は、緩やかに上昇傾向にあるため、公共施設総合管理計画に基づき、改修及び除却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</si>
  <si>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</si>
  <si>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</si>
  <si>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</si>
  <si>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</si>
  <si>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</si>
  <si>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</si>
  <si>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近年、低い水準で横ばいとなっている。引き続き公債費の適正化に取り組んでいく必要がある。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</si>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</sst>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0" fillId="0" borderId="113" xfId="0" applyBorder="1" applyProtection="1">
      <alignment vertical="center"/>
      <protection locked="0"/>
    </xf>
    <xf numFmtId="0" fontId="0" fillId="0" borderId="114" xfId="0" applyBorder="1" applyProtection="1">
      <alignment vertical="center"/>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77A906-4915-4894-B531-925757CF05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29AC-4589-9172-14886FD671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135361</c:v>
                </c:pt>
                <c:pt idx="1">
                  <c:v>217030</c:v>
                </c:pt>
                <c:pt idx="2">
                  <c:v>212716</c:v>
                </c:pt>
                <c:pt idx="3">
                  <c:v>305556</c:v>
                </c:pt>
                <c:pt idx="4">
                  <c:v>153169</c:v>
                </c:pt>
              </c:numCache>
            </c:numRef>
          </c:val>
          <c:smooth val="0"/>
          <c:extLst>
            <c:ext xmlns:c16="http://schemas.microsoft.com/office/drawing/2014/chart" uri="{C3380CC4-5D6E-409C-BE32-E72D297353CC}">
              <c16:uniqueId val="{00000001-29AC-4589-9172-14886FD671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4.34</c:v>
                </c:pt>
                <c:pt idx="1">
                  <c:v>2.8</c:v>
                </c:pt>
                <c:pt idx="2">
                  <c:v>1.1200000000000001</c:v>
                </c:pt>
                <c:pt idx="3">
                  <c:v>3.33</c:v>
                </c:pt>
                <c:pt idx="4">
                  <c:v>3.13</c:v>
                </c:pt>
              </c:numCache>
            </c:numRef>
          </c:val>
          <c:extLst>
            <c:ext xmlns:c16="http://schemas.microsoft.com/office/drawing/2014/chart" uri="{C3380CC4-5D6E-409C-BE32-E72D297353CC}">
              <c16:uniqueId val="{00000000-73AA-4E7A-B110-9296A65F3B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75.319999999999993</c:v>
                </c:pt>
                <c:pt idx="1">
                  <c:v>80.28</c:v>
                </c:pt>
                <c:pt idx="2">
                  <c:v>79.27</c:v>
                </c:pt>
                <c:pt idx="3">
                  <c:v>80.459999999999994</c:v>
                </c:pt>
                <c:pt idx="4">
                  <c:v>88.96</c:v>
                </c:pt>
              </c:numCache>
            </c:numRef>
          </c:val>
          <c:extLst>
            <c:ext xmlns:c16="http://schemas.microsoft.com/office/drawing/2014/chart" uri="{C3380CC4-5D6E-409C-BE32-E72D297353CC}">
              <c16:uniqueId val="{00000001-73AA-4E7A-B110-9296A65F3B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4.4000000000000004</c:v>
                </c:pt>
                <c:pt idx="1">
                  <c:v>3.97</c:v>
                </c:pt>
                <c:pt idx="2">
                  <c:v>2.33</c:v>
                </c:pt>
                <c:pt idx="3">
                  <c:v>8.9</c:v>
                </c:pt>
                <c:pt idx="4">
                  <c:v>8.58</c:v>
                </c:pt>
              </c:numCache>
            </c:numRef>
          </c:val>
          <c:smooth val="0"/>
          <c:extLst>
            <c:ext xmlns:c16="http://schemas.microsoft.com/office/drawing/2014/chart" uri="{C3380CC4-5D6E-409C-BE32-E72D297353CC}">
              <c16:uniqueId val="{00000002-73AA-4E7A-B110-9296A65F3B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08-4A5C-A61B-48EAD2494A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08-4A5C-A61B-48EAD2494A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08-4A5C-A61B-48EAD2494A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08-4A5C-A61B-48EAD2494A6D}"/>
            </c:ext>
          </c:extLst>
        </c:ser>
        <c:ser>
          <c:idx val="4"/>
          <c:order val="4"/>
          <c:tx>
            <c:strRef>
              <c:f>データシート!$A$31</c:f>
              <c:strCache>
                <c:ptCount val="1"/>
                <c:pt idx="0">
                  <c:v>阿南町後期高齢者医療特別会計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508-4A5C-A61B-48EAD2494A6D}"/>
            </c:ext>
          </c:extLst>
        </c:ser>
        <c:ser>
          <c:idx val="5"/>
          <c:order val="5"/>
          <c:tx>
            <c:strRef>
              <c:f>データシート!$A$32</c:f>
              <c:strCache>
                <c:ptCount val="1"/>
                <c:pt idx="0">
                  <c:v>阿南町国民健康保険特別会計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0.6</c:v>
                </c:pt>
                <c:pt idx="4">
                  <c:v>#N/A</c:v>
                </c:pt>
                <c:pt idx="5">
                  <c:v>0.53</c:v>
                </c:pt>
                <c:pt idx="6">
                  <c:v>#N/A</c:v>
                </c:pt>
                <c:pt idx="7">
                  <c:v>0.53</c:v>
                </c:pt>
                <c:pt idx="8">
                  <c:v>#N/A</c:v>
                </c:pt>
                <c:pt idx="9">
                  <c:v>0</c:v>
                </c:pt>
              </c:numCache>
            </c:numRef>
          </c:val>
          <c:extLst>
            <c:ext xmlns:c16="http://schemas.microsoft.com/office/drawing/2014/chart" uri="{C3380CC4-5D6E-409C-BE32-E72D297353CC}">
              <c16:uniqueId val="{00000005-3508-4A5C-A61B-48EAD2494A6D}"/>
            </c:ext>
          </c:extLst>
        </c:ser>
        <c:ser>
          <c:idx val="6"/>
          <c:order val="6"/>
          <c:tx>
            <c:strRef>
              <c:f>データシート!$A$33</c:f>
              <c:strCache>
                <c:ptCount val="1"/>
                <c:pt idx="0">
                  <c:v>阿南町介護保険特別会計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0.34</c:v>
                </c:pt>
                <c:pt idx="4">
                  <c:v>#N/A</c:v>
                </c:pt>
                <c:pt idx="5">
                  <c:v>0.33</c:v>
                </c:pt>
                <c:pt idx="6">
                  <c:v>#N/A</c:v>
                </c:pt>
                <c:pt idx="7">
                  <c:v>0.02</c:v>
                </c:pt>
                <c:pt idx="8">
                  <c:v>#N/A</c:v>
                </c:pt>
                <c:pt idx="9">
                  <c:v>0.03</c:v>
                </c:pt>
              </c:numCache>
            </c:numRef>
          </c:val>
          <c:extLst>
            <c:ext xmlns:c16="http://schemas.microsoft.com/office/drawing/2014/chart" uri="{C3380CC4-5D6E-409C-BE32-E72D297353CC}">
              <c16:uniqueId val="{00000006-3508-4A5C-A61B-48EAD2494A6D}"/>
            </c:ext>
          </c:extLst>
        </c:ser>
        <c:ser>
          <c:idx val="7"/>
          <c:order val="7"/>
          <c:tx>
            <c:strRef>
              <c:f>データシート!$A$34</c:f>
              <c:strCache>
                <c:ptCount val="1"/>
                <c:pt idx="0">
                  <c:v>阿南町下水道特別会計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0.02</c:v>
                </c:pt>
                <c:pt idx="8">
                  <c:v>#N/A</c:v>
                </c:pt>
                <c:pt idx="9">
                  <c:v>0.32</c:v>
                </c:pt>
              </c:numCache>
            </c:numRef>
          </c:val>
          <c:extLst>
            <c:ext xmlns:c16="http://schemas.microsoft.com/office/drawing/2014/chart" uri="{C3380CC4-5D6E-409C-BE32-E72D297353CC}">
              <c16:uniqueId val="{00000007-3508-4A5C-A61B-48EAD2494A6D}"/>
            </c:ext>
          </c:extLst>
        </c:ser>
        <c:ser>
          <c:idx val="8"/>
          <c:order val="8"/>
          <c:tx>
            <c:strRef>
              <c:f>データシート!$A$35</c:f>
              <c:strCache>
                <c:ptCount val="1"/>
                <c:pt idx="0">
                  <c:v>阿南町水道特別会計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0.04</c:v>
                </c:pt>
                <c:pt idx="2">
                  <c:v>#N/A</c:v>
                </c:pt>
                <c:pt idx="3">
                  <c:v>0.04</c:v>
                </c:pt>
                <c:pt idx="4">
                  <c:v>#N/A</c:v>
                </c:pt>
                <c:pt idx="5">
                  <c:v>0.05</c:v>
                </c:pt>
                <c:pt idx="6">
                  <c:v>#N/A</c:v>
                </c:pt>
                <c:pt idx="7">
                  <c:v>0.05</c:v>
                </c:pt>
                <c:pt idx="8">
                  <c:v>#N/A</c:v>
                </c:pt>
                <c:pt idx="9">
                  <c:v>0.43</c:v>
                </c:pt>
              </c:numCache>
            </c:numRef>
          </c:val>
          <c:extLst>
            <c:ext xmlns:c16="http://schemas.microsoft.com/office/drawing/2014/chart" uri="{C3380CC4-5D6E-409C-BE32-E72D297353CC}">
              <c16:uniqueId val="{00000008-3508-4A5C-A61B-48EAD2494A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4.34</c:v>
                </c:pt>
                <c:pt idx="2">
                  <c:v>#N/A</c:v>
                </c:pt>
                <c:pt idx="3">
                  <c:v>2.8</c:v>
                </c:pt>
                <c:pt idx="4">
                  <c:v>#N/A</c:v>
                </c:pt>
                <c:pt idx="5">
                  <c:v>1.1100000000000001</c:v>
                </c:pt>
                <c:pt idx="6">
                  <c:v>#N/A</c:v>
                </c:pt>
                <c:pt idx="7">
                  <c:v>3.33</c:v>
                </c:pt>
                <c:pt idx="8">
                  <c:v>#N/A</c:v>
                </c:pt>
                <c:pt idx="9">
                  <c:v>3.13</c:v>
                </c:pt>
              </c:numCache>
            </c:numRef>
          </c:val>
          <c:extLst>
            <c:ext xmlns:c16="http://schemas.microsoft.com/office/drawing/2014/chart" uri="{C3380CC4-5D6E-409C-BE32-E72D297353CC}">
              <c16:uniqueId val="{00000009-3508-4A5C-A61B-48EAD2494A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435</c:v>
                </c:pt>
                <c:pt idx="5">
                  <c:v>418</c:v>
                </c:pt>
                <c:pt idx="8">
                  <c:v>395</c:v>
                </c:pt>
                <c:pt idx="11">
                  <c:v>385</c:v>
                </c:pt>
                <c:pt idx="14">
                  <c:v>389</c:v>
                </c:pt>
              </c:numCache>
            </c:numRef>
          </c:val>
          <c:extLst>
            <c:ext xmlns:c16="http://schemas.microsoft.com/office/drawing/2014/chart" uri="{C3380CC4-5D6E-409C-BE32-E72D297353CC}">
              <c16:uniqueId val="{00000000-F9AA-43E2-8654-C1F3728D9F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AA-43E2-8654-C1F3728D9F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AA-43E2-8654-C1F3728D9F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8</c:v>
                </c:pt>
                <c:pt idx="9">
                  <c:v>10</c:v>
                </c:pt>
                <c:pt idx="12">
                  <c:v>10</c:v>
                </c:pt>
              </c:numCache>
            </c:numRef>
          </c:val>
          <c:extLst>
            <c:ext xmlns:c16="http://schemas.microsoft.com/office/drawing/2014/chart" uri="{C3380CC4-5D6E-409C-BE32-E72D297353CC}">
              <c16:uniqueId val="{00000003-F9AA-43E2-8654-C1F3728D9F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183</c:v>
                </c:pt>
                <c:pt idx="3">
                  <c:v>195</c:v>
                </c:pt>
                <c:pt idx="6">
                  <c:v>197</c:v>
                </c:pt>
                <c:pt idx="9">
                  <c:v>207</c:v>
                </c:pt>
                <c:pt idx="12">
                  <c:v>219</c:v>
                </c:pt>
              </c:numCache>
            </c:numRef>
          </c:val>
          <c:extLst>
            <c:ext xmlns:c16="http://schemas.microsoft.com/office/drawing/2014/chart" uri="{C3380CC4-5D6E-409C-BE32-E72D297353CC}">
              <c16:uniqueId val="{00000004-F9AA-43E2-8654-C1F3728D9F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AA-43E2-8654-C1F3728D9F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AA-43E2-8654-C1F3728D9F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c:v>
                </c:pt>
                <c:pt idx="3">
                  <c:v>313</c:v>
                </c:pt>
                <c:pt idx="6">
                  <c:v>276</c:v>
                </c:pt>
                <c:pt idx="9">
                  <c:v>258</c:v>
                </c:pt>
                <c:pt idx="12">
                  <c:v>238</c:v>
                </c:pt>
              </c:numCache>
            </c:numRef>
          </c:val>
          <c:extLst>
            <c:ext xmlns:c16="http://schemas.microsoft.com/office/drawing/2014/chart" uri="{C3380CC4-5D6E-409C-BE32-E72D297353CC}">
              <c16:uniqueId val="{00000007-F9AA-43E2-8654-C1F3728D9F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c:v>
                </c:pt>
                <c:pt idx="2">
                  <c:v>#N/A</c:v>
                </c:pt>
                <c:pt idx="3">
                  <c:v>#N/A</c:v>
                </c:pt>
                <c:pt idx="4">
                  <c:v>92</c:v>
                </c:pt>
                <c:pt idx="5">
                  <c:v>#N/A</c:v>
                </c:pt>
                <c:pt idx="6">
                  <c:v>#N/A</c:v>
                </c:pt>
                <c:pt idx="7">
                  <c:v>86</c:v>
                </c:pt>
                <c:pt idx="8">
                  <c:v>#N/A</c:v>
                </c:pt>
                <c:pt idx="9">
                  <c:v>#N/A</c:v>
                </c:pt>
                <c:pt idx="10">
                  <c:v>90</c:v>
                </c:pt>
                <c:pt idx="11">
                  <c:v>#N/A</c:v>
                </c:pt>
                <c:pt idx="12">
                  <c:v>#N/A</c:v>
                </c:pt>
                <c:pt idx="13">
                  <c:v>78</c:v>
                </c:pt>
                <c:pt idx="14">
                  <c:v>#N/A</c:v>
                </c:pt>
              </c:numCache>
            </c:numRef>
          </c:val>
          <c:smooth val="0"/>
          <c:extLst>
            <c:ext xmlns:c16="http://schemas.microsoft.com/office/drawing/2014/chart" uri="{C3380CC4-5D6E-409C-BE32-E72D297353CC}">
              <c16:uniqueId val="{00000008-F9AA-43E2-8654-C1F3728D9F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3720</c:v>
                </c:pt>
                <c:pt idx="5">
                  <c:v>3699</c:v>
                </c:pt>
                <c:pt idx="8">
                  <c:v>3809</c:v>
                </c:pt>
                <c:pt idx="11">
                  <c:v>3917</c:v>
                </c:pt>
                <c:pt idx="14">
                  <c:v>3807</c:v>
                </c:pt>
              </c:numCache>
            </c:numRef>
          </c:val>
          <c:extLst>
            <c:ext xmlns:c16="http://schemas.microsoft.com/office/drawing/2014/chart" uri="{C3380CC4-5D6E-409C-BE32-E72D297353CC}">
              <c16:uniqueId val="{00000000-18A5-4DE1-BD88-D5958EABA0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A5-4DE1-BD88-D5958EABA0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3756</c:v>
                </c:pt>
                <c:pt idx="5">
                  <c:v>4349</c:v>
                </c:pt>
                <c:pt idx="8">
                  <c:v>4680</c:v>
                </c:pt>
                <c:pt idx="11">
                  <c:v>5064</c:v>
                </c:pt>
                <c:pt idx="14">
                  <c:v>5493</c:v>
                </c:pt>
              </c:numCache>
            </c:numRef>
          </c:val>
          <c:extLst>
            <c:ext xmlns:c16="http://schemas.microsoft.com/office/drawing/2014/chart" uri="{C3380CC4-5D6E-409C-BE32-E72D297353CC}">
              <c16:uniqueId val="{00000002-18A5-4DE1-BD88-D5958EABA0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5-4DE1-BD88-D5958EABA0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5-4DE1-BD88-D5958EABA0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5-4DE1-BD88-D5958EABA0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929</c:v>
                </c:pt>
                <c:pt idx="3">
                  <c:v>869</c:v>
                </c:pt>
                <c:pt idx="6">
                  <c:v>881</c:v>
                </c:pt>
                <c:pt idx="9">
                  <c:v>867</c:v>
                </c:pt>
                <c:pt idx="12">
                  <c:v>837</c:v>
                </c:pt>
              </c:numCache>
            </c:numRef>
          </c:val>
          <c:extLst>
            <c:ext xmlns:c16="http://schemas.microsoft.com/office/drawing/2014/chart" uri="{C3380CC4-5D6E-409C-BE32-E72D297353CC}">
              <c16:uniqueId val="{00000006-18A5-4DE1-BD88-D5958EABA0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196</c:v>
                </c:pt>
                <c:pt idx="3">
                  <c:v>102</c:v>
                </c:pt>
                <c:pt idx="6">
                  <c:v>92</c:v>
                </c:pt>
                <c:pt idx="9">
                  <c:v>83</c:v>
                </c:pt>
                <c:pt idx="12">
                  <c:v>75</c:v>
                </c:pt>
              </c:numCache>
            </c:numRef>
          </c:val>
          <c:extLst>
            <c:ext xmlns:c16="http://schemas.microsoft.com/office/drawing/2014/chart" uri="{C3380CC4-5D6E-409C-BE32-E72D297353CC}">
              <c16:uniqueId val="{00000007-18A5-4DE1-BD88-D5958EABA0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1541</c:v>
                </c:pt>
                <c:pt idx="3">
                  <c:v>1496</c:v>
                </c:pt>
                <c:pt idx="6">
                  <c:v>1386</c:v>
                </c:pt>
                <c:pt idx="9">
                  <c:v>1298</c:v>
                </c:pt>
                <c:pt idx="12">
                  <c:v>1221</c:v>
                </c:pt>
              </c:numCache>
            </c:numRef>
          </c:val>
          <c:extLst>
            <c:ext xmlns:c16="http://schemas.microsoft.com/office/drawing/2014/chart" uri="{C3380CC4-5D6E-409C-BE32-E72D297353CC}">
              <c16:uniqueId val="{00000008-18A5-4DE1-BD88-D5958EABA0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208</c:v>
                </c:pt>
                <c:pt idx="6">
                  <c:v>153</c:v>
                </c:pt>
                <c:pt idx="9">
                  <c:v>0</c:v>
                </c:pt>
                <c:pt idx="12">
                  <c:v>0</c:v>
                </c:pt>
              </c:numCache>
            </c:numRef>
          </c:val>
          <c:extLst>
            <c:ext xmlns:c16="http://schemas.microsoft.com/office/drawing/2014/chart" uri="{C3380CC4-5D6E-409C-BE32-E72D297353CC}">
              <c16:uniqueId val="{00000009-18A5-4DE1-BD88-D5958EABA0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1795</c:v>
                </c:pt>
                <c:pt idx="3">
                  <c:v>1785</c:v>
                </c:pt>
                <c:pt idx="6">
                  <c:v>1973</c:v>
                </c:pt>
                <c:pt idx="9">
                  <c:v>2507</c:v>
                </c:pt>
                <c:pt idx="12">
                  <c:v>2472</c:v>
                </c:pt>
              </c:numCache>
            </c:numRef>
          </c:val>
          <c:extLst>
            <c:ext xmlns:c16="http://schemas.microsoft.com/office/drawing/2014/chart" uri="{C3380CC4-5D6E-409C-BE32-E72D297353CC}">
              <c16:uniqueId val="{0000000A-18A5-4DE1-BD88-D5958EABA0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A5-4DE1-BD88-D5958EABA0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2129</c:v>
                </c:pt>
                <c:pt idx="1">
                  <c:v>2319</c:v>
                </c:pt>
                <c:pt idx="2">
                  <c:v>2486</c:v>
                </c:pt>
              </c:numCache>
            </c:numRef>
          </c:val>
          <c:extLst>
            <c:ext xmlns:c16="http://schemas.microsoft.com/office/drawing/2014/chart" uri="{C3380CC4-5D6E-409C-BE32-E72D297353CC}">
              <c16:uniqueId val="{00000000-9A38-4E27-8785-BBE16C2C87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c:v>
                </c:pt>
                <c:pt idx="1">
                  <c:v>233</c:v>
                </c:pt>
                <c:pt idx="2">
                  <c:v>322</c:v>
                </c:pt>
              </c:numCache>
            </c:numRef>
          </c:val>
          <c:extLst>
            <c:ext xmlns:c16="http://schemas.microsoft.com/office/drawing/2014/chart" uri="{C3380CC4-5D6E-409C-BE32-E72D297353CC}">
              <c16:uniqueId val="{00000001-9A38-4E27-8785-BBE16C2C87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2074</c:v>
                </c:pt>
                <c:pt idx="1">
                  <c:v>2165</c:v>
                </c:pt>
                <c:pt idx="2">
                  <c:v>2299</c:v>
                </c:pt>
              </c:numCache>
            </c:numRef>
          </c:val>
          <c:extLst>
            <c:ext xmlns:c16="http://schemas.microsoft.com/office/drawing/2014/chart" uri="{C3380CC4-5D6E-409C-BE32-E72D297353CC}">
              <c16:uniqueId val="{00000002-9A38-4E27-8785-BBE16C2C87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{1F382DE5-CC39-4E96-9BF7-576066EE9A50}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93-4438-BD50-680E82568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{8A92F818-7FAD-4981-BB1B-5296DF2F4379}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3-4438-BD50-680E82568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{ACCD3206-C8FD-48A3-9209-327E57645B08}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3-4438-BD50-680E82568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{094F9BC3-DB1B-497A-9251-03FEBAFE27C3}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3-4438-BD50-680E82568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{5EF6A060-E26C-49BA-9C5E-33471EF143C1}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3-4438-BD50-680E825684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{7337B5B9-E39A-4085-8021-EDEDD9E28DC9}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93-4438-BD50-680E825684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{DDEE20C8-D97A-4219-B876-659BD86EF199}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93-4438-BD50-680E825684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{5DDEFD95-774F-4970-9AD4-E3568AC06D37}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93-4438-BD50-680E825684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{8E19AD0E-0460-4B3B-AD30-6AA79A17B7FA}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93-4438-BD50-680E82568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63.3</c:v>
                </c:pt>
                <c:pt idx="16">
                  <c:v>64.599999999999994</c:v>
                </c:pt>
                <c:pt idx="24">
                  <c:v>65.599999999999994</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93-4438-BD50-680E825684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{7889902C-78F3-4A33-A8D0-894DEEC19B14}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93-4438-BD50-680E825684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{CF312E4F-378A-447F-B151-D46F8B060745}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3-4438-BD50-680E82568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{3C41078B-CF33-4FB5-8E5B-1EF355496AF0}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3-4438-BD50-680E82568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{3C6C0D62-3C10-422C-90F5-0B7DBEC75F38}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3-4438-BD50-680E82568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{EB34D940-BA12-4A9D-BB4A-CDF1369DB291}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3-4438-BD50-680E825684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{6756147D-1322-43CA-9597-CF2A16CE9D94}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93-4438-BD50-680E825684E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{6D617476-FD50-4827-9F38-4DBDD063251F}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93-4438-BD50-680E825684E9}"/>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{D05CC90F-B63B-4388-AC51-2E56944F3CF7}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93-4438-BD50-680E825684E9}"/>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{BB851137-2A60-4893-85D3-9B7959AD6B84}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93-4438-BD50-680E82568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93-4438-BD50-680E825684E9}"/>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{4BE6D4B9-D425-421D-81C1-E3DDB486503C}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8A-4EFA-A021-F8B5FA11DE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{0D767FF7-AEBA-4391-8966-03CE8E88746C}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A-4EFA-A021-F8B5FA11DE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{A9174AC9-19CA-47FD-BB9B-873F20CC8622}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A-4EFA-A021-F8B5FA11DE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{F6C1F3C2-FE9D-4070-82FB-6761B660E1E8}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A-4EFA-A021-F8B5FA11DE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{222F1A21-AC35-42C5-A0BC-744342114277}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A-4EFA-A021-F8B5FA11DE5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{245EC4AA-36A2-4FD9-B10A-F6B49027F7AB}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8A-4EFA-A021-F8B5FA11DE5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{A0B04487-66CF-46EE-9909-E0E18567B1E1}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8A-4EFA-A021-F8B5FA11DE5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{5E3C8179-62B1-434C-9D90-C0B67F5E62B3}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8A-4EFA-A021-F8B5FA11DE5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{607A372D-6619-4F84-927E-2986A38C5438}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8A-4EFA-A021-F8B5FA11DE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3.5</c:v>
                </c:pt>
                <c:pt idx="16">
                  <c:v>3.7</c:v>
                </c:pt>
                <c:pt idx="24">
                  <c:v>3.8</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8A-4EFA-A021-F8B5FA11DE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{0E4511CF-8035-470D-89DC-7D4608E46427}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8A-4EFA-A021-F8B5FA11DE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{0DDCD30B-AE3A-4767-A009-FE0FCBA3BE49}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A-4EFA-A021-F8B5FA11DE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{68242182-CBF8-4A0F-B0DE-E9BFC150CA61}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A-4EFA-A021-F8B5FA11DE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{9AC24D6D-3CEF-4A75-8863-D8C250C870DF}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A-4EFA-A021-F8B5FA11DE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{2BAB60AF-CDD0-4BDD-8ABA-2A2988E5F17F}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A-4EFA-A021-F8B5FA11DE56}"/>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{A60A4DA2-9EA3-4A6B-A8CC-4F84E0781622}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8A-4EFA-A021-F8B5FA11DE56}"/>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{FC5B8F40-182F-4A27-A052-A3CD9A94288B}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8A-4EFA-A021-F8B5FA11DE5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{4ABCB963-572B-4E14-839A-DF6A01C33365}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8A-4EFA-A021-F8B5FA11DE5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{4A59437E-185C-4D6B-A83E-EA3AF7D07B3E}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8A-4EFA-A021-F8B5FA11DE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8A-4EFA-A021-F8B5FA11DE5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当該年度の財政力を表す指標。基準財政収入額を基準財政需要額で除して得た数値の当該年度を含む過去３ヶ年の平均値をいう。財政力指数が「１」に近く、あるいは「１」を超えるほど財源に余裕があるものとされている。</a:t>
          </a:r>
          <a:endParaRPr lang="ja-JP" altLang="ja-JP" sz="1400">
            <a:effectLst/>
          </a:endParaRPr>
        </a:p>
        <a:p>
          <a:r>
            <a:rPr lang="ja-JP" altLang="ja-JP" sz="1100" b="0" i="0" baseline="0">
              <a:solidFill>
                <a:schemeClr val="dk1"/>
              </a:solidFill>
              <a:effectLst/>
              <a:latin typeface="+mn-lt"/>
              <a:ea typeface="+mn-ea"/>
              <a:cs typeface="+mn-cs"/>
            </a:rPr>
            <a:t>　人口の減少や全国平均を上回る高齢化率に加え、町内の産業も中小規模であることにより、財政基盤が弱く類似団体順位は平均値を下回っている。企業数は横ばいであるが、法人均等割及び法人税割額の大きな増収は見込めない状況である。定住を目的とした住宅新築補助や空き家改修補助、企業支援として雇用奨励補助等の施策を充実させることで現在の税収を維持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117281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1" i="0" baseline="0">
              <a:solidFill>
                <a:schemeClr val="dk1"/>
              </a:solidFill>
              <a:effectLst/>
              <a:latin typeface="+mn-lt"/>
              <a:ea typeface="+mn-ea"/>
              <a:cs typeface="+mn-cs"/>
            </a:rPr>
            <a:t>　人件費、扶助費、公債費等の経常経費に地方税、地方交付税、地方譲与税を中心とした経常一般財源がどの程度充当されたかをみる指標で、この比率が低いほど、普通建設事業等の臨時的経費に充当できる経常一般財源に余裕があり、財政構造が弾力性に富んでいることを示す。町村：</a:t>
          </a:r>
          <a:r>
            <a:rPr lang="en-US" altLang="ja-JP" sz="1000" b="1" i="0" baseline="0">
              <a:solidFill>
                <a:schemeClr val="dk1"/>
              </a:solidFill>
              <a:effectLst/>
              <a:latin typeface="+mn-lt"/>
              <a:ea typeface="+mn-ea"/>
              <a:cs typeface="+mn-cs"/>
            </a:rPr>
            <a:t>70</a:t>
          </a:r>
          <a:r>
            <a:rPr lang="ja-JP" altLang="ja-JP" sz="1000" b="1" i="0" baseline="0">
              <a:solidFill>
                <a:schemeClr val="dk1"/>
              </a:solidFill>
              <a:effectLst/>
              <a:latin typeface="+mn-lt"/>
              <a:ea typeface="+mn-ea"/>
              <a:cs typeface="+mn-cs"/>
            </a:rPr>
            <a:t>％程度まで</a:t>
          </a:r>
          <a:r>
            <a:rPr lang="en-US" altLang="ja-JP" sz="1000" b="1" i="0" baseline="0">
              <a:solidFill>
                <a:schemeClr val="dk1"/>
              </a:solidFill>
              <a:effectLst/>
              <a:latin typeface="+mn-lt"/>
              <a:ea typeface="+mn-ea"/>
              <a:cs typeface="+mn-cs"/>
            </a:rPr>
            <a:t> </a:t>
          </a:r>
          <a:r>
            <a:rPr lang="ja-JP" altLang="ja-JP" sz="1000" b="1" i="0" baseline="0">
              <a:solidFill>
                <a:schemeClr val="dk1"/>
              </a:solidFill>
              <a:effectLst/>
              <a:latin typeface="+mn-lt"/>
              <a:ea typeface="+mn-ea"/>
              <a:cs typeface="+mn-cs"/>
            </a:rPr>
            <a:t>⇒ 妥当、</a:t>
          </a:r>
          <a:r>
            <a:rPr lang="en-US" altLang="ja-JP" sz="1000" b="1" i="0" baseline="0">
              <a:solidFill>
                <a:schemeClr val="dk1"/>
              </a:solidFill>
              <a:effectLst/>
              <a:latin typeface="+mn-lt"/>
              <a:ea typeface="+mn-ea"/>
              <a:cs typeface="+mn-cs"/>
            </a:rPr>
            <a:t>75</a:t>
          </a:r>
          <a:r>
            <a:rPr lang="ja-JP" altLang="ja-JP" sz="1000" b="1" i="0" baseline="0">
              <a:solidFill>
                <a:schemeClr val="dk1"/>
              </a:solidFill>
              <a:effectLst/>
              <a:latin typeface="+mn-lt"/>
              <a:ea typeface="+mn-ea"/>
              <a:cs typeface="+mn-cs"/>
            </a:rPr>
            <a:t>％超</a:t>
          </a:r>
          <a:r>
            <a:rPr lang="en-US" altLang="ja-JP" sz="1000" b="1" i="0" baseline="0">
              <a:solidFill>
                <a:schemeClr val="dk1"/>
              </a:solidFill>
              <a:effectLst/>
              <a:latin typeface="+mn-lt"/>
              <a:ea typeface="+mn-ea"/>
              <a:cs typeface="+mn-cs"/>
            </a:rPr>
            <a:t> </a:t>
          </a:r>
          <a:r>
            <a:rPr lang="ja-JP" altLang="ja-JP" sz="1000" b="1" i="0" baseline="0">
              <a:solidFill>
                <a:schemeClr val="dk1"/>
              </a:solidFill>
              <a:effectLst/>
              <a:latin typeface="+mn-lt"/>
              <a:ea typeface="+mn-ea"/>
              <a:cs typeface="+mn-cs"/>
            </a:rPr>
            <a:t>⇒ 財政構造の弾力性を失いつつある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人件費（前年比２．４％減）及び扶助費（前年比２０．８％減）が減少したものの、公債費（前年比２５．８％増）及び繰出金（前年比５．３％増）が増加となり、全体では、前年度からほぼ横ばいとなっている。これは、扶助費の国庫補助金事業の子育て世帯臨時特別給付金の減額や繰出金の繰上償還によるの増額が主な要因である。引き続き、業務の見直しや起債発行額の抑制などにより義務的経費を抑制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59055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3305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36406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3305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132927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132927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445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会計年度任用職員制度にかかる人件費の増額（前年比１１．</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％）、また、物件費は、</a:t>
          </a:r>
          <a:r>
            <a:rPr kumimoji="1" lang="ja-JP" altLang="ja-JP" sz="1100" b="0" i="0" baseline="0">
              <a:solidFill>
                <a:schemeClr val="dk1"/>
              </a:solidFill>
              <a:effectLst/>
              <a:latin typeface="+mn-lt"/>
              <a:ea typeface="+mn-ea"/>
              <a:cs typeface="+mn-cs"/>
            </a:rPr>
            <a:t>自治体ＤＸにかかるシステム改修等により増額（前年比８．３％）となり、全体で２．７％の増加となった。</a:t>
          </a:r>
          <a:endParaRPr lang="ja-JP" altLang="ja-JP" sz="1400">
            <a:effectLst/>
          </a:endParaRPr>
        </a:p>
        <a:p>
          <a:r>
            <a:rPr kumimoji="1" lang="ja-JP" altLang="ja-JP" sz="1100" b="0" i="0" baseline="0">
              <a:solidFill>
                <a:schemeClr val="dk1"/>
              </a:solidFill>
              <a:effectLst/>
              <a:latin typeface="+mn-lt"/>
              <a:ea typeface="+mn-ea"/>
              <a:cs typeface="+mn-cs"/>
            </a:rPr>
            <a:t>　公共施設個別施設計画や道路維持管理計画に基づき、長寿命化に沿った維持管理を行うとともに、業務内容の見直し等行政改革による人件費を抑制に努める。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63613</xdr:rowOff>
    </xdr:from>
    <xdr:to>
      <xdr:col>23</xdr:col>
      <xdr:colOff>133350</xdr:colOff>
      <xdr:row>80</xdr:row>
      <xdr:rowOff>74057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779613"/>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25239</xdr:rowOff>
    </xdr:from>
    <xdr:to>
      <xdr:col>19</xdr:col>
      <xdr:colOff>133350</xdr:colOff>
      <xdr:row>80</xdr:row>
      <xdr:rowOff>63613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41239"/>
          <a:ext cx="8890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163240</xdr:rowOff>
    </xdr:from>
    <xdr:to>
      <xdr:col>15</xdr:col>
      <xdr:colOff>82550</xdr:colOff>
      <xdr:row>80</xdr:row>
      <xdr:rowOff>25239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07790"/>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163240</xdr:rowOff>
    </xdr:from>
    <xdr:to>
      <xdr:col>11</xdr:col>
      <xdr:colOff>31750</xdr:colOff>
      <xdr:row>80</xdr:row>
      <xdr:rowOff>16118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707790"/>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23257</xdr:rowOff>
    </xdr:from>
    <xdr:to>
      <xdr:col>23</xdr:col>
      <xdr:colOff>184150</xdr:colOff>
      <xdr:row>80</xdr:row>
      <xdr:rowOff>124857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115984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12813</xdr:rowOff>
    </xdr:from>
    <xdr:to>
      <xdr:col>19</xdr:col>
      <xdr:colOff>184150</xdr:colOff>
      <xdr:row>80</xdr:row>
      <xdr:rowOff>114413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2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124590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49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145889</xdr:rowOff>
    </xdr:from>
    <xdr:to>
      <xdr:col>15</xdr:col>
      <xdr:colOff>133350</xdr:colOff>
      <xdr:row>80</xdr:row>
      <xdr:rowOff>76039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6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86216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45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112440</xdr:rowOff>
    </xdr:from>
    <xdr:to>
      <xdr:col>11</xdr:col>
      <xdr:colOff>82550</xdr:colOff>
      <xdr:row>80</xdr:row>
      <xdr:rowOff>42590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6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52767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4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136768</xdr:rowOff>
    </xdr:from>
    <xdr:to>
      <xdr:col>7</xdr:col>
      <xdr:colOff>31750</xdr:colOff>
      <xdr:row>80</xdr:row>
      <xdr:rowOff>66918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77095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5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1" i="0" baseline="0">
              <a:solidFill>
                <a:schemeClr val="dk1"/>
              </a:solidFill>
              <a:effectLst/>
              <a:latin typeface="+mn-lt"/>
              <a:ea typeface="+mn-ea"/>
              <a:cs typeface="+mn-cs"/>
            </a:rPr>
            <a:t>　「ラスパイレス指数」とは、一般行政職について、地方公務員と国家公務員の給料月額を、国家公務員の構成を基準として、学歴別、経験年数別に比較し、国家公務員を１００とした場合の地方公務員の給料水準を示したもの。</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平成２３年４月から国の給与減額によるラスパイレス指数の削減率より当町の削減率を国以下にとどめた結果、類似団体平均以下となってる。</a:t>
          </a:r>
          <a:endParaRPr lang="ja-JP" altLang="ja-JP" sz="1400">
            <a:effectLst/>
          </a:endParaRPr>
        </a:p>
        <a:p>
          <a:r>
            <a:rPr lang="ja-JP" altLang="ja-JP" sz="1100" b="0" i="0" baseline="0">
              <a:solidFill>
                <a:schemeClr val="dk1"/>
              </a:solidFill>
              <a:effectLst/>
              <a:latin typeface="+mn-lt"/>
              <a:ea typeface="+mn-ea"/>
              <a:cs typeface="+mn-cs"/>
            </a:rPr>
            <a:t>　引き続き、給与制度改革や働き方改革にあわせて更なる適正化を実施する必要がある。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146755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234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109361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234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109361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100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79728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1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機構改革等組織再編による職員の採用抑制や施設の運営を民間委託するなどして、類似団体と比較して職員数は少ない状況である。今後、職員の新陳代謝等により職員数の増加が見込まれるが、多様化する住民ニーズに応えるため、職員の能力開発等を充実させサービス水準を維持していきたい。令和２年度から会計年度任用職員制度が導入され、人件費が増加したため、業務改善及びスキルアップ研修等により職員の適正な定員管理を図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20172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9631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14542</xdr:rowOff>
    </xdr:from>
    <xdr:to>
      <xdr:col>77</xdr:col>
      <xdr:colOff>44450</xdr:colOff>
      <xdr:row>60</xdr:row>
      <xdr:rowOff>20172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154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10721</xdr:rowOff>
    </xdr:from>
    <xdr:to>
      <xdr:col>72</xdr:col>
      <xdr:colOff>203200</xdr:colOff>
      <xdr:row>60</xdr:row>
      <xdr:rowOff>14542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772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7101</xdr:rowOff>
    </xdr:from>
    <xdr:to>
      <xdr:col>68</xdr:col>
      <xdr:colOff>152400</xdr:colOff>
      <xdr:row>60</xdr:row>
      <xdr:rowOff>10721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410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51240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140822</xdr:rowOff>
    </xdr:from>
    <xdr:to>
      <xdr:col>77</xdr:col>
      <xdr:colOff>95250</xdr:colOff>
      <xdr:row>60</xdr:row>
      <xdr:rowOff>70972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81149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135192</xdr:rowOff>
    </xdr:from>
    <xdr:to>
      <xdr:col>73</xdr:col>
      <xdr:colOff>44450</xdr:colOff>
      <xdr:row>60</xdr:row>
      <xdr:rowOff>65342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75519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131371</xdr:rowOff>
    </xdr:from>
    <xdr:to>
      <xdr:col>68</xdr:col>
      <xdr:colOff>203200</xdr:colOff>
      <xdr:row>60</xdr:row>
      <xdr:rowOff>61521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71698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127751</xdr:rowOff>
    </xdr:from>
    <xdr:to>
      <xdr:col>64</xdr:col>
      <xdr:colOff>152400</xdr:colOff>
      <xdr:row>60</xdr:row>
      <xdr:rowOff>57901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68078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地方税や普通交付税のように使途が特定されておらず、自治体に毎年度経常的に収入される財源のうち、公債費や公営企業債に対する繰出金などの公債費に準ずるものに充当されたものの割合。この比率が</a:t>
          </a:r>
          <a:r>
            <a:rPr lang="en-US" altLang="ja-JP" sz="1050" b="1" i="0" baseline="0">
              <a:solidFill>
                <a:schemeClr val="dk1"/>
              </a:solidFill>
              <a:effectLst/>
              <a:latin typeface="+mn-lt"/>
              <a:ea typeface="+mn-ea"/>
              <a:cs typeface="+mn-cs"/>
            </a:rPr>
            <a:t>18</a:t>
          </a:r>
          <a:r>
            <a:rPr lang="ja-JP" altLang="ja-JP" sz="1050" b="1" i="0" baseline="0">
              <a:solidFill>
                <a:schemeClr val="dk1"/>
              </a:solidFill>
              <a:effectLst/>
              <a:latin typeface="+mn-lt"/>
              <a:ea typeface="+mn-ea"/>
              <a:cs typeface="+mn-cs"/>
            </a:rPr>
            <a:t>％以上の団体は、地方債の発行に際し、知事の許可が必要。</a:t>
          </a:r>
          <a:r>
            <a:rPr lang="en-US" altLang="ja-JP" sz="1050" b="1" i="0" baseline="0">
              <a:solidFill>
                <a:schemeClr val="dk1"/>
              </a:solidFill>
              <a:effectLst/>
              <a:latin typeface="+mn-lt"/>
              <a:ea typeface="+mn-ea"/>
              <a:cs typeface="+mn-cs"/>
            </a:rPr>
            <a:t>25</a:t>
          </a:r>
          <a:r>
            <a:rPr lang="ja-JP" altLang="ja-JP" sz="1050" b="1" i="0" baseline="0">
              <a:solidFill>
                <a:schemeClr val="dk1"/>
              </a:solidFill>
              <a:effectLst/>
              <a:latin typeface="+mn-lt"/>
              <a:ea typeface="+mn-ea"/>
              <a:cs typeface="+mn-cs"/>
            </a:rPr>
            <a:t>％以上の団体は、一部の単独事業に係る地方債が制限され、</a:t>
          </a:r>
          <a:r>
            <a:rPr lang="en-US" altLang="ja-JP" sz="1050" b="1" i="0" baseline="0">
              <a:solidFill>
                <a:schemeClr val="dk1"/>
              </a:solidFill>
              <a:effectLst/>
              <a:latin typeface="+mn-lt"/>
              <a:ea typeface="+mn-ea"/>
              <a:cs typeface="+mn-cs"/>
            </a:rPr>
            <a:t>35</a:t>
          </a:r>
          <a:r>
            <a:rPr lang="ja-JP" altLang="ja-JP" sz="1050" b="1" i="0" baseline="0">
              <a:solidFill>
                <a:schemeClr val="dk1"/>
              </a:solidFill>
              <a:effectLst/>
              <a:latin typeface="+mn-lt"/>
              <a:ea typeface="+mn-ea"/>
              <a:cs typeface="+mn-cs"/>
            </a:rPr>
            <a:t>％以上の団体は、災害関係を除く一般公共事業債などの補助事業に関する起債も制限される。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起債繰上償還及び発行額の上限枠設定などにより類似団体平均を下回っている。Ｈ</a:t>
          </a:r>
          <a:r>
            <a:rPr lang="en-US" altLang="ja-JP" sz="1050" b="0" i="0" baseline="0">
              <a:solidFill>
                <a:schemeClr val="dk1"/>
              </a:solidFill>
              <a:effectLst/>
              <a:latin typeface="+mn-lt"/>
              <a:ea typeface="+mn-ea"/>
              <a:cs typeface="+mn-cs"/>
            </a:rPr>
            <a:t>19</a:t>
          </a:r>
          <a:r>
            <a:rPr lang="ja-JP" altLang="ja-JP" sz="1050" b="0" i="0" baseline="0">
              <a:solidFill>
                <a:schemeClr val="dk1"/>
              </a:solidFill>
              <a:effectLst/>
              <a:latin typeface="+mn-lt"/>
              <a:ea typeface="+mn-ea"/>
              <a:cs typeface="+mn-cs"/>
            </a:rPr>
            <a:t>をピークに償還額は減少に転じているが、今後とも起債発行額の抑制を行い実質公債費比率の急激な上昇を抑えたい。</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40</xdr:row>
      <xdr:rowOff>6350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678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1" i="0" baseline="0">
              <a:solidFill>
                <a:schemeClr val="dk1"/>
              </a:solidFill>
              <a:effectLst/>
              <a:latin typeface="+mn-lt"/>
              <a:ea typeface="+mn-ea"/>
              <a:cs typeface="+mn-cs"/>
            </a:rPr>
            <a:t>　一般会計等の借入金（地方債）や将来支払っていく可能性のある負担等の現時点での残高を指標化し、将来財政を圧迫する可能性の度合いを表す指標。</a:t>
          </a:r>
          <a:endParaRPr lang="ja-JP" altLang="ja-JP">
            <a:effectLst/>
          </a:endParaRPr>
        </a:p>
        <a:p>
          <a:pPr rtl="0" eaLnBrk="1" fontAlgn="auto" latinLnBrk="0" hangingPunct="1"/>
          <a:r>
            <a:rPr lang="ja-JP" altLang="ja-JP" sz="1100" b="1" i="0" baseline="0">
              <a:solidFill>
                <a:schemeClr val="dk1"/>
              </a:solidFill>
              <a:effectLst/>
              <a:latin typeface="+mn-lt"/>
              <a:ea typeface="+mn-ea"/>
              <a:cs typeface="+mn-cs"/>
            </a:rPr>
            <a:t>早期健全化基準：</a:t>
          </a:r>
          <a:r>
            <a:rPr lang="en-US" altLang="ja-JP" sz="1100" b="1" i="0" baseline="0">
              <a:solidFill>
                <a:schemeClr val="dk1"/>
              </a:solidFill>
              <a:effectLst/>
              <a:latin typeface="+mn-lt"/>
              <a:ea typeface="+mn-ea"/>
              <a:cs typeface="+mn-cs"/>
            </a:rPr>
            <a:t>350</a:t>
          </a:r>
          <a:r>
            <a:rPr lang="ja-JP" altLang="ja-JP" sz="1100" b="1"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山間僻地で集落が点在する当町では、有利な起債を活用して町道建設改良事業を中心に生活基盤の整備を実施してきた。また、将来負担比率においても、交付税算入率が高い地方債の選択や、地方債発行額の抑制、繰上償還の実施等、将来負担の改善策を講じているため、類似団体平均を大きく下回っている。これらの改善策を引続き実施し、将来負担の適正化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昨年度に比べ２．４％の減額となり、例年、類似団体よりも低い水準となっている。引き続き、給与制度改革や働き方改革にあわせて更なる適正化を実施する。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0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02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267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町有施設を民間業者等へ指定管理により運営を委託することにより、類似団体平均を下回っている。</a:t>
          </a:r>
          <a:endParaRPr lang="ja-JP" altLang="ja-JP" sz="1400">
            <a:effectLst/>
          </a:endParaRPr>
        </a:p>
        <a:p>
          <a:r>
            <a:rPr lang="ja-JP" altLang="ja-JP" sz="1100" b="0" i="0" baseline="0">
              <a:solidFill>
                <a:schemeClr val="dk1"/>
              </a:solidFill>
              <a:effectLst/>
              <a:latin typeface="+mn-lt"/>
              <a:ea typeface="+mn-ea"/>
              <a:cs typeface="+mn-cs"/>
            </a:rPr>
            <a:t>　自治体ＤＸによるペーパーレス化等を進めるなど物件費を抑制するための意識改革を図り、経費削減に努める。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24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14986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29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少子高齢化が進む中で独自の支援策を講じているため類似団体よりも高くなっている。健康推進及び疾病予防施策により医療費扶助の上昇抑制に努める。　</a:t>
          </a:r>
          <a:endParaRPr lang="ja-JP" altLang="ja-JP" sz="1400">
            <a:effectLst/>
          </a:endParaRPr>
        </a:p>
        <a:p>
          <a:r>
            <a:rPr lang="ja-JP" altLang="ja-JP" sz="1100" b="0" i="0" baseline="0">
              <a:solidFill>
                <a:schemeClr val="dk1"/>
              </a:solidFill>
              <a:effectLst/>
              <a:latin typeface="+mn-lt"/>
              <a:ea typeface="+mn-ea"/>
              <a:cs typeface="+mn-cs"/>
            </a:rPr>
            <a:t>　当町では健康増進の一環として足裏からの健康をスローガンにふっとふっと事業を推進している。保育園児から高齢者まで幅広い年齢層で参加しており、扶助費抑制につながる施策として引き続き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大きく上回っている要因は、簡易水道及び下水道事業への繰出金が多額のためである。公営企業の財政健全化計画に基づく経営改善を実施することで、繰出金の抑制に努めているが、今後も各施設の改修事業による繰出金の増額が見込まれている。下水道料金の改定により、令和５年４月から立米あたりの使用量を約５％値上げをする計画であるが、支出について、さらなる経費削減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40132</xdr:rowOff>
    </xdr:from>
    <xdr:to>
      <xdr:col>82</xdr:col>
      <xdr:colOff>107950</xdr:colOff>
      <xdr:row>58</xdr:row>
      <xdr:rowOff>58420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84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76708</xdr:rowOff>
    </xdr:from>
    <xdr:to>
      <xdr:col>73</xdr:col>
      <xdr:colOff>180975</xdr:colOff>
      <xdr:row>58</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20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44704</xdr:rowOff>
    </xdr:from>
    <xdr:to>
      <xdr:col>69</xdr:col>
      <xdr:colOff>92075</xdr:colOff>
      <xdr:row>58</xdr:row>
      <xdr:rowOff>76708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88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25908</xdr:rowOff>
    </xdr:from>
    <xdr:to>
      <xdr:col>69</xdr:col>
      <xdr:colOff>142875</xdr:colOff>
      <xdr:row>58</xdr:row>
      <xdr:rowOff>127508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112285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165354</xdr:rowOff>
    </xdr:from>
    <xdr:to>
      <xdr:col>65</xdr:col>
      <xdr:colOff>53975</xdr:colOff>
      <xdr:row>58</xdr:row>
      <xdr:rowOff>95504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80281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金の見直し実施により平成２８年度から減少傾向にあったものの令和元年度では増加傾向にあるが、類似団体平均は下回っている。広域連合や一部事務組合等への負担金が今後増加することも予想されるため、補助金のさらなる見直し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49276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711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１９年度が償還のピークだったが、普通建設事業の見直し等により起債発行額の抑制を実施することで、公債費の経常収支比率を改善している。令和元年度から阿南学園改築工事を債務負担行為により行ったいるため、過疎対策事業債の今後元金償還が始まる令和６年度に償還額のピークが発生する見込みである。将来の起債借入額を２億ベースでシミレーションしているため、突発的に資金が必要となる場合は基金の取り崩し等も検討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129286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74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76</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88036"/>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611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繰出金が類似団体平均を大きく上回っている一方で、人件費が平均を大きく下回っている。そのため、公債費以外では、類似団体平均を若干下回っている。引き続き、公営企業の財政健全化計画に基づく経営改善を実施することで、繰出金の抑制に努めていく。</a:t>
          </a:r>
          <a:endParaRPr lang="en-US" altLang="ja-JP" sz="11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35561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974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34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39370</xdr:rowOff>
    </xdr:from>
    <xdr:to>
      <xdr:col>69</xdr:col>
      <xdr:colOff>92075</xdr:colOff>
      <xdr:row>76</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695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107194</xdr:rowOff>
    </xdr:from>
    <xdr:to>
      <xdr:col>29</xdr:col>
      <xdr:colOff>127000</xdr:colOff>
      <xdr:row>18</xdr:row>
      <xdr:rowOff>113303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0919"/>
          <a:ext cx="647700" cy="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113303</xdr:rowOff>
    </xdr:from>
    <xdr:to>
      <xdr:col>26</xdr:col>
      <xdr:colOff>50800</xdr:colOff>
      <xdr:row>18</xdr:row>
      <xdr:rowOff>123950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7028"/>
          <a:ext cx="698500" cy="1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123950</xdr:rowOff>
    </xdr:from>
    <xdr:to>
      <xdr:col>22</xdr:col>
      <xdr:colOff>114300</xdr:colOff>
      <xdr:row>18</xdr:row>
      <xdr:rowOff>158912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7675"/>
          <a:ext cx="698500" cy="34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158912</xdr:rowOff>
    </xdr:from>
    <xdr:to>
      <xdr:col>18</xdr:col>
      <xdr:colOff>177800</xdr:colOff>
      <xdr:row>19</xdr:row>
      <xdr:rowOff>908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92637"/>
          <a:ext cx="698500" cy="1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56394</xdr:rowOff>
    </xdr:from>
    <xdr:to>
      <xdr:col>29</xdr:col>
      <xdr:colOff>177800</xdr:colOff>
      <xdr:row>18</xdr:row>
      <xdr:rowOff>157993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011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136421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62503</xdr:rowOff>
    </xdr:from>
    <xdr:to>
      <xdr:col>26</xdr:col>
      <xdr:colOff>101600</xdr:colOff>
      <xdr:row>18</xdr:row>
      <xdr:rowOff>164103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148880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73150</xdr:rowOff>
    </xdr:from>
    <xdr:to>
      <xdr:col>22</xdr:col>
      <xdr:colOff>165100</xdr:colOff>
      <xdr:row>19</xdr:row>
      <xdr:rowOff>3300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159527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108113</xdr:rowOff>
    </xdr:from>
    <xdr:to>
      <xdr:col>19</xdr:col>
      <xdr:colOff>38100</xdr:colOff>
      <xdr:row>19</xdr:row>
      <xdr:rowOff>38263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4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23039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2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121558</xdr:rowOff>
    </xdr:from>
    <xdr:to>
      <xdr:col>15</xdr:col>
      <xdr:colOff>101600</xdr:colOff>
      <xdr:row>19</xdr:row>
      <xdr:rowOff>51708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36485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121902</xdr:rowOff>
    </xdr:from>
    <xdr:to>
      <xdr:col>29</xdr:col>
      <xdr:colOff>127000</xdr:colOff>
      <xdr:row>37</xdr:row>
      <xdr:rowOff>134241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246602"/>
          <a:ext cx="647700" cy="1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121902</xdr:rowOff>
    </xdr:from>
    <xdr:to>
      <xdr:col>26</xdr:col>
      <xdr:colOff>50800</xdr:colOff>
      <xdr:row>37</xdr:row>
      <xdr:rowOff>130704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46602"/>
          <a:ext cx="698500" cy="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125274</xdr:rowOff>
    </xdr:from>
    <xdr:to>
      <xdr:col>22</xdr:col>
      <xdr:colOff>114300</xdr:colOff>
      <xdr:row>37</xdr:row>
      <xdr:rowOff>130704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249974"/>
          <a:ext cx="698500" cy="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125274</xdr:rowOff>
    </xdr:from>
    <xdr:to>
      <xdr:col>18</xdr:col>
      <xdr:colOff>177800</xdr:colOff>
      <xdr:row>37</xdr:row>
      <xdr:rowOff>161302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49974"/>
          <a:ext cx="698500" cy="3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83441</xdr:rowOff>
    </xdr:from>
    <xdr:to>
      <xdr:col>29</xdr:col>
      <xdr:colOff>177800</xdr:colOff>
      <xdr:row>37</xdr:row>
      <xdr:rowOff>185041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20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55518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8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71102</xdr:rowOff>
    </xdr:from>
    <xdr:to>
      <xdr:col>26</xdr:col>
      <xdr:colOff>101600</xdr:colOff>
      <xdr:row>37</xdr:row>
      <xdr:rowOff>172702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9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157479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8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79904</xdr:rowOff>
    </xdr:from>
    <xdr:to>
      <xdr:col>22</xdr:col>
      <xdr:colOff>165100</xdr:colOff>
      <xdr:row>37</xdr:row>
      <xdr:rowOff>181504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0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166281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9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74474</xdr:rowOff>
    </xdr:from>
    <xdr:to>
      <xdr:col>19</xdr:col>
      <xdr:colOff>38100</xdr:colOff>
      <xdr:row>37</xdr:row>
      <xdr:rowOff>176074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9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160851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8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110502</xdr:rowOff>
    </xdr:from>
    <xdr:to>
      <xdr:col>15</xdr:col>
      <xdr:colOff>101600</xdr:colOff>
      <xdr:row>37</xdr:row>
      <xdr:rowOff>212102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3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196879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111624</xdr:rowOff>
    </xdr:from>
    <xdr:to>
      <xdr:col>24</xdr:col>
      <xdr:colOff>63500</xdr:colOff>
      <xdr:row>37</xdr:row>
      <xdr:rowOff>112022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5274"/>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112022</xdr:rowOff>
    </xdr:from>
    <xdr:to>
      <xdr:col>19</xdr:col>
      <xdr:colOff>177800</xdr:colOff>
      <xdr:row>37</xdr:row>
      <xdr:rowOff>123677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5672"/>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123677</xdr:rowOff>
    </xdr:from>
    <xdr:to>
      <xdr:col>15</xdr:col>
      <xdr:colOff>50800</xdr:colOff>
      <xdr:row>37</xdr:row>
      <xdr:rowOff>170251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7327"/>
          <a:ext cx="889000" cy="4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170251</xdr:rowOff>
    </xdr:from>
    <xdr:to>
      <xdr:col>10</xdr:col>
      <xdr:colOff>114300</xdr:colOff>
      <xdr:row>38</xdr:row>
      <xdr:rowOff>11051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13901"/>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60824</xdr:rowOff>
    </xdr:from>
    <xdr:to>
      <xdr:col>24</xdr:col>
      <xdr:colOff>114300</xdr:colOff>
      <xdr:row>37</xdr:row>
      <xdr:rowOff>162424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147201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61222</xdr:rowOff>
    </xdr:from>
    <xdr:to>
      <xdr:col>20</xdr:col>
      <xdr:colOff>38100</xdr:colOff>
      <xdr:row>37</xdr:row>
      <xdr:rowOff>162823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4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153950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72877</xdr:rowOff>
    </xdr:from>
    <xdr:to>
      <xdr:col>15</xdr:col>
      <xdr:colOff>101600</xdr:colOff>
      <xdr:row>38</xdr:row>
      <xdr:rowOff>3027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165604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119450</xdr:rowOff>
    </xdr:from>
    <xdr:to>
      <xdr:col>10</xdr:col>
      <xdr:colOff>165100</xdr:colOff>
      <xdr:row>38</xdr:row>
      <xdr:rowOff>49600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40728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131702</xdr:rowOff>
    </xdr:from>
    <xdr:to>
      <xdr:col>6</xdr:col>
      <xdr:colOff>38100</xdr:colOff>
      <xdr:row>38</xdr:row>
      <xdr:rowOff>61852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52978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6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149701</xdr:rowOff>
    </xdr:from>
    <xdr:to>
      <xdr:col>24</xdr:col>
      <xdr:colOff>63500</xdr:colOff>
      <xdr:row>58</xdr:row>
      <xdr:rowOff>7589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2351"/>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7589</xdr:rowOff>
    </xdr:from>
    <xdr:to>
      <xdr:col>19</xdr:col>
      <xdr:colOff>177800</xdr:colOff>
      <xdr:row>58</xdr:row>
      <xdr:rowOff>49330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1689"/>
          <a:ext cx="889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41529</xdr:rowOff>
    </xdr:from>
    <xdr:to>
      <xdr:col>15</xdr:col>
      <xdr:colOff>50800</xdr:colOff>
      <xdr:row>58</xdr:row>
      <xdr:rowOff>49330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5629"/>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166450</xdr:rowOff>
    </xdr:from>
    <xdr:to>
      <xdr:col>10</xdr:col>
      <xdr:colOff>114300</xdr:colOff>
      <xdr:row>58</xdr:row>
      <xdr:rowOff>41529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9100"/>
          <a:ext cx="8890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98901</xdr:rowOff>
    </xdr:from>
    <xdr:to>
      <xdr:col>24</xdr:col>
      <xdr:colOff>114300</xdr:colOff>
      <xdr:row>58</xdr:row>
      <xdr:rowOff>29051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13828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128239</xdr:rowOff>
    </xdr:from>
    <xdr:to>
      <xdr:col>20</xdr:col>
      <xdr:colOff>38100</xdr:colOff>
      <xdr:row>58</xdr:row>
      <xdr:rowOff>58389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49516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169980</xdr:rowOff>
    </xdr:from>
    <xdr:to>
      <xdr:col>15</xdr:col>
      <xdr:colOff>101600</xdr:colOff>
      <xdr:row>58</xdr:row>
      <xdr:rowOff>100130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91257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162179</xdr:rowOff>
    </xdr:from>
    <xdr:to>
      <xdr:col>10</xdr:col>
      <xdr:colOff>165100</xdr:colOff>
      <xdr:row>58</xdr:row>
      <xdr:rowOff>92329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83456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115650</xdr:rowOff>
    </xdr:from>
    <xdr:to>
      <xdr:col>6</xdr:col>
      <xdr:colOff>38100</xdr:colOff>
      <xdr:row>58</xdr:row>
      <xdr:rowOff>45800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36927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141999</xdr:rowOff>
    </xdr:from>
    <xdr:to>
      <xdr:col>24</xdr:col>
      <xdr:colOff>63500</xdr:colOff>
      <xdr:row>77</xdr:row>
      <xdr:rowOff>89078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2199"/>
          <a:ext cx="8382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141999</xdr:rowOff>
    </xdr:from>
    <xdr:to>
      <xdr:col>19</xdr:col>
      <xdr:colOff>177800</xdr:colOff>
      <xdr:row>77</xdr:row>
      <xdr:rowOff>8102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2199"/>
          <a:ext cx="889000" cy="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8102</xdr:rowOff>
    </xdr:from>
    <xdr:to>
      <xdr:col>15</xdr:col>
      <xdr:colOff>50800</xdr:colOff>
      <xdr:row>77</xdr:row>
      <xdr:rowOff>150267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09752"/>
          <a:ext cx="889000" cy="1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150267</xdr:rowOff>
    </xdr:from>
    <xdr:to>
      <xdr:col>10</xdr:col>
      <xdr:colOff>114300</xdr:colOff>
      <xdr:row>77</xdr:row>
      <xdr:rowOff>158623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1917"/>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38278</xdr:rowOff>
    </xdr:from>
    <xdr:to>
      <xdr:col>24</xdr:col>
      <xdr:colOff>114300</xdr:colOff>
      <xdr:row>77</xdr:row>
      <xdr:rowOff>139878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91199</xdr:rowOff>
    </xdr:from>
    <xdr:to>
      <xdr:col>20</xdr:col>
      <xdr:colOff>38100</xdr:colOff>
      <xdr:row>77</xdr:row>
      <xdr:rowOff>21349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37876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128752</xdr:rowOff>
    </xdr:from>
    <xdr:to>
      <xdr:col>15</xdr:col>
      <xdr:colOff>101600</xdr:colOff>
      <xdr:row>77</xdr:row>
      <xdr:rowOff>58902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75430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9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99467</xdr:rowOff>
    </xdr:from>
    <xdr:to>
      <xdr:col>10</xdr:col>
      <xdr:colOff>165100</xdr:colOff>
      <xdr:row>78</xdr:row>
      <xdr:rowOff>29617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20744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3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107823</xdr:rowOff>
    </xdr:from>
    <xdr:to>
      <xdr:col>6</xdr:col>
      <xdr:colOff>38100</xdr:colOff>
      <xdr:row>78</xdr:row>
      <xdr:rowOff>37973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29100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4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16833</xdr:rowOff>
    </xdr:from>
    <xdr:to>
      <xdr:col>24</xdr:col>
      <xdr:colOff>63500</xdr:colOff>
      <xdr:row>97</xdr:row>
      <xdr:rowOff>18194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76033"/>
          <a:ext cx="838200" cy="17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16833</xdr:rowOff>
    </xdr:from>
    <xdr:to>
      <xdr:col>19</xdr:col>
      <xdr:colOff>177800</xdr:colOff>
      <xdr:row>97</xdr:row>
      <xdr:rowOff>167208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76033"/>
          <a:ext cx="889000" cy="3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115664</xdr:rowOff>
    </xdr:from>
    <xdr:to>
      <xdr:col>15</xdr:col>
      <xdr:colOff>50800</xdr:colOff>
      <xdr:row>97</xdr:row>
      <xdr:rowOff>167208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46314"/>
          <a:ext cx="889000" cy="5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115664</xdr:rowOff>
    </xdr:from>
    <xdr:to>
      <xdr:col>10</xdr:col>
      <xdr:colOff>114300</xdr:colOff>
      <xdr:row>97</xdr:row>
      <xdr:rowOff>132440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6314"/>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138844</xdr:rowOff>
    </xdr:from>
    <xdr:to>
      <xdr:col>24</xdr:col>
      <xdr:colOff>114300</xdr:colOff>
      <xdr:row>97</xdr:row>
      <xdr:rowOff>68994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117271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137483</xdr:rowOff>
    </xdr:from>
    <xdr:to>
      <xdr:col>20</xdr:col>
      <xdr:colOff>38100</xdr:colOff>
      <xdr:row>96</xdr:row>
      <xdr:rowOff>67633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58760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116408</xdr:rowOff>
    </xdr:from>
    <xdr:to>
      <xdr:col>15</xdr:col>
      <xdr:colOff>101600</xdr:colOff>
      <xdr:row>98</xdr:row>
      <xdr:rowOff>46558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37685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64864</xdr:rowOff>
    </xdr:from>
    <xdr:to>
      <xdr:col>10</xdr:col>
      <xdr:colOff>165100</xdr:colOff>
      <xdr:row>97</xdr:row>
      <xdr:rowOff>166464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157591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81640</xdr:rowOff>
    </xdr:from>
    <xdr:to>
      <xdr:col>6</xdr:col>
      <xdr:colOff>38100</xdr:colOff>
      <xdr:row>98</xdr:row>
      <xdr:rowOff>11790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70977</xdr:rowOff>
    </xdr:from>
    <xdr:to>
      <xdr:col>55</xdr:col>
      <xdr:colOff>0</xdr:colOff>
      <xdr:row>38</xdr:row>
      <xdr:rowOff>97478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586077"/>
          <a:ext cx="8382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151283</xdr:rowOff>
    </xdr:from>
    <xdr:to>
      <xdr:col>50</xdr:col>
      <xdr:colOff>114300</xdr:colOff>
      <xdr:row>38</xdr:row>
      <xdr:rowOff>70977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94933"/>
          <a:ext cx="889000" cy="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151283</xdr:rowOff>
    </xdr:from>
    <xdr:to>
      <xdr:col>45</xdr:col>
      <xdr:colOff>177800</xdr:colOff>
      <xdr:row>38</xdr:row>
      <xdr:rowOff>165126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94933"/>
          <a:ext cx="889000" cy="1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165126</xdr:rowOff>
    </xdr:from>
    <xdr:to>
      <xdr:col>41</xdr:col>
      <xdr:colOff>50800</xdr:colOff>
      <xdr:row>39</xdr:row>
      <xdr:rowOff>17498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80226"/>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46678</xdr:rowOff>
    </xdr:from>
    <xdr:to>
      <xdr:col>55</xdr:col>
      <xdr:colOff>50800</xdr:colOff>
      <xdr:row>38</xdr:row>
      <xdr:rowOff>148278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20177</xdr:rowOff>
    </xdr:from>
    <xdr:to>
      <xdr:col>50</xdr:col>
      <xdr:colOff>165100</xdr:colOff>
      <xdr:row>38</xdr:row>
      <xdr:rowOff>121777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138304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100483</xdr:rowOff>
    </xdr:from>
    <xdr:to>
      <xdr:col>46</xdr:col>
      <xdr:colOff>38100</xdr:colOff>
      <xdr:row>38</xdr:row>
      <xdr:rowOff>30634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4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21761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3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114326</xdr:rowOff>
    </xdr:from>
    <xdr:to>
      <xdr:col>41</xdr:col>
      <xdr:colOff>101600</xdr:colOff>
      <xdr:row>39</xdr:row>
      <xdr:rowOff>44476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35603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138148</xdr:rowOff>
    </xdr:from>
    <xdr:to>
      <xdr:col>36</xdr:col>
      <xdr:colOff>165100</xdr:colOff>
      <xdr:row>39</xdr:row>
      <xdr:rowOff>68298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59425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109159</xdr:rowOff>
    </xdr:from>
    <xdr:to>
      <xdr:col>55</xdr:col>
      <xdr:colOff>0</xdr:colOff>
      <xdr:row>58</xdr:row>
      <xdr:rowOff>103593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81809"/>
          <a:ext cx="838200" cy="1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109159</xdr:rowOff>
    </xdr:from>
    <xdr:to>
      <xdr:col>50</xdr:col>
      <xdr:colOff>114300</xdr:colOff>
      <xdr:row>58</xdr:row>
      <xdr:rowOff>38772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81809"/>
          <a:ext cx="889000" cy="10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34076</xdr:rowOff>
    </xdr:from>
    <xdr:to>
      <xdr:col>45</xdr:col>
      <xdr:colOff>177800</xdr:colOff>
      <xdr:row>58</xdr:row>
      <xdr:rowOff>38772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78176"/>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34076</xdr:rowOff>
    </xdr:from>
    <xdr:to>
      <xdr:col>41</xdr:col>
      <xdr:colOff>50800</xdr:colOff>
      <xdr:row>58</xdr:row>
      <xdr:rowOff>122979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78176"/>
          <a:ext cx="8890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52793</xdr:rowOff>
    </xdr:from>
    <xdr:to>
      <xdr:col>55</xdr:col>
      <xdr:colOff>50800</xdr:colOff>
      <xdr:row>58</xdr:row>
      <xdr:rowOff>154393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31220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7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58359</xdr:rowOff>
    </xdr:from>
    <xdr:to>
      <xdr:col>50</xdr:col>
      <xdr:colOff>165100</xdr:colOff>
      <xdr:row>57</xdr:row>
      <xdr:rowOff>159959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151086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9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159422</xdr:rowOff>
    </xdr:from>
    <xdr:to>
      <xdr:col>46</xdr:col>
      <xdr:colOff>38100</xdr:colOff>
      <xdr:row>58</xdr:row>
      <xdr:rowOff>89572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80699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2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154726</xdr:rowOff>
    </xdr:from>
    <xdr:to>
      <xdr:col>41</xdr:col>
      <xdr:colOff>101600</xdr:colOff>
      <xdr:row>58</xdr:row>
      <xdr:rowOff>84876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76003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02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72179</xdr:rowOff>
    </xdr:from>
    <xdr:to>
      <xdr:col>36</xdr:col>
      <xdr:colOff>165100</xdr:colOff>
      <xdr:row>59</xdr:row>
      <xdr:rowOff>2329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164906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124048</xdr:rowOff>
    </xdr:from>
    <xdr:to>
      <xdr:col>55</xdr:col>
      <xdr:colOff>0</xdr:colOff>
      <xdr:row>79</xdr:row>
      <xdr:rowOff>11505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97148"/>
          <a:ext cx="838200" cy="5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97782</xdr:rowOff>
    </xdr:from>
    <xdr:to>
      <xdr:col>50</xdr:col>
      <xdr:colOff>114300</xdr:colOff>
      <xdr:row>78</xdr:row>
      <xdr:rowOff>124048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70882"/>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97782</xdr:rowOff>
    </xdr:from>
    <xdr:to>
      <xdr:col>45</xdr:col>
      <xdr:colOff>177800</xdr:colOff>
      <xdr:row>78</xdr:row>
      <xdr:rowOff>157274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70882"/>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157274</xdr:rowOff>
    </xdr:from>
    <xdr:to>
      <xdr:col>41</xdr:col>
      <xdr:colOff>50800</xdr:colOff>
      <xdr:row>79</xdr:row>
      <xdr:rowOff>5755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30374"/>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132155</xdr:rowOff>
    </xdr:from>
    <xdr:to>
      <xdr:col>55</xdr:col>
      <xdr:colOff>50800</xdr:colOff>
      <xdr:row>79</xdr:row>
      <xdr:rowOff>62305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47082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73248</xdr:rowOff>
    </xdr:from>
    <xdr:to>
      <xdr:col>50</xdr:col>
      <xdr:colOff>165100</xdr:colOff>
      <xdr:row>79</xdr:row>
      <xdr:rowOff>3398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165975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46982</xdr:rowOff>
    </xdr:from>
    <xdr:to>
      <xdr:col>46</xdr:col>
      <xdr:colOff>38100</xdr:colOff>
      <xdr:row>78</xdr:row>
      <xdr:rowOff>148582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165109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106474</xdr:rowOff>
    </xdr:from>
    <xdr:to>
      <xdr:col>41</xdr:col>
      <xdr:colOff>101600</xdr:colOff>
      <xdr:row>79</xdr:row>
      <xdr:rowOff>36624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27751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7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126405</xdr:rowOff>
    </xdr:from>
    <xdr:to>
      <xdr:col>36</xdr:col>
      <xdr:colOff>165100</xdr:colOff>
      <xdr:row>79</xdr:row>
      <xdr:rowOff>56555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47682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83060</xdr:rowOff>
    </xdr:from>
    <xdr:to>
      <xdr:col>55</xdr:col>
      <xdr:colOff>0</xdr:colOff>
      <xdr:row>96</xdr:row>
      <xdr:rowOff>132595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199360"/>
          <a:ext cx="838200" cy="39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83060</xdr:rowOff>
    </xdr:from>
    <xdr:to>
      <xdr:col>50</xdr:col>
      <xdr:colOff>114300</xdr:colOff>
      <xdr:row>96</xdr:row>
      <xdr:rowOff>170957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99360"/>
          <a:ext cx="889000" cy="4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109128</xdr:rowOff>
    </xdr:from>
    <xdr:to>
      <xdr:col>45</xdr:col>
      <xdr:colOff>177800</xdr:colOff>
      <xdr:row>96</xdr:row>
      <xdr:rowOff>170957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396878"/>
          <a:ext cx="889000" cy="2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109128</xdr:rowOff>
    </xdr:from>
    <xdr:to>
      <xdr:col>41</xdr:col>
      <xdr:colOff>50800</xdr:colOff>
      <xdr:row>97</xdr:row>
      <xdr:rowOff>21464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396878"/>
          <a:ext cx="889000" cy="2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81795</xdr:rowOff>
    </xdr:from>
    <xdr:to>
      <xdr:col>55</xdr:col>
      <xdr:colOff>50800</xdr:colOff>
      <xdr:row>97</xdr:row>
      <xdr:rowOff>11945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60222</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32260</xdr:rowOff>
    </xdr:from>
    <xdr:to>
      <xdr:col>50</xdr:col>
      <xdr:colOff>165100</xdr:colOff>
      <xdr:row>94</xdr:row>
      <xdr:rowOff>133860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150387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92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120157</xdr:rowOff>
    </xdr:from>
    <xdr:to>
      <xdr:col>46</xdr:col>
      <xdr:colOff>38100</xdr:colOff>
      <xdr:row>97</xdr:row>
      <xdr:rowOff>50307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41434</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6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58328</xdr:rowOff>
    </xdr:from>
    <xdr:to>
      <xdr:col>41</xdr:col>
      <xdr:colOff>101600</xdr:colOff>
      <xdr:row>95</xdr:row>
      <xdr:rowOff>159928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151055</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643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142114</xdr:rowOff>
    </xdr:from>
    <xdr:to>
      <xdr:col>36</xdr:col>
      <xdr:colOff>165100</xdr:colOff>
      <xdr:row>97</xdr:row>
      <xdr:rowOff>72264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95523</xdr:rowOff>
    </xdr:from>
    <xdr:to>
      <xdr:col>85</xdr:col>
      <xdr:colOff>127000</xdr:colOff>
      <xdr:row>39</xdr:row>
      <xdr:rowOff>25557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10623"/>
          <a:ext cx="838200" cy="10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74446</xdr:rowOff>
    </xdr:from>
    <xdr:to>
      <xdr:col>81</xdr:col>
      <xdr:colOff>50800</xdr:colOff>
      <xdr:row>38</xdr:row>
      <xdr:rowOff>95523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89546"/>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74446</xdr:rowOff>
    </xdr:from>
    <xdr:to>
      <xdr:col>76</xdr:col>
      <xdr:colOff>114300</xdr:colOff>
      <xdr:row>38</xdr:row>
      <xdr:rowOff>87171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8954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87171</xdr:rowOff>
    </xdr:from>
    <xdr:to>
      <xdr:col>71</xdr:col>
      <xdr:colOff>177800</xdr:colOff>
      <xdr:row>38</xdr:row>
      <xdr:rowOff>149907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02271"/>
          <a:ext cx="889000" cy="6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146207</xdr:rowOff>
    </xdr:from>
    <xdr:to>
      <xdr:col>85</xdr:col>
      <xdr:colOff>177800</xdr:colOff>
      <xdr:row>39</xdr:row>
      <xdr:rowOff>76357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61134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7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44723</xdr:rowOff>
    </xdr:from>
    <xdr:to>
      <xdr:col>81</xdr:col>
      <xdr:colOff>101600</xdr:colOff>
      <xdr:row>38</xdr:row>
      <xdr:rowOff>146323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137450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23646</xdr:rowOff>
    </xdr:from>
    <xdr:to>
      <xdr:col>76</xdr:col>
      <xdr:colOff>165100</xdr:colOff>
      <xdr:row>38</xdr:row>
      <xdr:rowOff>125246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3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141773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3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36371</xdr:rowOff>
    </xdr:from>
    <xdr:to>
      <xdr:col>72</xdr:col>
      <xdr:colOff>38100</xdr:colOff>
      <xdr:row>38</xdr:row>
      <xdr:rowOff>137971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154498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3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99107</xdr:rowOff>
    </xdr:from>
    <xdr:to>
      <xdr:col>67</xdr:col>
      <xdr:colOff>101600</xdr:colOff>
      <xdr:row>39</xdr:row>
      <xdr:rowOff>29257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45784</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3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134790</xdr:rowOff>
    </xdr:from>
    <xdr:to>
      <xdr:col>85</xdr:col>
      <xdr:colOff>127000</xdr:colOff>
      <xdr:row>78</xdr:row>
      <xdr:rowOff>3070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336440"/>
          <a:ext cx="8382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167615</xdr:rowOff>
    </xdr:from>
    <xdr:to>
      <xdr:col>81</xdr:col>
      <xdr:colOff>50800</xdr:colOff>
      <xdr:row>78</xdr:row>
      <xdr:rowOff>3070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69265"/>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152984</xdr:rowOff>
    </xdr:from>
    <xdr:to>
      <xdr:col>76</xdr:col>
      <xdr:colOff>114300</xdr:colOff>
      <xdr:row>77</xdr:row>
      <xdr:rowOff>167615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5463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152984</xdr:rowOff>
    </xdr:from>
    <xdr:to>
      <xdr:col>71</xdr:col>
      <xdr:colOff>177800</xdr:colOff>
      <xdr:row>77</xdr:row>
      <xdr:rowOff>156260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35463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83990</xdr:rowOff>
    </xdr:from>
    <xdr:to>
      <xdr:col>85</xdr:col>
      <xdr:colOff>177800</xdr:colOff>
      <xdr:row>78</xdr:row>
      <xdr:rowOff>14140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62417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123720</xdr:rowOff>
    </xdr:from>
    <xdr:to>
      <xdr:col>81</xdr:col>
      <xdr:colOff>101600</xdr:colOff>
      <xdr:row>78</xdr:row>
      <xdr:rowOff>53870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44997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116815</xdr:rowOff>
    </xdr:from>
    <xdr:to>
      <xdr:col>76</xdr:col>
      <xdr:colOff>165100</xdr:colOff>
      <xdr:row>78</xdr:row>
      <xdr:rowOff>46965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38092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102184</xdr:rowOff>
    </xdr:from>
    <xdr:to>
      <xdr:col>72</xdr:col>
      <xdr:colOff>38100</xdr:colOff>
      <xdr:row>78</xdr:row>
      <xdr:rowOff>32334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23461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9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105460</xdr:rowOff>
    </xdr:from>
    <xdr:to>
      <xdr:col>67</xdr:col>
      <xdr:colOff>101600</xdr:colOff>
      <xdr:row>78</xdr:row>
      <xdr:rowOff>35610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26737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38398</xdr:rowOff>
    </xdr:from>
    <xdr:to>
      <xdr:col>85</xdr:col>
      <xdr:colOff>127000</xdr:colOff>
      <xdr:row>97</xdr:row>
      <xdr:rowOff>43461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69048"/>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43461</xdr:rowOff>
    </xdr:from>
    <xdr:to>
      <xdr:col>81</xdr:col>
      <xdr:colOff>50800</xdr:colOff>
      <xdr:row>97</xdr:row>
      <xdr:rowOff>100634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74111"/>
          <a:ext cx="8890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21816</xdr:rowOff>
    </xdr:from>
    <xdr:to>
      <xdr:col>76</xdr:col>
      <xdr:colOff>114300</xdr:colOff>
      <xdr:row>97</xdr:row>
      <xdr:rowOff>100634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52466"/>
          <a:ext cx="889000" cy="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21816</xdr:rowOff>
    </xdr:from>
    <xdr:to>
      <xdr:col>71</xdr:col>
      <xdr:colOff>177800</xdr:colOff>
      <xdr:row>98</xdr:row>
      <xdr:rowOff>25203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52466"/>
          <a:ext cx="889000" cy="17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159048</xdr:rowOff>
    </xdr:from>
    <xdr:to>
      <xdr:col>85</xdr:col>
      <xdr:colOff>177800</xdr:colOff>
      <xdr:row>97</xdr:row>
      <xdr:rowOff>89198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137475</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164111</xdr:rowOff>
    </xdr:from>
    <xdr:to>
      <xdr:col>81</xdr:col>
      <xdr:colOff>101600</xdr:colOff>
      <xdr:row>97</xdr:row>
      <xdr:rowOff>94261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2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85388</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71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49834</xdr:rowOff>
    </xdr:from>
    <xdr:to>
      <xdr:col>76</xdr:col>
      <xdr:colOff>165100</xdr:colOff>
      <xdr:row>97</xdr:row>
      <xdr:rowOff>151434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142561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142466</xdr:rowOff>
    </xdr:from>
    <xdr:to>
      <xdr:col>72</xdr:col>
      <xdr:colOff>38100</xdr:colOff>
      <xdr:row>97</xdr:row>
      <xdr:rowOff>72616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89143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3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145853</xdr:rowOff>
    </xdr:from>
    <xdr:to>
      <xdr:col>67</xdr:col>
      <xdr:colOff>101600</xdr:colOff>
      <xdr:row>98</xdr:row>
      <xdr:rowOff>76003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67130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109973</xdr:rowOff>
    </xdr:from>
    <xdr:to>
      <xdr:col>116</xdr:col>
      <xdr:colOff>63500</xdr:colOff>
      <xdr:row>75</xdr:row>
      <xdr:rowOff>150476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68723"/>
          <a:ext cx="83820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150476</xdr:rowOff>
    </xdr:from>
    <xdr:to>
      <xdr:col>111</xdr:col>
      <xdr:colOff>177800</xdr:colOff>
      <xdr:row>76</xdr:row>
      <xdr:rowOff>10052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9226"/>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10052</xdr:rowOff>
    </xdr:from>
    <xdr:to>
      <xdr:col>107</xdr:col>
      <xdr:colOff>50800</xdr:colOff>
      <xdr:row>76</xdr:row>
      <xdr:rowOff>23613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40252"/>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23613</xdr:rowOff>
    </xdr:from>
    <xdr:to>
      <xdr:col>102</xdr:col>
      <xdr:colOff>114300</xdr:colOff>
      <xdr:row>76</xdr:row>
      <xdr:rowOff>42535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53813"/>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59173</xdr:rowOff>
    </xdr:from>
    <xdr:to>
      <xdr:col>116</xdr:col>
      <xdr:colOff>114300</xdr:colOff>
      <xdr:row>75</xdr:row>
      <xdr:rowOff>160773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82050</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6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99676</xdr:rowOff>
    </xdr:from>
    <xdr:to>
      <xdr:col>112</xdr:col>
      <xdr:colOff>38100</xdr:colOff>
      <xdr:row>76</xdr:row>
      <xdr:rowOff>29826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46353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7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130702</xdr:rowOff>
    </xdr:from>
    <xdr:to>
      <xdr:col>107</xdr:col>
      <xdr:colOff>101600</xdr:colOff>
      <xdr:row>76</xdr:row>
      <xdr:rowOff>60852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51979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308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144263</xdr:rowOff>
    </xdr:from>
    <xdr:to>
      <xdr:col>102</xdr:col>
      <xdr:colOff>165100</xdr:colOff>
      <xdr:row>76</xdr:row>
      <xdr:rowOff>74413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65540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309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163185</xdr:rowOff>
    </xdr:from>
    <xdr:to>
      <xdr:col>98</xdr:col>
      <xdr:colOff>38100</xdr:colOff>
      <xdr:row>76</xdr:row>
      <xdr:rowOff>93335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84462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町は中山間地域で急峻な地形の中で集落が点在しており、旧村単位で小学校や福祉施設などの公共施設が多く点在している。今後施設の老朽化による維持修繕、改築工事等を行う必要があり、現在は普通建設事業費及び維持補修費は類似団体内平均とほぼ等しいが、さらに維持補修費や普通建設事業費等が増加する見込みである。令和２年度に公共施設個別施設計画を策定したため、個別施設毎の将来における大規模改修や建て替えだけでなく、統廃合、複合化、長寿命化、他用途への変換など多様な考えのもとで現実的な対策が必要である。積立金は、今後の大規模改修や長寿命化改修を行う必要があることから堅実に積み立て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150473</xdr:rowOff>
    </xdr:from>
    <xdr:to>
      <xdr:col>24</xdr:col>
      <xdr:colOff>63500</xdr:colOff>
      <xdr:row>37</xdr:row>
      <xdr:rowOff>153130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94123"/>
          <a:ext cx="8382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147787</xdr:rowOff>
    </xdr:from>
    <xdr:to>
      <xdr:col>19</xdr:col>
      <xdr:colOff>177800</xdr:colOff>
      <xdr:row>37</xdr:row>
      <xdr:rowOff>153130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491437"/>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147787</xdr:rowOff>
    </xdr:from>
    <xdr:to>
      <xdr:col>15</xdr:col>
      <xdr:colOff>50800</xdr:colOff>
      <xdr:row>37</xdr:row>
      <xdr:rowOff>156302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91437"/>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156302</xdr:rowOff>
    </xdr:from>
    <xdr:to>
      <xdr:col>10</xdr:col>
      <xdr:colOff>114300</xdr:colOff>
      <xdr:row>38</xdr:row>
      <xdr:rowOff>6169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99952"/>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99673</xdr:rowOff>
    </xdr:from>
    <xdr:to>
      <xdr:col>24</xdr:col>
      <xdr:colOff>114300</xdr:colOff>
      <xdr:row>38</xdr:row>
      <xdr:rowOff>29823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4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78100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102330</xdr:rowOff>
    </xdr:from>
    <xdr:to>
      <xdr:col>20</xdr:col>
      <xdr:colOff>38100</xdr:colOff>
      <xdr:row>38</xdr:row>
      <xdr:rowOff>32480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23607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5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96987</xdr:rowOff>
    </xdr:from>
    <xdr:to>
      <xdr:col>15</xdr:col>
      <xdr:colOff>101600</xdr:colOff>
      <xdr:row>38</xdr:row>
      <xdr:rowOff>27136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40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18264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5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105502</xdr:rowOff>
    </xdr:from>
    <xdr:to>
      <xdr:col>10</xdr:col>
      <xdr:colOff>165100</xdr:colOff>
      <xdr:row>38</xdr:row>
      <xdr:rowOff>35652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26779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126819</xdr:rowOff>
    </xdr:from>
    <xdr:to>
      <xdr:col>6</xdr:col>
      <xdr:colOff>38100</xdr:colOff>
      <xdr:row>38</xdr:row>
      <xdr:rowOff>56969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48096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5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34284</xdr:rowOff>
    </xdr:from>
    <xdr:to>
      <xdr:col>24</xdr:col>
      <xdr:colOff>63500</xdr:colOff>
      <xdr:row>58</xdr:row>
      <xdr:rowOff>51289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978384"/>
          <a:ext cx="8382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156017</xdr:rowOff>
    </xdr:from>
    <xdr:to>
      <xdr:col>19</xdr:col>
      <xdr:colOff>177800</xdr:colOff>
      <xdr:row>58</xdr:row>
      <xdr:rowOff>34284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28667"/>
          <a:ext cx="889000" cy="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156017</xdr:rowOff>
    </xdr:from>
    <xdr:to>
      <xdr:col>15</xdr:col>
      <xdr:colOff>50800</xdr:colOff>
      <xdr:row>58</xdr:row>
      <xdr:rowOff>94735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28667"/>
          <a:ext cx="889000" cy="1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94735</xdr:rowOff>
    </xdr:from>
    <xdr:to>
      <xdr:col>10</xdr:col>
      <xdr:colOff>114300</xdr:colOff>
      <xdr:row>58</xdr:row>
      <xdr:rowOff>130838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38835"/>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489</xdr:rowOff>
    </xdr:from>
    <xdr:to>
      <xdr:col>24</xdr:col>
      <xdr:colOff>114300</xdr:colOff>
      <xdr:row>58</xdr:row>
      <xdr:rowOff>102089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86866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154934</xdr:rowOff>
    </xdr:from>
    <xdr:to>
      <xdr:col>20</xdr:col>
      <xdr:colOff>38100</xdr:colOff>
      <xdr:row>58</xdr:row>
      <xdr:rowOff>85084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76211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2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105217</xdr:rowOff>
    </xdr:from>
    <xdr:to>
      <xdr:col>15</xdr:col>
      <xdr:colOff>101600</xdr:colOff>
      <xdr:row>58</xdr:row>
      <xdr:rowOff>35367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26494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43935</xdr:rowOff>
    </xdr:from>
    <xdr:to>
      <xdr:col>10</xdr:col>
      <xdr:colOff>165100</xdr:colOff>
      <xdr:row>58</xdr:row>
      <xdr:rowOff>145535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136662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8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80038</xdr:rowOff>
    </xdr:from>
    <xdr:to>
      <xdr:col>6</xdr:col>
      <xdr:colOff>38100</xdr:colOff>
      <xdr:row>59</xdr:row>
      <xdr:rowOff>10188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1315</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11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163360</xdr:rowOff>
    </xdr:from>
    <xdr:to>
      <xdr:col>24</xdr:col>
      <xdr:colOff>63500</xdr:colOff>
      <xdr:row>75</xdr:row>
      <xdr:rowOff>148630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336310"/>
          <a:ext cx="838200" cy="67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163360</xdr:rowOff>
    </xdr:from>
    <xdr:to>
      <xdr:col>19</xdr:col>
      <xdr:colOff>177800</xdr:colOff>
      <xdr:row>73</xdr:row>
      <xdr:rowOff>133308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336310"/>
          <a:ext cx="889000" cy="3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133308</xdr:rowOff>
    </xdr:from>
    <xdr:to>
      <xdr:col>15</xdr:col>
      <xdr:colOff>50800</xdr:colOff>
      <xdr:row>75</xdr:row>
      <xdr:rowOff>56791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49158"/>
          <a:ext cx="889000" cy="26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56791</xdr:rowOff>
    </xdr:from>
    <xdr:to>
      <xdr:col>10</xdr:col>
      <xdr:colOff>114300</xdr:colOff>
      <xdr:row>76</xdr:row>
      <xdr:rowOff>127772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5541"/>
          <a:ext cx="889000" cy="24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97829</xdr:rowOff>
    </xdr:from>
    <xdr:to>
      <xdr:col>24</xdr:col>
      <xdr:colOff>114300</xdr:colOff>
      <xdr:row>76</xdr:row>
      <xdr:rowOff>27980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56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76256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112560</xdr:rowOff>
    </xdr:from>
    <xdr:to>
      <xdr:col>20</xdr:col>
      <xdr:colOff>38100</xdr:colOff>
      <xdr:row>72</xdr:row>
      <xdr:rowOff>42710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59237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82508</xdr:rowOff>
    </xdr:from>
    <xdr:to>
      <xdr:col>15</xdr:col>
      <xdr:colOff>101600</xdr:colOff>
      <xdr:row>74</xdr:row>
      <xdr:rowOff>12658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29185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7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5991</xdr:rowOff>
    </xdr:from>
    <xdr:to>
      <xdr:col>10</xdr:col>
      <xdr:colOff>165100</xdr:colOff>
      <xdr:row>75</xdr:row>
      <xdr:rowOff>107591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124118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76972</xdr:rowOff>
    </xdr:from>
    <xdr:to>
      <xdr:col>6</xdr:col>
      <xdr:colOff>38100</xdr:colOff>
      <xdr:row>77</xdr:row>
      <xdr:rowOff>7122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169699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9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31696</xdr:rowOff>
    </xdr:from>
    <xdr:to>
      <xdr:col>24</xdr:col>
      <xdr:colOff>63500</xdr:colOff>
      <xdr:row>96</xdr:row>
      <xdr:rowOff>128160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90896"/>
          <a:ext cx="838200" cy="9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31696</xdr:rowOff>
    </xdr:from>
    <xdr:to>
      <xdr:col>19</xdr:col>
      <xdr:colOff>177800</xdr:colOff>
      <xdr:row>97</xdr:row>
      <xdr:rowOff>33799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90896"/>
          <a:ext cx="889000" cy="17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33799</xdr:rowOff>
    </xdr:from>
    <xdr:to>
      <xdr:col>15</xdr:col>
      <xdr:colOff>50800</xdr:colOff>
      <xdr:row>97</xdr:row>
      <xdr:rowOff>68295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4449"/>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64523</xdr:rowOff>
    </xdr:from>
    <xdr:to>
      <xdr:col>10</xdr:col>
      <xdr:colOff>114300</xdr:colOff>
      <xdr:row>97</xdr:row>
      <xdr:rowOff>68295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9517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77360</xdr:rowOff>
    </xdr:from>
    <xdr:to>
      <xdr:col>24</xdr:col>
      <xdr:colOff>114300</xdr:colOff>
      <xdr:row>97</xdr:row>
      <xdr:rowOff>7510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152346</xdr:rowOff>
    </xdr:from>
    <xdr:to>
      <xdr:col>20</xdr:col>
      <xdr:colOff>38100</xdr:colOff>
      <xdr:row>96</xdr:row>
      <xdr:rowOff>82496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73623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154449</xdr:rowOff>
    </xdr:from>
    <xdr:to>
      <xdr:col>15</xdr:col>
      <xdr:colOff>101600</xdr:colOff>
      <xdr:row>97</xdr:row>
      <xdr:rowOff>84599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17495</xdr:rowOff>
    </xdr:from>
    <xdr:to>
      <xdr:col>10</xdr:col>
      <xdr:colOff>165100</xdr:colOff>
      <xdr:row>97</xdr:row>
      <xdr:rowOff>119095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110222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13723</xdr:rowOff>
    </xdr:from>
    <xdr:to>
      <xdr:col>6</xdr:col>
      <xdr:colOff>38100</xdr:colOff>
      <xdr:row>97</xdr:row>
      <xdr:rowOff>115323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106450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166078</xdr:rowOff>
    </xdr:from>
    <xdr:to>
      <xdr:col>55</xdr:col>
      <xdr:colOff>0</xdr:colOff>
      <xdr:row>58</xdr:row>
      <xdr:rowOff>17315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8728"/>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166078</xdr:rowOff>
    </xdr:from>
    <xdr:to>
      <xdr:col>50</xdr:col>
      <xdr:colOff>114300</xdr:colOff>
      <xdr:row>58</xdr:row>
      <xdr:rowOff>48636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8728"/>
          <a:ext cx="889000" cy="5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162733</xdr:rowOff>
    </xdr:from>
    <xdr:to>
      <xdr:col>45</xdr:col>
      <xdr:colOff>177800</xdr:colOff>
      <xdr:row>58</xdr:row>
      <xdr:rowOff>48636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35383"/>
          <a:ext cx="889000" cy="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162733</xdr:rowOff>
    </xdr:from>
    <xdr:to>
      <xdr:col>41</xdr:col>
      <xdr:colOff>50800</xdr:colOff>
      <xdr:row>58</xdr:row>
      <xdr:rowOff>50917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5383"/>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137965</xdr:rowOff>
    </xdr:from>
    <xdr:to>
      <xdr:col>55</xdr:col>
      <xdr:colOff>50800</xdr:colOff>
      <xdr:row>58</xdr:row>
      <xdr:rowOff>68115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160842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115278</xdr:rowOff>
    </xdr:from>
    <xdr:to>
      <xdr:col>50</xdr:col>
      <xdr:colOff>165100</xdr:colOff>
      <xdr:row>58</xdr:row>
      <xdr:rowOff>45428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61955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169286</xdr:rowOff>
    </xdr:from>
    <xdr:to>
      <xdr:col>46</xdr:col>
      <xdr:colOff>38100</xdr:colOff>
      <xdr:row>58</xdr:row>
      <xdr:rowOff>99436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90563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3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111933</xdr:rowOff>
    </xdr:from>
    <xdr:to>
      <xdr:col>41</xdr:col>
      <xdr:colOff>101600</xdr:colOff>
      <xdr:row>58</xdr:row>
      <xdr:rowOff>42083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58610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xdr:rowOff>
    </xdr:from>
    <xdr:to>
      <xdr:col>36</xdr:col>
      <xdr:colOff>165100</xdr:colOff>
      <xdr:row>58</xdr:row>
      <xdr:rowOff>101717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118244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78198</xdr:rowOff>
    </xdr:from>
    <xdr:to>
      <xdr:col>55</xdr:col>
      <xdr:colOff>0</xdr:colOff>
      <xdr:row>77</xdr:row>
      <xdr:rowOff>119107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9848"/>
          <a:ext cx="838200" cy="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53868</xdr:rowOff>
    </xdr:from>
    <xdr:to>
      <xdr:col>50</xdr:col>
      <xdr:colOff>114300</xdr:colOff>
      <xdr:row>77</xdr:row>
      <xdr:rowOff>119107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5518"/>
          <a:ext cx="8890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53868</xdr:rowOff>
    </xdr:from>
    <xdr:to>
      <xdr:col>45</xdr:col>
      <xdr:colOff>177800</xdr:colOff>
      <xdr:row>78</xdr:row>
      <xdr:rowOff>157911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55518"/>
          <a:ext cx="889000" cy="27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152284</xdr:rowOff>
    </xdr:from>
    <xdr:to>
      <xdr:col>41</xdr:col>
      <xdr:colOff>50800</xdr:colOff>
      <xdr:row>78</xdr:row>
      <xdr:rowOff>157911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5384"/>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27398</xdr:rowOff>
    </xdr:from>
    <xdr:to>
      <xdr:col>55</xdr:col>
      <xdr:colOff>50800</xdr:colOff>
      <xdr:row>77</xdr:row>
      <xdr:rowOff>128998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50275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68307</xdr:rowOff>
    </xdr:from>
    <xdr:to>
      <xdr:col>50</xdr:col>
      <xdr:colOff>165100</xdr:colOff>
      <xdr:row>77</xdr:row>
      <xdr:rowOff>169907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14984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3068</xdr:rowOff>
    </xdr:from>
    <xdr:to>
      <xdr:col>46</xdr:col>
      <xdr:colOff>38100</xdr:colOff>
      <xdr:row>77</xdr:row>
      <xdr:rowOff>104668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121195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107111</xdr:rowOff>
    </xdr:from>
    <xdr:to>
      <xdr:col>41</xdr:col>
      <xdr:colOff>101600</xdr:colOff>
      <xdr:row>79</xdr:row>
      <xdr:rowOff>37261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28388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101484</xdr:rowOff>
    </xdr:from>
    <xdr:to>
      <xdr:col>36</xdr:col>
      <xdr:colOff>165100</xdr:colOff>
      <xdr:row>79</xdr:row>
      <xdr:rowOff>31634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22761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112940</xdr:rowOff>
    </xdr:from>
    <xdr:to>
      <xdr:col>55</xdr:col>
      <xdr:colOff>0</xdr:colOff>
      <xdr:row>98</xdr:row>
      <xdr:rowOff>115819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15040"/>
          <a:ext cx="838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115819</xdr:rowOff>
    </xdr:from>
    <xdr:to>
      <xdr:col>50</xdr:col>
      <xdr:colOff>114300</xdr:colOff>
      <xdr:row>98</xdr:row>
      <xdr:rowOff>129508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17919"/>
          <a:ext cx="8890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129026</xdr:rowOff>
    </xdr:from>
    <xdr:to>
      <xdr:col>45</xdr:col>
      <xdr:colOff>177800</xdr:colOff>
      <xdr:row>98</xdr:row>
      <xdr:rowOff>129508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3112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114150</xdr:rowOff>
    </xdr:from>
    <xdr:to>
      <xdr:col>41</xdr:col>
      <xdr:colOff>50800</xdr:colOff>
      <xdr:row>98</xdr:row>
      <xdr:rowOff>129026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16250"/>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62140</xdr:rowOff>
    </xdr:from>
    <xdr:to>
      <xdr:col>55</xdr:col>
      <xdr:colOff>50800</xdr:colOff>
      <xdr:row>98</xdr:row>
      <xdr:rowOff>163740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65019</xdr:rowOff>
    </xdr:from>
    <xdr:to>
      <xdr:col>50</xdr:col>
      <xdr:colOff>165100</xdr:colOff>
      <xdr:row>98</xdr:row>
      <xdr:rowOff>166619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157746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78708</xdr:rowOff>
    </xdr:from>
    <xdr:to>
      <xdr:col>46</xdr:col>
      <xdr:colOff>38100</xdr:colOff>
      <xdr:row>99</xdr:row>
      <xdr:rowOff>8858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78226</xdr:rowOff>
    </xdr:from>
    <xdr:to>
      <xdr:col>41</xdr:col>
      <xdr:colOff>101600</xdr:colOff>
      <xdr:row>99</xdr:row>
      <xdr:rowOff>8376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63350</xdr:rowOff>
    </xdr:from>
    <xdr:to>
      <xdr:col>36</xdr:col>
      <xdr:colOff>165100</xdr:colOff>
      <xdr:row>98</xdr:row>
      <xdr:rowOff>164950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2003</xdr:rowOff>
    </xdr:from>
    <xdr:to>
      <xdr:col>85</xdr:col>
      <xdr:colOff>127000</xdr:colOff>
      <xdr:row>38</xdr:row>
      <xdr:rowOff>54314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7103"/>
          <a:ext cx="8382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54314</xdr:rowOff>
    </xdr:from>
    <xdr:to>
      <xdr:col>81</xdr:col>
      <xdr:colOff>50800</xdr:colOff>
      <xdr:row>38</xdr:row>
      <xdr:rowOff>93553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9414"/>
          <a:ext cx="889000" cy="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71310</xdr:rowOff>
    </xdr:from>
    <xdr:to>
      <xdr:col>76</xdr:col>
      <xdr:colOff>114300</xdr:colOff>
      <xdr:row>38</xdr:row>
      <xdr:rowOff>93553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6410"/>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71310</xdr:rowOff>
    </xdr:from>
    <xdr:to>
      <xdr:col>71</xdr:col>
      <xdr:colOff>177800</xdr:colOff>
      <xdr:row>38</xdr:row>
      <xdr:rowOff>103608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6410"/>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122653</xdr:rowOff>
    </xdr:from>
    <xdr:to>
      <xdr:col>85</xdr:col>
      <xdr:colOff>177800</xdr:colOff>
      <xdr:row>38</xdr:row>
      <xdr:rowOff>52803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101080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3514</xdr:rowOff>
    </xdr:from>
    <xdr:to>
      <xdr:col>81</xdr:col>
      <xdr:colOff>101600</xdr:colOff>
      <xdr:row>38</xdr:row>
      <xdr:rowOff>105114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96241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42753</xdr:rowOff>
    </xdr:from>
    <xdr:to>
      <xdr:col>76</xdr:col>
      <xdr:colOff>165100</xdr:colOff>
      <xdr:row>38</xdr:row>
      <xdr:rowOff>144353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135480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20510</xdr:rowOff>
    </xdr:from>
    <xdr:to>
      <xdr:col>72</xdr:col>
      <xdr:colOff>38100</xdr:colOff>
      <xdr:row>38</xdr:row>
      <xdr:rowOff>122110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113237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52808</xdr:rowOff>
    </xdr:from>
    <xdr:to>
      <xdr:col>67</xdr:col>
      <xdr:colOff>101600</xdr:colOff>
      <xdr:row>38</xdr:row>
      <xdr:rowOff>154408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145535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41962</xdr:rowOff>
    </xdr:from>
    <xdr:to>
      <xdr:col>85</xdr:col>
      <xdr:colOff>127000</xdr:colOff>
      <xdr:row>57</xdr:row>
      <xdr:rowOff>49003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14612"/>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41760</xdr:rowOff>
    </xdr:from>
    <xdr:to>
      <xdr:col>81</xdr:col>
      <xdr:colOff>50800</xdr:colOff>
      <xdr:row>57</xdr:row>
      <xdr:rowOff>49003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14410"/>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107600</xdr:rowOff>
    </xdr:from>
    <xdr:to>
      <xdr:col>76</xdr:col>
      <xdr:colOff>114300</xdr:colOff>
      <xdr:row>57</xdr:row>
      <xdr:rowOff>41760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08800"/>
          <a:ext cx="889000" cy="10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107600</xdr:rowOff>
    </xdr:from>
    <xdr:to>
      <xdr:col>71</xdr:col>
      <xdr:colOff>177800</xdr:colOff>
      <xdr:row>57</xdr:row>
      <xdr:rowOff>74179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08800"/>
          <a:ext cx="8890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162612</xdr:rowOff>
    </xdr:from>
    <xdr:to>
      <xdr:col>85</xdr:col>
      <xdr:colOff>177800</xdr:colOff>
      <xdr:row>57</xdr:row>
      <xdr:rowOff>92762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77539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169653</xdr:rowOff>
    </xdr:from>
    <xdr:to>
      <xdr:col>81</xdr:col>
      <xdr:colOff>101600</xdr:colOff>
      <xdr:row>57</xdr:row>
      <xdr:rowOff>99803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90930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162410</xdr:rowOff>
    </xdr:from>
    <xdr:to>
      <xdr:col>76</xdr:col>
      <xdr:colOff>165100</xdr:colOff>
      <xdr:row>57</xdr:row>
      <xdr:rowOff>92560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83687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56800</xdr:rowOff>
    </xdr:from>
    <xdr:to>
      <xdr:col>72</xdr:col>
      <xdr:colOff>38100</xdr:colOff>
      <xdr:row>56</xdr:row>
      <xdr:rowOff>158400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3477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43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23379</xdr:rowOff>
    </xdr:from>
    <xdr:to>
      <xdr:col>67</xdr:col>
      <xdr:colOff>101600</xdr:colOff>
      <xdr:row>57</xdr:row>
      <xdr:rowOff>124979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116106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95523</xdr:rowOff>
    </xdr:from>
    <xdr:to>
      <xdr:col>85</xdr:col>
      <xdr:colOff>127000</xdr:colOff>
      <xdr:row>79</xdr:row>
      <xdr:rowOff>25557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68623"/>
          <a:ext cx="838200" cy="10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74447</xdr:rowOff>
    </xdr:from>
    <xdr:to>
      <xdr:col>81</xdr:col>
      <xdr:colOff>50800</xdr:colOff>
      <xdr:row>78</xdr:row>
      <xdr:rowOff>95523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47547"/>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74447</xdr:rowOff>
    </xdr:from>
    <xdr:to>
      <xdr:col>76</xdr:col>
      <xdr:colOff>114300</xdr:colOff>
      <xdr:row>78</xdr:row>
      <xdr:rowOff>87171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47547"/>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87171</xdr:rowOff>
    </xdr:from>
    <xdr:to>
      <xdr:col>71</xdr:col>
      <xdr:colOff>177800</xdr:colOff>
      <xdr:row>78</xdr:row>
      <xdr:rowOff>148864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60271"/>
          <a:ext cx="889000" cy="6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32839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146207</xdr:rowOff>
    </xdr:from>
    <xdr:to>
      <xdr:col>85</xdr:col>
      <xdr:colOff>177800</xdr:colOff>
      <xdr:row>79</xdr:row>
      <xdr:rowOff>76357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61134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3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44723</xdr:rowOff>
    </xdr:from>
    <xdr:to>
      <xdr:col>81</xdr:col>
      <xdr:colOff>101600</xdr:colOff>
      <xdr:row>78</xdr:row>
      <xdr:rowOff>146323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137450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23647</xdr:rowOff>
    </xdr:from>
    <xdr:to>
      <xdr:col>76</xdr:col>
      <xdr:colOff>165100</xdr:colOff>
      <xdr:row>78</xdr:row>
      <xdr:rowOff>125247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141774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36371</xdr:rowOff>
    </xdr:from>
    <xdr:to>
      <xdr:col>72</xdr:col>
      <xdr:colOff>38100</xdr:colOff>
      <xdr:row>78</xdr:row>
      <xdr:rowOff>137971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154498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98064</xdr:rowOff>
    </xdr:from>
    <xdr:to>
      <xdr:col>67</xdr:col>
      <xdr:colOff>101600</xdr:colOff>
      <xdr:row>79</xdr:row>
      <xdr:rowOff>28214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44741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134790</xdr:rowOff>
    </xdr:from>
    <xdr:to>
      <xdr:col>85</xdr:col>
      <xdr:colOff>127000</xdr:colOff>
      <xdr:row>98</xdr:row>
      <xdr:rowOff>3070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65440"/>
          <a:ext cx="8382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167615</xdr:rowOff>
    </xdr:from>
    <xdr:to>
      <xdr:col>81</xdr:col>
      <xdr:colOff>50800</xdr:colOff>
      <xdr:row>98</xdr:row>
      <xdr:rowOff>3070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98265"/>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152984</xdr:rowOff>
    </xdr:from>
    <xdr:to>
      <xdr:col>76</xdr:col>
      <xdr:colOff>114300</xdr:colOff>
      <xdr:row>97</xdr:row>
      <xdr:rowOff>167615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8363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152984</xdr:rowOff>
    </xdr:from>
    <xdr:to>
      <xdr:col>71</xdr:col>
      <xdr:colOff>177800</xdr:colOff>
      <xdr:row>97</xdr:row>
      <xdr:rowOff>156260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8363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83990</xdr:rowOff>
    </xdr:from>
    <xdr:to>
      <xdr:col>85</xdr:col>
      <xdr:colOff>177800</xdr:colOff>
      <xdr:row>98</xdr:row>
      <xdr:rowOff>14140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62417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123720</xdr:rowOff>
    </xdr:from>
    <xdr:to>
      <xdr:col>81</xdr:col>
      <xdr:colOff>101600</xdr:colOff>
      <xdr:row>98</xdr:row>
      <xdr:rowOff>53870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44997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116815</xdr:rowOff>
    </xdr:from>
    <xdr:to>
      <xdr:col>76</xdr:col>
      <xdr:colOff>165100</xdr:colOff>
      <xdr:row>98</xdr:row>
      <xdr:rowOff>46965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38092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102184</xdr:rowOff>
    </xdr:from>
    <xdr:to>
      <xdr:col>72</xdr:col>
      <xdr:colOff>38100</xdr:colOff>
      <xdr:row>98</xdr:row>
      <xdr:rowOff>32334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23461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105460</xdr:rowOff>
    </xdr:from>
    <xdr:to>
      <xdr:col>67</xdr:col>
      <xdr:colOff>101600</xdr:colOff>
      <xdr:row>98</xdr:row>
      <xdr:rowOff>35610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26737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農林水産業費以外は類似団体平均を下回っている。前年対比は、議会費（＋０．８％）、消防費（＋３２．３％）、総務費（▲７．２％）、農林水産業費（＋１１．２％）、教育費（＋２．０％）、民生費（▲４１．０％）、商工費（＋１５．２％）、災害復旧費（▲８４．３％）、衛生費（▲２１．３％）、土木費（＋２．８％）、公債費（＋２９．０％）となっている。令和４年度の、増加の伸び率は消防費及び公債費が大きく、この要因は、防災行政無線施設更新事業及び繰上償還額の増加となっている。減少の伸び率では民生費と衛生費が大きく、この要因は、阿南学園改築工事及び医師住宅の建設事業の皆減となっている。当町の集落は中山間地域で急峻な地形の中で集落が点在しており、福祉施設も多く存在しているため、老朽化による修繕や改築等を行う必要があるため、民生費に係る住民一人当たりのコストは目的別歳入の中で一番大きなものに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補助事業の増減により、実質収支比率が左右される。</a:t>
          </a:r>
          <a:endParaRPr lang="ja-JP" altLang="ja-JP" sz="1400">
            <a:effectLst/>
          </a:endParaRPr>
        </a:p>
        <a:p>
          <a:r>
            <a:rPr lang="ja-JP" altLang="ja-JP" sz="1100" b="0" i="0" baseline="0">
              <a:solidFill>
                <a:schemeClr val="dk1"/>
              </a:solidFill>
              <a:effectLst/>
              <a:latin typeface="+mn-lt"/>
              <a:ea typeface="+mn-ea"/>
              <a:cs typeface="+mn-cs"/>
            </a:rPr>
            <a:t>　財政調整基金残高比率は、今後の人口減による税収や交付税減少等の財源不足に備え、計画的に基金の積み立てを行っており、前年度と比べ上がっている。</a:t>
          </a:r>
          <a:endParaRPr lang="ja-JP" altLang="ja-JP" sz="1400">
            <a:effectLst/>
          </a:endParaRPr>
        </a:p>
        <a:p>
          <a:r>
            <a:rPr lang="ja-JP" altLang="ja-JP" sz="1100" b="0" i="0" baseline="0">
              <a:solidFill>
                <a:schemeClr val="dk1"/>
              </a:solidFill>
              <a:effectLst/>
              <a:latin typeface="+mn-lt"/>
              <a:ea typeface="+mn-ea"/>
              <a:cs typeface="+mn-cs"/>
            </a:rPr>
            <a:t>　近年、実質収支比率は３～５％を維持しており、今後も歳入確保、歳出抑制等に努め、財政健全化を図る。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近年は、一般会計及び特別会計において、それぞれ実質収支比率は黒字であるため、引き続き、健全運営を目指す。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平成１９年度をピークに償還額は減少に転じており、交付税算入率が高い地方債の選択をしてきたため、実質公債費比率の分子額は年々減少傾向にある。公営企業における施設改修工事に伴い地方債の増加が見込まれることと、令和元年度から債務負担行為により阿南学園改築工事を行っているが、その財源が過疎債と施設整備事業債のため、令和５年度から公債費が増加に転じるため、今後とも起債発行額の抑制等を行い実質公債費比率の急激な上昇を抑えた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長野県阿南町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山間僻地で集落が点在する当町では、町道建設改良事業を中心に生活基盤の整備を実施してきたが、平成１９年度の地方債償還ピークから地方債残高は減少傾向で、令和２年度及び令和３年度は、阿南学園の建設工事により増加したが、令和４年度は、ほぼ横ばいとなっている。将来負担比率においても、交付税算入率が高い地方債の選択や、地方債発行額の抑制、繰上償還の実施等将来負担の改善策を講じているため、年々減少しており、令和４年度もマイナスとなった。引き続き、将来負担の適正化を図り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長野県阿南町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年度末の基金残高は、普通会計で約５１億円となっており、前年度から約３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９億円（財政調整基金約１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６７億円、減債基金約０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８９億円、特目１．３４億円）の増加となっている。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・県税の減収などの不測の事態への対応に加え、公共施設の老朽化対策など、今後の財政需要の増大にも適切に対応していけるように一定額を確保していくことを予定している。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　　　　　：公共施設の整備を推進するため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社会福祉施設整備基金　　　：社会福祉施設の整備を推進するため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　　　　　　　：長寿社会に対応して、健康でうるおいのある高齢者保健福祉の増進を図るため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ふるさとあなん基金　　　　：寄附を通じた住民参加型の地方自治を実現するとともに基金活用による地域活性化を図るため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森林環境整備事業　　　　　：森林整備その促進を図るため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公共施設整備基金は、公共施設使用料の積立約０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３億円の増額となっている。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・社会福祉施設整備基金は、福祉施設使用料の積立約０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６億円の増額となっている。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・ふるさとあなん寄附金基金は、ふるさと納税にかかる</a:t>
          </a:r>
          <a:r>
            <a:rPr kumimoji="1" lang="ja-JP" altLang="ja-JP" sz="1100" b="0" i="0" baseline="0">
              <a:solidFill>
                <a:schemeClr val="dk1"/>
              </a:solidFill>
              <a:effectLst/>
              <a:latin typeface="+mn-lt"/>
              <a:ea typeface="+mn-ea"/>
              <a:cs typeface="+mn-cs"/>
            </a:rPr>
            <a:t>積立約０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４億円と農業支援等事業の取崩約０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２億円により、微増となっている。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・森林環境整備事業は、森林環境贈与税事業への取崩により、微減となっている。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公共施設、インフラ等の長寿命化施策や多額の負担が見込まれる特定の財政支出に備えるため、一定額を確保していく。</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47874748</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・令和４年度末の基金残高は、約２５億円となっており、前年度から約２億円の増加となっている。</a:t>
          </a:r>
          <a:endParaRPr lang="ja-JP" altLang="ja-JP" sz="1400">
            <a:effectLst/>
          </a:endParaRPr>
        </a:p>
        <a:p>
          <a:r>
            <a:rPr kumimoji="1" lang="ja-JP" altLang="ja-JP" sz="1100">
              <a:solidFill>
                <a:schemeClr val="dk1"/>
              </a:solidFill>
              <a:effectLst/>
              <a:latin typeface="+mn-lt"/>
              <a:ea typeface="+mn-ea"/>
              <a:cs typeface="+mn-cs"/>
            </a:rPr>
            <a:t>・余剰金の積立てにより、年々増加している。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・景気後退による県税の大幅な減収や、大規模災害の発生など不測の事態に備えるため、これまで同様、予算編成や予算執行における効率化を徹底し、財政調整基金を毎年度２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５億円程度（標準財政規模の１０％）確保できように引き続き積立てを行っていく。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・令和４年度末の基金残高は、約３億円となっており、前年度か１億円の増加となっている。　</a:t>
          </a:r>
          <a:endParaRPr lang="ja-JP" altLang="ja-JP" sz="1400">
            <a:effectLst/>
          </a:endParaRPr>
        </a:p>
        <a:p>
          <a:r>
            <a:rPr kumimoji="1" lang="ja-JP" altLang="ja-JP" sz="1100">
              <a:solidFill>
                <a:schemeClr val="dk1"/>
              </a:solidFill>
              <a:effectLst/>
              <a:latin typeface="+mn-lt"/>
              <a:ea typeface="+mn-ea"/>
              <a:cs typeface="+mn-cs"/>
            </a:rPr>
            <a:t>・将来にわたる町財政の健全な運営を目指すため、次年度の繰上償還計画分と毎年の利子分を積立てているため増額となっている。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・今後の金利変動等の公債費の償還リスクに備えるため、財政調整基金と同様に積立てを継続していく。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3CEF6D-0014-4CD3-AB49-288BEDD84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0269C1-239D-4EBD-8EE7-33B6E99F7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53603A7-C86A-4B2A-953B-B2EA427120C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BC30E17-401E-4596-9593-EC93F59C3BA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BBA50D9-25EA-47D4-B92C-971FE6F00F6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3154926-D119-40E6-8D83-CF1B610488A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305B9CC-7E63-4FC1-A636-7F685EBB6F4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CBE3DF3-29F7-4D68-8247-C532B8231F5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70C6CC2-5BC6-48E9-AF5F-C8F2CEBD0ED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D008DF8-5222-4D82-A368-4F065702F12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5DA8C45-831F-4D5C-89A5-DD2B81824F7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B4977F1-CF09-40CB-8231-584E4C5C19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BC5F98F-5334-4697-82FB-A72E9EB022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CB514C3-6CF3-4A48-8E95-300F8E6DF1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4E6C367-F312-4F2B-A212-A910602CE0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AFD0941-D348-4B1B-A2ED-4AFCA2DC82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35B87E6-5545-4E28-B042-19FBD9EEDE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8F4139B-77C6-47D0-A71A-7124B2AA71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C1D072C-A645-4B93-8F06-6C39D44A282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A7DE802-23C8-431B-8609-5092A05148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DF54726-B436-4C2A-902A-CB484776CA5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7225F2C-681E-49E6-AB01-236D04F12C6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88A6C13-0B64-49D6-8A3D-05491860C0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AFCF1FE-A27E-4DDE-B153-F18DD566DD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2FCDAF5-002A-49C4-80CA-CD8D01C676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4DF2072-F27F-46FC-8D01-D94A6AD3AE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912EE66-41B3-4491-A92F-BA9F4C2915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7CB5459-90B7-4F7D-A966-D1ED122101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1149128-71E7-4C06-A5A8-ED8FD08C7B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FBF19E5-40D8-4A01-9A5D-59D61BCC97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57A4A5F-AA97-4996-A210-182609D1ADE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5458AA7-5316-404E-A92B-303095DCBA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F4B413D-C161-4FC7-872C-89A432A2AD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6314D89-1201-4D93-9476-25B767C8C9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6E80881-EDCD-41DD-931C-A82ED2E45F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7874632-9901-43AC-9036-9C5A79B19CD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719E3E2-1111-44E2-8A4F-FCAEA68F02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555A4DA-7FDE-4FE6-8D15-9F93C631B8F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AAF50E7-E54A-4D8A-B7F5-DE857F76953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4D90C1-068B-4D52-B48E-51BFE8D205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5AEFCAE-7F64-4A9D-8AEB-0FA9EB619C3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6DE81F3-AD30-42C3-B3DE-4C24B6BCD06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88225599-A3CC-4870-8698-FEDC6BE842E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C710A33-6F0E-4EDF-B5AE-85A6C8C5E13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5153EF1-F774-48F3-B568-760FE06336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B4C1AEB-AA59-4F01-BAEC-4ADFA6F9B2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2FC12E4-6393-4883-B1FA-F7D58DFAAEE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92C98FE-30C8-4840-A576-67CFA61E1C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FA8469C-BE33-400F-9200-52AE5F3C81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B35C8A1-9233-4F94-A633-1FA496765C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8F52C5A-1AD2-4B03-952A-3AE6706042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09BF1C2-C58F-4136-8171-0A7F410856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A1C80D6-6DB1-48CD-AD65-61FC8D4F4F1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728224F-4F69-4256-9CB9-A05E6D37AAA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5C791A-97F8-4C44-89C0-7577D4A7F97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7EC08AA-4766-4C77-A5E7-846B776C43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09B7CB6-7200-4D7A-881D-2E6F48C1AF3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当町では、令和３年度に策定した公共施設総合管理計画において、施設の長寿命化対策等での削減効果を最大限発揮できるよう計画を進めている。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有形固定資産減価償却率は、緩やかに上昇傾向である、高い水準を示しているため、計画を前倒しするなど早期な事業展開が必要と考えられる。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78FDC1-AA43-43B6-B397-E9A70F1EA1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677DDD8-4170-4CF0-9DAA-8272D66645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0B8236A-95CF-48F6-8BDB-42EB7042029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3B5DE71-2B83-45F3-8F8F-7382D334797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231B877-674F-4795-B865-CEC3E5CFA2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AA03837-AC80-4B02-8941-72252032B47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C3E5A70-8C8C-4A1A-BB54-C71D8EF7363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15E90F9-556A-4EB8-AA2F-0A30F3D99EF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31E8898-349A-498E-BDCE-E9E3FBFC66F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98270CC-D53F-4C7A-89B5-3A902A16728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6CC6076-4ABA-49D7-96CD-70ED1E68956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0611D75-D102-42ED-A05C-6DAB975EF35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FD6BEE5-EC4F-48ED-A8D6-A79D6043A4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30764A4-F25F-4A67-BC60-5CA8ED10B78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EFB423E-DDFF-4351-ACD5-66BB9D7EE37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9C6B4F7-9714-4C3F-9E50-5F0AACFA14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161B541-7183-4C3F-949A-922A78D181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3565361-2399-40D1-8F82-EC9A840F61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48ECB166-D9D9-4CAD-881F-581510BD517B}"/>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E6FF9FE5-8C53-4149-AB8B-381A52E7E8EB}"/>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1AAAD1A0-72A9-4879-93F7-E5A107B4F90F}"/>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8B742F64-1E39-4A4A-9938-D74D7C52784E}"/>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F187E404-9AC6-447F-B92E-FA594CD51AFB}"/>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ECFD514F-261F-4C96-A8CD-783B61F393AB}"/>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4F36B14D-9F0E-4785-93A9-DED01151478B}"/>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4370068E-32AB-4ADB-9980-080B8033CF37}"/>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02613823-A677-41F3-8285-A8FADE33A098}"/>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235E9EB9-7DA1-4FA4-93FB-E2232BFA281E}"/>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1714F5C8-921D-4165-A21C-3B68FFF24298}"/>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8FDAFFE-3033-4FCA-83D8-CACF4F30E9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02B9834-761A-43EA-9FA6-DBBBA1A1B8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DF08C73-3469-4510-9A19-DBBCF2A49C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3E2E238-F2BF-4C20-9435-7B990BF270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3AFA3D8-F39D-4D94-AE36-48612AD456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93" name="楕円 92">
          <a:extLst>
            <a:ext uri="{FF2B5EF4-FFF2-40B4-BE49-F238E27FC236}">
              <a16:creationId xmlns:a16="http://schemas.microsoft.com/office/drawing/2014/main" id="{D2FD690A-1406-457F-839D-FE03FC9B6DF0}"/>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94" name="有形固定資産減価償却率該当値テキスト">
          <a:extLst>
            <a:ext uri="{FF2B5EF4-FFF2-40B4-BE49-F238E27FC236}">
              <a16:creationId xmlns:a16="http://schemas.microsoft.com/office/drawing/2014/main" id="{51596816-B461-4D91-831B-A93D8DF68AD2}"/>
            </a:ext>
          </a:extLst>
        </xdr:cNvPr>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95" name="楕円 94">
          <a:extLst>
            <a:ext uri="{FF2B5EF4-FFF2-40B4-BE49-F238E27FC236}">
              <a16:creationId xmlns:a16="http://schemas.microsoft.com/office/drawing/2014/main" id="{D50D6A9B-33D4-4967-9F58-BBAA4590EF7A}"/>
            </a:ext>
          </a:extLst>
        </xdr:cNvPr>
        <xdr:cNvSpPr/>
      </xdr:nvSpPr>
      <xdr:spPr>
        <a:xfrm>
          <a:off x="4000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135981</xdr:rowOff>
    </xdr:from>
    <xdr:to>
      <xdr:col>23</xdr:col>
      <xdr:colOff>85725</xdr:colOff>
      <xdr:row>31</xdr:row>
      <xdr:rowOff>10795</xdr:rowOff>
    </xdr:to>
    <xdr:cxnSp macro="">
      <xdr:nvCxnSpPr>
        <xdr:cNvPr id="96" name="直線コネクタ 95">
          <a:extLst>
            <a:ext uri="{FF2B5EF4-FFF2-40B4-BE49-F238E27FC236}">
              <a16:creationId xmlns:a16="http://schemas.microsoft.com/office/drawing/2014/main" id="{3DBD04C0-B51B-4B34-A908-FE327C833B69}"/>
            </a:ext>
          </a:extLst>
        </xdr:cNvPr>
        <xdr:cNvCxnSpPr/>
      </xdr:nvCxnSpPr>
      <xdr:spPr>
        <a:xfrm>
          <a:off x="4051300" y="605100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97" name="楕円 96">
          <a:extLst>
            <a:ext uri="{FF2B5EF4-FFF2-40B4-BE49-F238E27FC236}">
              <a16:creationId xmlns:a16="http://schemas.microsoft.com/office/drawing/2014/main" id="{47DCAE23-0147-4CBA-94C3-01D0AB60BB7E}"/>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135981</xdr:rowOff>
    </xdr:to>
    <xdr:cxnSp macro="">
      <xdr:nvCxnSpPr>
        <xdr:cNvPr id="98" name="直線コネクタ 97">
          <a:extLst>
            <a:ext uri="{FF2B5EF4-FFF2-40B4-BE49-F238E27FC236}">
              <a16:creationId xmlns:a16="http://schemas.microsoft.com/office/drawing/2014/main" id="{17E62B86-CF47-4E40-B075-4EF01248A9CD}"/>
            </a:ext>
          </a:extLst>
        </xdr:cNvPr>
        <xdr:cNvCxnSpPr/>
      </xdr:nvCxnSpPr>
      <xdr:spPr>
        <a:xfrm>
          <a:off x="3289300" y="602016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99" name="楕円 98">
          <a:extLst>
            <a:ext uri="{FF2B5EF4-FFF2-40B4-BE49-F238E27FC236}">
              <a16:creationId xmlns:a16="http://schemas.microsoft.com/office/drawing/2014/main" id="{1342FB56-FCE7-46AE-A794-536D78EFF458}"/>
            </a:ext>
          </a:extLst>
        </xdr:cNvPr>
        <xdr:cNvSpPr/>
      </xdr:nvSpPr>
      <xdr:spPr>
        <a:xfrm>
          <a:off x="2476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65042</xdr:rowOff>
    </xdr:from>
    <xdr:to>
      <xdr:col>15</xdr:col>
      <xdr:colOff>136525</xdr:colOff>
      <xdr:row>30</xdr:row>
      <xdr:rowOff>105138</xdr:rowOff>
    </xdr:to>
    <xdr:cxnSp macro="">
      <xdr:nvCxnSpPr>
        <xdr:cNvPr id="100" name="直線コネクタ 99">
          <a:extLst>
            <a:ext uri="{FF2B5EF4-FFF2-40B4-BE49-F238E27FC236}">
              <a16:creationId xmlns:a16="http://schemas.microsoft.com/office/drawing/2014/main" id="{29B9207F-FA9E-4ED0-9933-27E61069F5A7}"/>
            </a:ext>
          </a:extLst>
        </xdr:cNvPr>
        <xdr:cNvCxnSpPr/>
      </xdr:nvCxnSpPr>
      <xdr:spPr>
        <a:xfrm>
          <a:off x="2527300" y="598006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101" name="楕円 100">
          <a:extLst>
            <a:ext uri="{FF2B5EF4-FFF2-40B4-BE49-F238E27FC236}">
              <a16:creationId xmlns:a16="http://schemas.microsoft.com/office/drawing/2014/main" id="{E66F8BB8-77AD-4EEF-BBB1-BACD6735A187}"/>
            </a:ext>
          </a:extLst>
        </xdr:cNvPr>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65042</xdr:rowOff>
    </xdr:to>
    <xdr:cxnSp macro="">
      <xdr:nvCxnSpPr>
        <xdr:cNvPr id="102" name="直線コネクタ 101">
          <a:extLst>
            <a:ext uri="{FF2B5EF4-FFF2-40B4-BE49-F238E27FC236}">
              <a16:creationId xmlns:a16="http://schemas.microsoft.com/office/drawing/2014/main" id="{F57220D2-187D-4B3A-9B3F-90AD66B652E4}"/>
            </a:ext>
          </a:extLst>
        </xdr:cNvPr>
        <xdr:cNvCxnSpPr/>
      </xdr:nvCxnSpPr>
      <xdr:spPr>
        <a:xfrm>
          <a:off x="1765300" y="594614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a:extLst>
            <a:ext uri="{FF2B5EF4-FFF2-40B4-BE49-F238E27FC236}">
              <a16:creationId xmlns:a16="http://schemas.microsoft.com/office/drawing/2014/main" id="{91673C56-A295-4381-8F7D-33B5DFE07D9C}"/>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FBEB0D14-7598-47DF-B373-391D4400B669}"/>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749A76BC-C5B0-4BEC-B20D-25BBFDEC4DDF}"/>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4B7DFAFB-5E64-4F9D-A978-2AD15576895E}"/>
            </a:ext>
          </a:extLst>
        </xdr:cNvPr>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6458</xdr:rowOff>
    </xdr:from>
    <xdr:ext cx="405111" cy="259045"/>
    <xdr:sp macro="" textlink="">
      <xdr:nvSpPr>
        <xdr:cNvPr id="107" name="n_1mainValue有形固定資産減価償却率">
          <a:extLst>
            <a:ext uri="{FF2B5EF4-FFF2-40B4-BE49-F238E27FC236}">
              <a16:creationId xmlns:a16="http://schemas.microsoft.com/office/drawing/2014/main" id="{6A2CAF6D-D07C-4909-B47B-CD5F6CFBD2B1}"/>
            </a:ext>
          </a:extLst>
        </xdr:cNvPr>
        <xdr:cNvSpPr txBox="1"/>
      </xdr:nvSpPr>
      <xdr:spPr>
        <a:xfrm>
          <a:off x="38360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108" name="n_2mainValue有形固定資産減価償却率">
          <a:extLst>
            <a:ext uri="{FF2B5EF4-FFF2-40B4-BE49-F238E27FC236}">
              <a16:creationId xmlns:a16="http://schemas.microsoft.com/office/drawing/2014/main" id="{9930FF08-899A-4412-816B-A5A69D58541C}"/>
            </a:ext>
          </a:extLst>
        </xdr:cNvPr>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106969</xdr:rowOff>
    </xdr:from>
    <xdr:ext cx="405111" cy="259045"/>
    <xdr:sp macro="" textlink="">
      <xdr:nvSpPr>
        <xdr:cNvPr id="109" name="n_3mainValue有形固定資産減価償却率">
          <a:extLst>
            <a:ext uri="{FF2B5EF4-FFF2-40B4-BE49-F238E27FC236}">
              <a16:creationId xmlns:a16="http://schemas.microsoft.com/office/drawing/2014/main" id="{8F1810A6-23D7-4827-829C-FB96E3DB257B}"/>
            </a:ext>
          </a:extLst>
        </xdr:cNvPr>
        <xdr:cNvSpPr txBox="1"/>
      </xdr:nvSpPr>
      <xdr:spPr>
        <a:xfrm>
          <a:off x="2324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110" name="n_4mainValue有形固定資産減価償却率">
          <a:extLst>
            <a:ext uri="{FF2B5EF4-FFF2-40B4-BE49-F238E27FC236}">
              <a16:creationId xmlns:a16="http://schemas.microsoft.com/office/drawing/2014/main" id="{38015A2E-A712-471E-B304-29522D26105B}"/>
            </a:ext>
          </a:extLst>
        </xdr:cNvPr>
        <xdr:cNvSpPr txBox="1"/>
      </xdr:nvSpPr>
      <xdr:spPr>
        <a:xfrm>
          <a:off x="1562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8C1BAFA-BFA6-4682-A380-FDB6755CD1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5A3B4EB-504C-4ABE-B6B0-A0CC62391F7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BFAF02B3-9A87-464D-8C42-841B60D97D7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25FBC85-C713-4196-87DF-338AB84EC7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8970947-8E0A-4629-A5B3-8778B5BFFB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CE9B95B-3B31-4E4A-9740-2AF3F391AF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C97983E-DFB5-4F1E-8D24-23FFFF38AA6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2B81E206-CA5D-45F6-ACAD-F8971C3F3E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3E7994E-8924-4CB8-A9F3-01C846D791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180C057-71EB-4687-AC9B-0AC8F23C69D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5C148B2-7AC1-4137-882F-D830A5E5D9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BB71E37-649B-4352-8E75-86C1E9DA36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D2A4238-9A4A-4A55-8A61-49B637C520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計画的な起債の借入償還、また基金の積立により、年々数値が改善している。引き続き、現在の運営を踏襲するなかで、地方税及び交付金の動向に注視し、適正な職員数の管理等を継続する。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CC8F301-A02E-4FF5-A0FA-407A93D598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ADAF91F-7AE1-4D2E-9C62-B26843786E7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7E552E36-CC9C-473D-90BC-E95F7B776298}"/>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DCB736F8-A81F-49EA-9D67-089DEEC9612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035B5C0E-8457-4C8D-BF16-142B0A5D255B}"/>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68D44A42-4B6A-454D-B061-D5619E11447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48E8C64D-3701-4642-A02A-3BD219671C18}"/>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C9685B38-D4FA-4855-B323-8316EA8D1DA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3744A6D-1C01-4979-B362-179B3362D7C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1B09D471-8E93-479F-987A-C276C92619F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C8E0639A-B075-412E-8EF5-A0506B96F0FA}"/>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8000900-F1E1-464F-949A-BD0B88EF143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7563318-BE50-435D-A170-7308C20A147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B8D4B1A3-CEB7-45A1-B6B2-FEF4BD1A48F1}"/>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ED90C231-6C94-4985-9C3E-591A29525F8A}"/>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E56823DF-31FF-44F1-B8AD-C31B4508DE60}"/>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B993AE1E-966B-4C5C-A44D-F8DAF0FF7A7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B7603AC0-F8C6-46A8-BA43-9A3C69A9F135}"/>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142765</xdr:rowOff>
    </xdr:from>
    <xdr:ext cx="469744" cy="259045"/>
    <xdr:sp macro="" textlink="">
      <xdr:nvSpPr>
        <xdr:cNvPr id="142" name="債務償還比率平均値テキスト">
          <a:extLst>
            <a:ext uri="{FF2B5EF4-FFF2-40B4-BE49-F238E27FC236}">
              <a16:creationId xmlns:a16="http://schemas.microsoft.com/office/drawing/2014/main" id="{27EC4E72-B6E8-43E6-8DDD-9ED983C45D4C}"/>
            </a:ext>
          </a:extLst>
        </xdr:cNvPr>
        <xdr:cNvSpPr txBox="1"/>
      </xdr:nvSpPr>
      <xdr:spPr>
        <a:xfrm>
          <a:off x="14846300" y="554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BDEBBF17-D1F8-4711-8EAB-CC41FB511439}"/>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40605353-2CBE-4AD2-8026-B09FC5E7A6ED}"/>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93117D67-7913-4E14-814E-E0AF6D159549}"/>
            </a:ext>
          </a:extLst>
        </xdr:cNvPr>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2A7918A7-7D9E-4EA7-BA0F-B09AF8292E09}"/>
            </a:ext>
          </a:extLst>
        </xdr:cNvPr>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1BC6D09A-0E0F-43F7-BD88-20EC7B140597}"/>
            </a:ext>
          </a:extLst>
        </xdr:cNvPr>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3B10B63-4C15-4E17-B072-686DBF993CA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53AE4BC-1861-4257-919F-778C504C3C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DFAF434-57EC-45ED-9167-DCC02ED8FB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62CF2A4-9225-4565-8CA7-89B057FE65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C660CE7-7C34-49A3-8CC5-E9A0D087612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126581</xdr:rowOff>
    </xdr:from>
    <xdr:to>
      <xdr:col>64</xdr:col>
      <xdr:colOff>123825</xdr:colOff>
      <xdr:row>27</xdr:row>
      <xdr:rowOff>56731</xdr:rowOff>
    </xdr:to>
    <xdr:sp macro="" textlink="">
      <xdr:nvSpPr>
        <xdr:cNvPr id="153" name="楕円 152">
          <a:extLst>
            <a:ext uri="{FF2B5EF4-FFF2-40B4-BE49-F238E27FC236}">
              <a16:creationId xmlns:a16="http://schemas.microsoft.com/office/drawing/2014/main" id="{F1C2BCF0-CB38-4DCC-B2C2-8D131F47902C}"/>
            </a:ext>
          </a:extLst>
        </xdr:cNvPr>
        <xdr:cNvSpPr/>
      </xdr:nvSpPr>
      <xdr:spPr>
        <a:xfrm>
          <a:off x="12509500" y="5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66751</xdr:rowOff>
    </xdr:from>
    <xdr:to>
      <xdr:col>60</xdr:col>
      <xdr:colOff>123825</xdr:colOff>
      <xdr:row>27</xdr:row>
      <xdr:rowOff>168351</xdr:rowOff>
    </xdr:to>
    <xdr:sp macro="" textlink="">
      <xdr:nvSpPr>
        <xdr:cNvPr id="154" name="楕円 153">
          <a:extLst>
            <a:ext uri="{FF2B5EF4-FFF2-40B4-BE49-F238E27FC236}">
              <a16:creationId xmlns:a16="http://schemas.microsoft.com/office/drawing/2014/main" id="{B11347AD-781B-495E-B560-0D1D4FCF3A9E}"/>
            </a:ext>
          </a:extLst>
        </xdr:cNvPr>
        <xdr:cNvSpPr/>
      </xdr:nvSpPr>
      <xdr:spPr>
        <a:xfrm>
          <a:off x="11747500" y="54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5931</xdr:rowOff>
    </xdr:from>
    <xdr:to>
      <xdr:col>64</xdr:col>
      <xdr:colOff>73025</xdr:colOff>
      <xdr:row>27</xdr:row>
      <xdr:rowOff>117551</xdr:rowOff>
    </xdr:to>
    <xdr:cxnSp macro="">
      <xdr:nvCxnSpPr>
        <xdr:cNvPr id="155" name="直線コネクタ 154">
          <a:extLst>
            <a:ext uri="{FF2B5EF4-FFF2-40B4-BE49-F238E27FC236}">
              <a16:creationId xmlns:a16="http://schemas.microsoft.com/office/drawing/2014/main" id="{8C485361-178E-4583-8616-FD23E23C0BD1}"/>
            </a:ext>
          </a:extLst>
        </xdr:cNvPr>
        <xdr:cNvCxnSpPr/>
      </xdr:nvCxnSpPr>
      <xdr:spPr>
        <a:xfrm flipV="1">
          <a:off x="11798300" y="5406606"/>
          <a:ext cx="762000" cy="1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56" name="n_1aveValue債務償還比率">
          <a:extLst>
            <a:ext uri="{FF2B5EF4-FFF2-40B4-BE49-F238E27FC236}">
              <a16:creationId xmlns:a16="http://schemas.microsoft.com/office/drawing/2014/main" id="{E661B6B8-69C3-4BE5-8A4D-B8542C01AC76}"/>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9707</xdr:rowOff>
    </xdr:from>
    <xdr:ext cx="469744" cy="259045"/>
    <xdr:sp macro="" textlink="">
      <xdr:nvSpPr>
        <xdr:cNvPr id="157" name="n_2aveValue債務償還比率">
          <a:extLst>
            <a:ext uri="{FF2B5EF4-FFF2-40B4-BE49-F238E27FC236}">
              <a16:creationId xmlns:a16="http://schemas.microsoft.com/office/drawing/2014/main" id="{F8D4ED01-C249-43B6-AAE7-B947BF6B4B01}"/>
            </a:ext>
          </a:extLst>
        </xdr:cNvPr>
        <xdr:cNvSpPr txBox="1"/>
      </xdr:nvSpPr>
      <xdr:spPr>
        <a:xfrm>
          <a:off x="130874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58" name="n_3aveValue債務償還比率">
          <a:extLst>
            <a:ext uri="{FF2B5EF4-FFF2-40B4-BE49-F238E27FC236}">
              <a16:creationId xmlns:a16="http://schemas.microsoft.com/office/drawing/2014/main" id="{D82BDAB4-0DE2-4D0B-9BBB-430360C4AC02}"/>
            </a:ext>
          </a:extLst>
        </xdr:cNvPr>
        <xdr:cNvSpPr txBox="1"/>
      </xdr:nvSpPr>
      <xdr:spPr>
        <a:xfrm>
          <a:off x="12325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15397</xdr:rowOff>
    </xdr:from>
    <xdr:ext cx="469744" cy="259045"/>
    <xdr:sp macro="" textlink="">
      <xdr:nvSpPr>
        <xdr:cNvPr id="159" name="n_4aveValue債務償還比率">
          <a:extLst>
            <a:ext uri="{FF2B5EF4-FFF2-40B4-BE49-F238E27FC236}">
              <a16:creationId xmlns:a16="http://schemas.microsoft.com/office/drawing/2014/main" id="{AC44E261-843E-423D-B434-F6A0DD21E2EE}"/>
            </a:ext>
          </a:extLst>
        </xdr:cNvPr>
        <xdr:cNvSpPr txBox="1"/>
      </xdr:nvSpPr>
      <xdr:spPr>
        <a:xfrm>
          <a:off x="11563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73258</xdr:rowOff>
    </xdr:from>
    <xdr:ext cx="405111" cy="259045"/>
    <xdr:sp macro="" textlink="">
      <xdr:nvSpPr>
        <xdr:cNvPr id="160" name="n_3mainValue債務償還比率">
          <a:extLst>
            <a:ext uri="{FF2B5EF4-FFF2-40B4-BE49-F238E27FC236}">
              <a16:creationId xmlns:a16="http://schemas.microsoft.com/office/drawing/2014/main" id="{861D8E54-EC18-439A-B87F-73D402CB0D1C}"/>
            </a:ext>
          </a:extLst>
        </xdr:cNvPr>
        <xdr:cNvSpPr txBox="1"/>
      </xdr:nvSpPr>
      <xdr:spPr>
        <a:xfrm>
          <a:off x="12357744" y="513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26</xdr:row>
      <xdr:rowOff>13428</xdr:rowOff>
    </xdr:from>
    <xdr:ext cx="405111" cy="259045"/>
    <xdr:sp macro="" textlink="">
      <xdr:nvSpPr>
        <xdr:cNvPr id="161" name="n_4mainValue債務償還比率">
          <a:extLst>
            <a:ext uri="{FF2B5EF4-FFF2-40B4-BE49-F238E27FC236}">
              <a16:creationId xmlns:a16="http://schemas.microsoft.com/office/drawing/2014/main" id="{E1C682AF-DE03-4484-9050-3D75BB719DE3}"/>
            </a:ext>
          </a:extLst>
        </xdr:cNvPr>
        <xdr:cNvSpPr txBox="1"/>
      </xdr:nvSpPr>
      <xdr:spPr>
        <a:xfrm>
          <a:off x="11595744" y="52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4832A358-8DC1-43E8-8073-B394F67D7DF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747125E-D4A3-4011-ABCA-79E1EA4E9B3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718E2D51-7816-44E0-9DE2-0CD9091EE2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5BFD4A42-3E60-4BCF-8724-BE8A0C89194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5E6657A-978F-4AEF-B9B5-06C562076C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7EF59A4D-2180-43BC-A4D7-63C41A2D5C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D05AC0-9608-4F4F-8A82-1798E3F0BB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2CE98A-6611-4AD5-9374-5BFF518680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A24FD2-4370-43BC-B059-D71456D93E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E70D3A-ADD8-401F-91CA-F83AFB5A48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D0C24D-2E56-46E1-9FE0-136F0C9C61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6C92C6-AF15-47D7-A068-6100C2B29E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9C0438-38D3-4681-BCCE-A660CD66B5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466AEB-727A-48F7-A4D4-0D2F729335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17BD08-9CE9-4895-8376-6A51978E4D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B7BD01-86B0-426E-BACB-A6A454FBFE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D959DD-58A2-4E23-8937-C23BBADC99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9073A8-C851-44AD-8C5A-5AE0D42656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A2990E-5B3E-4262-90EE-BD477DD63D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FF7FD6-35BB-438D-8190-F4FE9CE8FB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7B66E7-4426-4497-92FF-057CE0A05B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FFD671-E9F2-48D2-BB77-36D95D8525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82C87D-7FB5-4BF8-830D-828A254CE4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5ABE36-AC24-4607-A2A0-207066D290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6E787A-1C1A-4F86-93DA-03E21CA25B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377803-9A48-4F0B-82B1-460DEFB764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60C9AE-D201-4626-9576-5570FEDAF5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98D441-EA2C-4344-AB31-87AE15494D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81C180-5D42-49B0-88C3-8D81D5E371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4B3444-EC5C-4104-89FE-6427455A49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6C6B5B-3441-4AF0-8EFD-89944F4E8C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545497-E049-431F-A588-D7C90A60BE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10B1FD-661B-4EC0-8D00-2B39176606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B9F7AB-970B-410D-B8B4-D541D476BE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341E5D-7F6A-4E87-909A-4220554499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E6ACA9-22FC-4617-B150-51EB008974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DFE579-40D9-4F04-8973-DDDE61504A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2EFB7A-AA56-4B06-A964-7A699ECF0F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452FB0-1198-4439-8DD6-F6B01EB364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6CDB66-3DB3-49B3-AB41-A6A9052806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2D2904-3E0B-4043-B218-4D973F3789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F12EEF-86C8-4D37-AB35-B915AC64CD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D151A9-9440-43ED-AEAE-FCC6A51A04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6DCE1B-26D7-4DA8-BC61-6CF73BC50A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C583A7-ADB5-48FE-8BD7-47F62B1EFF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98B660-1DF9-4134-9B24-6AB7F23013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93E245-8A69-44D7-83C2-95F7E0978F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3586D7-FC88-4C48-8A5E-D8B931D8AB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3763B71-D4A8-4FF2-BFA5-FE78C02BB5D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DE1D6D3-871F-4628-A25F-4998C6AD852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2F11848-7D8B-4E46-AB92-AC3FFC7D9CD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1635D50-009C-4FC0-89BC-0260C508BF4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C346A21-67A8-43A4-BDEC-07B4782E162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2216929-251A-4D6B-9BF9-376ADAF580E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44CA0DD-19BC-4C6D-9A2D-C2071099E73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AC87EEC-117E-403A-B375-AE59E7D31E9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19A6462-7196-492D-8F30-6C4683342F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68D7FE7-5EFC-4F81-83E8-F51949D5874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7FBD323-775D-4458-ABC0-863504B298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CF8AE3E6-805C-4C58-ABC9-9FC09AD47A39}"/>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A617B5B-A566-475A-AF0E-9C03ABEE7C5C}"/>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1A52371A-84AC-4198-BB40-0CDA6F372F2C}"/>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3DB6844B-55E5-4758-8CC3-64B617D45818}"/>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3F4628F0-52C9-4ED2-AA39-5DC34DC73A64}"/>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31BA6E4E-10BB-4B13-AAC1-35BB69BEDA93}"/>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F2FA5AA2-EA1A-467A-A92B-F7F0A4F2F7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7B339376-AF29-4193-AD6F-C3A631ECFF1C}"/>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8E159F18-08B3-4688-BE64-7A306145705A}"/>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BE62A207-D904-4A27-AF4B-CD91C751649B}"/>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AB4A39C0-517D-41BB-95AE-60524662EE5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75C0944-4035-4655-B77F-BE78EFC843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F807B4-CA93-4E1D-BB70-BE4714F184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BC3B74-819A-4268-862B-00C7A85293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DD436D-74F8-4C09-A1C9-EEE6F455BF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4DF025-5EBC-4E16-BCC3-92C6EE6D6F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a:extLst>
            <a:ext uri="{FF2B5EF4-FFF2-40B4-BE49-F238E27FC236}">
              <a16:creationId xmlns:a16="http://schemas.microsoft.com/office/drawing/2014/main" id="{DE6AA1D6-99EE-4A97-BB96-37660C3597C8}"/>
            </a:ext>
          </a:extLst>
        </xdr:cNvPr>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24A50BAB-FB1A-4AD2-AA6A-1A5729C077D9}"/>
            </a:ext>
          </a:extLst>
        </xdr:cNvPr>
        <xdr:cNvSpPr txBox="1"/>
      </xdr:nvSpPr>
      <xdr:spPr>
        <a:xfrm>
          <a:off x="4673600"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153416</xdr:rowOff>
    </xdr:from>
    <xdr:to>
      <xdr:col>20</xdr:col>
      <xdr:colOff>38100</xdr:colOff>
      <xdr:row>37</xdr:row>
      <xdr:rowOff>83566</xdr:rowOff>
    </xdr:to>
    <xdr:sp macro="" textlink="">
      <xdr:nvSpPr>
        <xdr:cNvPr id="73" name="楕円 72">
          <a:extLst>
            <a:ext uri="{FF2B5EF4-FFF2-40B4-BE49-F238E27FC236}">
              <a16:creationId xmlns:a16="http://schemas.microsoft.com/office/drawing/2014/main" id="{4B5AFD4C-DAF2-485A-B5B7-897311A52501}"/>
            </a:ext>
          </a:extLst>
        </xdr:cNvPr>
        <xdr:cNvSpPr/>
      </xdr:nvSpPr>
      <xdr:spPr>
        <a:xfrm>
          <a:off x="3746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32766</xdr:rowOff>
    </xdr:from>
    <xdr:to>
      <xdr:col>24</xdr:col>
      <xdr:colOff>63500</xdr:colOff>
      <xdr:row>37</xdr:row>
      <xdr:rowOff>62484</xdr:rowOff>
    </xdr:to>
    <xdr:cxnSp macro="">
      <xdr:nvCxnSpPr>
        <xdr:cNvPr id="74" name="直線コネクタ 73">
          <a:extLst>
            <a:ext uri="{FF2B5EF4-FFF2-40B4-BE49-F238E27FC236}">
              <a16:creationId xmlns:a16="http://schemas.microsoft.com/office/drawing/2014/main" id="{64EB667F-B510-4D70-A1AC-16375039E364}"/>
            </a:ext>
          </a:extLst>
        </xdr:cNvPr>
        <xdr:cNvCxnSpPr/>
      </xdr:nvCxnSpPr>
      <xdr:spPr>
        <a:xfrm>
          <a:off x="3797300" y="63764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123698</xdr:rowOff>
    </xdr:from>
    <xdr:to>
      <xdr:col>15</xdr:col>
      <xdr:colOff>101600</xdr:colOff>
      <xdr:row>37</xdr:row>
      <xdr:rowOff>53848</xdr:rowOff>
    </xdr:to>
    <xdr:sp macro="" textlink="">
      <xdr:nvSpPr>
        <xdr:cNvPr id="75" name="楕円 74">
          <a:extLst>
            <a:ext uri="{FF2B5EF4-FFF2-40B4-BE49-F238E27FC236}">
              <a16:creationId xmlns:a16="http://schemas.microsoft.com/office/drawing/2014/main" id="{3AFDE0DB-318E-44E5-95C3-941E2BA115C5}"/>
            </a:ext>
          </a:extLst>
        </xdr:cNvPr>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xdr:rowOff>
    </xdr:from>
    <xdr:to>
      <xdr:col>19</xdr:col>
      <xdr:colOff>177800</xdr:colOff>
      <xdr:row>37</xdr:row>
      <xdr:rowOff>32766</xdr:rowOff>
    </xdr:to>
    <xdr:cxnSp macro="">
      <xdr:nvCxnSpPr>
        <xdr:cNvPr id="76" name="直線コネクタ 75">
          <a:extLst>
            <a:ext uri="{FF2B5EF4-FFF2-40B4-BE49-F238E27FC236}">
              <a16:creationId xmlns:a16="http://schemas.microsoft.com/office/drawing/2014/main" id="{1E7D1FF9-03D2-49F1-B96F-95D5C7179EF1}"/>
            </a:ext>
          </a:extLst>
        </xdr:cNvPr>
        <xdr:cNvCxnSpPr/>
      </xdr:nvCxnSpPr>
      <xdr:spPr>
        <a:xfrm>
          <a:off x="2908300" y="63466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a:extLst>
            <a:ext uri="{FF2B5EF4-FFF2-40B4-BE49-F238E27FC236}">
              <a16:creationId xmlns:a16="http://schemas.microsoft.com/office/drawing/2014/main" id="{88A9619E-AC47-4E34-8B24-3BC9F97C5D07}"/>
            </a:ext>
          </a:extLst>
        </xdr:cNvPr>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37</xdr:row>
      <xdr:rowOff>3048</xdr:rowOff>
    </xdr:to>
    <xdr:cxnSp macro="">
      <xdr:nvCxnSpPr>
        <xdr:cNvPr id="78" name="直線コネクタ 77">
          <a:extLst>
            <a:ext uri="{FF2B5EF4-FFF2-40B4-BE49-F238E27FC236}">
              <a16:creationId xmlns:a16="http://schemas.microsoft.com/office/drawing/2014/main" id="{4279432B-0CE4-48E2-BF9C-E22A4D4E28F4}"/>
            </a:ext>
          </a:extLst>
        </xdr:cNvPr>
        <xdr:cNvCxnSpPr/>
      </xdr:nvCxnSpPr>
      <xdr:spPr>
        <a:xfrm>
          <a:off x="2019300" y="63146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61976</xdr:rowOff>
    </xdr:from>
    <xdr:to>
      <xdr:col>6</xdr:col>
      <xdr:colOff>38100</xdr:colOff>
      <xdr:row>36</xdr:row>
      <xdr:rowOff>163576</xdr:rowOff>
    </xdr:to>
    <xdr:sp macro="" textlink="">
      <xdr:nvSpPr>
        <xdr:cNvPr id="79" name="楕円 78">
          <a:extLst>
            <a:ext uri="{FF2B5EF4-FFF2-40B4-BE49-F238E27FC236}">
              <a16:creationId xmlns:a16="http://schemas.microsoft.com/office/drawing/2014/main" id="{A12FF9F5-EBCF-4C6F-842B-FCDD1A0432AD}"/>
            </a:ext>
          </a:extLst>
        </xdr:cNvPr>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112776</xdr:rowOff>
    </xdr:from>
    <xdr:to>
      <xdr:col>10</xdr:col>
      <xdr:colOff>114300</xdr:colOff>
      <xdr:row>36</xdr:row>
      <xdr:rowOff>142494</xdr:rowOff>
    </xdr:to>
    <xdr:cxnSp macro="">
      <xdr:nvCxnSpPr>
        <xdr:cNvPr id="80" name="直線コネクタ 79">
          <a:extLst>
            <a:ext uri="{FF2B5EF4-FFF2-40B4-BE49-F238E27FC236}">
              <a16:creationId xmlns:a16="http://schemas.microsoft.com/office/drawing/2014/main" id="{5B42A4AF-369F-4683-89AE-C18C498CD34B}"/>
            </a:ext>
          </a:extLst>
        </xdr:cNvPr>
        <xdr:cNvCxnSpPr/>
      </xdr:nvCxnSpPr>
      <xdr:spPr>
        <a:xfrm>
          <a:off x="1130300" y="62849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9DFF3063-B654-4CDA-B109-A80EEE4A6FAA}"/>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5854039D-62C7-4650-A061-4DCF5D68D744}"/>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41655FB4-BAA6-42C8-954E-BE391A20F30E}"/>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D79D3BFC-9F3A-480F-A209-4435AF59BDCC}"/>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100093</xdr:rowOff>
    </xdr:from>
    <xdr:ext cx="405111" cy="259045"/>
    <xdr:sp macro="" textlink="">
      <xdr:nvSpPr>
        <xdr:cNvPr id="85" name="n_1mainValue【道路】&#10;有形固定資産減価償却率">
          <a:extLst>
            <a:ext uri="{FF2B5EF4-FFF2-40B4-BE49-F238E27FC236}">
              <a16:creationId xmlns:a16="http://schemas.microsoft.com/office/drawing/2014/main" id="{DE069577-63EB-4B85-B178-1430DC167A09}"/>
            </a:ext>
          </a:extLst>
        </xdr:cNvPr>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306B833D-AF21-4280-85DB-A99E981F14A6}"/>
            </a:ext>
          </a:extLst>
        </xdr:cNvPr>
        <xdr:cNvSpPr txBox="1"/>
      </xdr:nvSpPr>
      <xdr:spPr>
        <a:xfrm>
          <a:off x="27057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38371</xdr:rowOff>
    </xdr:from>
    <xdr:ext cx="405111" cy="259045"/>
    <xdr:sp macro="" textlink="">
      <xdr:nvSpPr>
        <xdr:cNvPr id="87" name="n_3mainValue【道路】&#10;有形固定資産減価償却率">
          <a:extLst>
            <a:ext uri="{FF2B5EF4-FFF2-40B4-BE49-F238E27FC236}">
              <a16:creationId xmlns:a16="http://schemas.microsoft.com/office/drawing/2014/main" id="{9B9BB667-33A7-4E4C-B8B0-C7E89EFCD9E2}"/>
            </a:ext>
          </a:extLst>
        </xdr:cNvPr>
        <xdr:cNvSpPr txBox="1"/>
      </xdr:nvSpPr>
      <xdr:spPr>
        <a:xfrm>
          <a:off x="18167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8653</xdr:rowOff>
    </xdr:from>
    <xdr:ext cx="405111" cy="259045"/>
    <xdr:sp macro="" textlink="">
      <xdr:nvSpPr>
        <xdr:cNvPr id="88" name="n_4mainValue【道路】&#10;有形固定資産減価償却率">
          <a:extLst>
            <a:ext uri="{FF2B5EF4-FFF2-40B4-BE49-F238E27FC236}">
              <a16:creationId xmlns:a16="http://schemas.microsoft.com/office/drawing/2014/main" id="{C2EE0EEE-5390-49E7-B3E6-D197ED1049EC}"/>
            </a:ext>
          </a:extLst>
        </xdr:cNvPr>
        <xdr:cNvSpPr txBox="1"/>
      </xdr:nvSpPr>
      <xdr:spPr>
        <a:xfrm>
          <a:off x="927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8E747A9-212C-47E3-B8FD-EDC3620D91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89EDD5B-4FCF-4DBE-87EE-525481F035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1700D37-8E18-43F2-9B73-C3AD6F0179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E106B66-7260-45FB-8F03-EE1166BAC9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F71AF81-BAD1-429A-A7EB-2B64B20A34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7562DF3-99DB-41F5-A50D-852CE2E2A1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4183502-E7C0-4ED6-AAD8-192E2B93BC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6E6A01E-6ECA-4A84-A3F1-375D8F60D0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E1149C3-D21B-40B0-8DE3-638ABC9DE44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F04049C-B4E7-4426-BC36-D7DA5EE191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55CFBAB-352F-4E52-90DC-E1C6A14B4D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E993415-71FF-40D4-9055-D2BDC140BE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A1D04AD-9AEA-431A-8C4E-BA926A7BF2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C852DCF-8223-49BF-A61D-27304E120A7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4B51023-8C4E-4B96-93AA-4440E4316E6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4ACC743E-00EA-4F44-84B5-FEB7A612A66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38B15C8-A734-4B1E-BF4B-A60BCE7BDF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FB96A788-0702-449F-9C6B-9451324C8F0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042384F-379E-479E-9FD8-44FE8C6D36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996A6E85-C310-4329-A8DA-3010D46CCD1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51CB6AF-2ED5-41DD-9865-1E8B5B043A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FF5E1D6-542A-41ED-8774-424C2A14A05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6ACCFBB-8DDC-4E6B-8E0A-EFC8B4E1EA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AAA2E6C-90F6-4B84-9B43-78F27E13EF09}"/>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F40C0B10-6E78-440B-9858-98880075C3AA}"/>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4FD2F701-8F61-40CF-864F-1EE89F80812F}"/>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3982CE7F-1F3D-4550-89FD-235FDA363B6C}"/>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84C17449-0309-45B2-A591-3AA5CE52FFA5}"/>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C4789629-CE86-493D-881A-47DF5960601E}"/>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C19BB025-8C8C-431F-8CE0-E969D26B62F2}"/>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0F4B6A35-975F-4C4D-BEC1-0DD3EA8E5EFA}"/>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424D98A2-A703-4B85-AF51-4EA64862B5D3}"/>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48F677BC-7BE0-4521-8967-3146760186E2}"/>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9D408122-BA05-4A4D-B3F3-61653E82AB93}"/>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5DAA58-639D-442B-B4D1-235F5DDF34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A1D28EF-9A1F-4F66-8126-6D6E4EEB2B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8E6987-8B00-4AB5-BC8A-D0D24F4FD0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E84281-2E82-4FF3-B5CC-2176BE4354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770118-F587-4437-AEB8-3282A233A8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106012</xdr:rowOff>
    </xdr:from>
    <xdr:to>
      <xdr:col>55</xdr:col>
      <xdr:colOff>50800</xdr:colOff>
      <xdr:row>38</xdr:row>
      <xdr:rowOff>36162</xdr:rowOff>
    </xdr:to>
    <xdr:sp macro="" textlink="">
      <xdr:nvSpPr>
        <xdr:cNvPr id="128" name="楕円 127">
          <a:extLst>
            <a:ext uri="{FF2B5EF4-FFF2-40B4-BE49-F238E27FC236}">
              <a16:creationId xmlns:a16="http://schemas.microsoft.com/office/drawing/2014/main" id="{ED816B0A-41C8-4FEE-8A57-64656DAD8D40}"/>
            </a:ext>
          </a:extLst>
        </xdr:cNvPr>
        <xdr:cNvSpPr/>
      </xdr:nvSpPr>
      <xdr:spPr>
        <a:xfrm>
          <a:off x="10426700" y="64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128889</xdr:rowOff>
    </xdr:from>
    <xdr:ext cx="534377" cy="259045"/>
    <xdr:sp macro="" textlink="">
      <xdr:nvSpPr>
        <xdr:cNvPr id="129" name="【道路】&#10;一人当たり延長該当値テキスト">
          <a:extLst>
            <a:ext uri="{FF2B5EF4-FFF2-40B4-BE49-F238E27FC236}">
              <a16:creationId xmlns:a16="http://schemas.microsoft.com/office/drawing/2014/main" id="{6C6CFDD7-1B92-4E9C-BE0C-87C4DEC96C17}"/>
            </a:ext>
          </a:extLst>
        </xdr:cNvPr>
        <xdr:cNvSpPr txBox="1"/>
      </xdr:nvSpPr>
      <xdr:spPr>
        <a:xfrm>
          <a:off x="10515600" y="63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124986</xdr:rowOff>
    </xdr:from>
    <xdr:to>
      <xdr:col>50</xdr:col>
      <xdr:colOff>165100</xdr:colOff>
      <xdr:row>38</xdr:row>
      <xdr:rowOff>55136</xdr:rowOff>
    </xdr:to>
    <xdr:sp macro="" textlink="">
      <xdr:nvSpPr>
        <xdr:cNvPr id="130" name="楕円 129">
          <a:extLst>
            <a:ext uri="{FF2B5EF4-FFF2-40B4-BE49-F238E27FC236}">
              <a16:creationId xmlns:a16="http://schemas.microsoft.com/office/drawing/2014/main" id="{41FEDB31-CD33-4ECA-8558-0C7DC779084F}"/>
            </a:ext>
          </a:extLst>
        </xdr:cNvPr>
        <xdr:cNvSpPr/>
      </xdr:nvSpPr>
      <xdr:spPr>
        <a:xfrm>
          <a:off x="9588500" y="64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156812</xdr:rowOff>
    </xdr:from>
    <xdr:to>
      <xdr:col>55</xdr:col>
      <xdr:colOff>0</xdr:colOff>
      <xdr:row>38</xdr:row>
      <xdr:rowOff>4335</xdr:rowOff>
    </xdr:to>
    <xdr:cxnSp macro="">
      <xdr:nvCxnSpPr>
        <xdr:cNvPr id="131" name="直線コネクタ 130">
          <a:extLst>
            <a:ext uri="{FF2B5EF4-FFF2-40B4-BE49-F238E27FC236}">
              <a16:creationId xmlns:a16="http://schemas.microsoft.com/office/drawing/2014/main" id="{FB0FF3F2-4278-4EB4-A4BE-908BC8261043}"/>
            </a:ext>
          </a:extLst>
        </xdr:cNvPr>
        <xdr:cNvCxnSpPr/>
      </xdr:nvCxnSpPr>
      <xdr:spPr>
        <a:xfrm flipV="1">
          <a:off x="9639300" y="6500462"/>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137604</xdr:rowOff>
    </xdr:from>
    <xdr:to>
      <xdr:col>46</xdr:col>
      <xdr:colOff>38100</xdr:colOff>
      <xdr:row>38</xdr:row>
      <xdr:rowOff>67754</xdr:rowOff>
    </xdr:to>
    <xdr:sp macro="" textlink="">
      <xdr:nvSpPr>
        <xdr:cNvPr id="132" name="楕円 131">
          <a:extLst>
            <a:ext uri="{FF2B5EF4-FFF2-40B4-BE49-F238E27FC236}">
              <a16:creationId xmlns:a16="http://schemas.microsoft.com/office/drawing/2014/main" id="{7BAD1794-2FEF-45C8-9EF7-126E2D110216}"/>
            </a:ext>
          </a:extLst>
        </xdr:cNvPr>
        <xdr:cNvSpPr/>
      </xdr:nvSpPr>
      <xdr:spPr>
        <a:xfrm>
          <a:off x="8699500" y="64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4335</xdr:rowOff>
    </xdr:from>
    <xdr:to>
      <xdr:col>50</xdr:col>
      <xdr:colOff>114300</xdr:colOff>
      <xdr:row>38</xdr:row>
      <xdr:rowOff>16955</xdr:rowOff>
    </xdr:to>
    <xdr:cxnSp macro="">
      <xdr:nvCxnSpPr>
        <xdr:cNvPr id="133" name="直線コネクタ 132">
          <a:extLst>
            <a:ext uri="{FF2B5EF4-FFF2-40B4-BE49-F238E27FC236}">
              <a16:creationId xmlns:a16="http://schemas.microsoft.com/office/drawing/2014/main" id="{1ECA74C3-00DE-43D2-8CA5-105DD250585A}"/>
            </a:ext>
          </a:extLst>
        </xdr:cNvPr>
        <xdr:cNvCxnSpPr/>
      </xdr:nvCxnSpPr>
      <xdr:spPr>
        <a:xfrm flipV="1">
          <a:off x="8750300" y="6519435"/>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156418</xdr:rowOff>
    </xdr:from>
    <xdr:to>
      <xdr:col>41</xdr:col>
      <xdr:colOff>101600</xdr:colOff>
      <xdr:row>38</xdr:row>
      <xdr:rowOff>86568</xdr:rowOff>
    </xdr:to>
    <xdr:sp macro="" textlink="">
      <xdr:nvSpPr>
        <xdr:cNvPr id="134" name="楕円 133">
          <a:extLst>
            <a:ext uri="{FF2B5EF4-FFF2-40B4-BE49-F238E27FC236}">
              <a16:creationId xmlns:a16="http://schemas.microsoft.com/office/drawing/2014/main" id="{8E272891-22B2-4AA6-96DD-771C39D52648}"/>
            </a:ext>
          </a:extLst>
        </xdr:cNvPr>
        <xdr:cNvSpPr/>
      </xdr:nvSpPr>
      <xdr:spPr>
        <a:xfrm>
          <a:off x="7810500" y="65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16955</xdr:rowOff>
    </xdr:from>
    <xdr:to>
      <xdr:col>45</xdr:col>
      <xdr:colOff>177800</xdr:colOff>
      <xdr:row>38</xdr:row>
      <xdr:rowOff>35768</xdr:rowOff>
    </xdr:to>
    <xdr:cxnSp macro="">
      <xdr:nvCxnSpPr>
        <xdr:cNvPr id="135" name="直線コネクタ 134">
          <a:extLst>
            <a:ext uri="{FF2B5EF4-FFF2-40B4-BE49-F238E27FC236}">
              <a16:creationId xmlns:a16="http://schemas.microsoft.com/office/drawing/2014/main" id="{F6F14F1C-946B-49F9-A031-9EBFAB4A06EB}"/>
            </a:ext>
          </a:extLst>
        </xdr:cNvPr>
        <xdr:cNvCxnSpPr/>
      </xdr:nvCxnSpPr>
      <xdr:spPr>
        <a:xfrm flipV="1">
          <a:off x="7861300" y="6532055"/>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4132</xdr:rowOff>
    </xdr:from>
    <xdr:to>
      <xdr:col>36</xdr:col>
      <xdr:colOff>165100</xdr:colOff>
      <xdr:row>38</xdr:row>
      <xdr:rowOff>105732</xdr:rowOff>
    </xdr:to>
    <xdr:sp macro="" textlink="">
      <xdr:nvSpPr>
        <xdr:cNvPr id="136" name="楕円 135">
          <a:extLst>
            <a:ext uri="{FF2B5EF4-FFF2-40B4-BE49-F238E27FC236}">
              <a16:creationId xmlns:a16="http://schemas.microsoft.com/office/drawing/2014/main" id="{70582A56-6A54-4099-B5D6-16A2FD93BE8B}"/>
            </a:ext>
          </a:extLst>
        </xdr:cNvPr>
        <xdr:cNvSpPr/>
      </xdr:nvSpPr>
      <xdr:spPr>
        <a:xfrm>
          <a:off x="6921500" y="65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35768</xdr:rowOff>
    </xdr:from>
    <xdr:to>
      <xdr:col>41</xdr:col>
      <xdr:colOff>50800</xdr:colOff>
      <xdr:row>38</xdr:row>
      <xdr:rowOff>54932</xdr:rowOff>
    </xdr:to>
    <xdr:cxnSp macro="">
      <xdr:nvCxnSpPr>
        <xdr:cNvPr id="137" name="直線コネクタ 136">
          <a:extLst>
            <a:ext uri="{FF2B5EF4-FFF2-40B4-BE49-F238E27FC236}">
              <a16:creationId xmlns:a16="http://schemas.microsoft.com/office/drawing/2014/main" id="{FA148B27-3A4A-45B0-B6DA-8DFFC0710E3E}"/>
            </a:ext>
          </a:extLst>
        </xdr:cNvPr>
        <xdr:cNvCxnSpPr/>
      </xdr:nvCxnSpPr>
      <xdr:spPr>
        <a:xfrm flipV="1">
          <a:off x="6972300" y="655086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AD5EEA4C-D6E5-4C8C-980B-25D91BC85297}"/>
            </a:ext>
          </a:extLst>
        </xdr:cNvPr>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a:extLst>
            <a:ext uri="{FF2B5EF4-FFF2-40B4-BE49-F238E27FC236}">
              <a16:creationId xmlns:a16="http://schemas.microsoft.com/office/drawing/2014/main" id="{BC4A641F-82E6-44F1-A24C-BE376064FB7B}"/>
            </a:ext>
          </a:extLst>
        </xdr:cNvPr>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a:extLst>
            <a:ext uri="{FF2B5EF4-FFF2-40B4-BE49-F238E27FC236}">
              <a16:creationId xmlns:a16="http://schemas.microsoft.com/office/drawing/2014/main" id="{1E3D7B6E-7B43-426A-96F1-BCDE6B2C5F7A}"/>
            </a:ext>
          </a:extLst>
        </xdr:cNvPr>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a:extLst>
            <a:ext uri="{FF2B5EF4-FFF2-40B4-BE49-F238E27FC236}">
              <a16:creationId xmlns:a16="http://schemas.microsoft.com/office/drawing/2014/main" id="{8B32AF4E-BAA6-4580-9CCB-CCF90DC78F52}"/>
            </a:ext>
          </a:extLst>
        </xdr:cNvPr>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71663</xdr:rowOff>
    </xdr:from>
    <xdr:ext cx="534377" cy="259045"/>
    <xdr:sp macro="" textlink="">
      <xdr:nvSpPr>
        <xdr:cNvPr id="142" name="n_1mainValue【道路】&#10;一人当たり延長">
          <a:extLst>
            <a:ext uri="{FF2B5EF4-FFF2-40B4-BE49-F238E27FC236}">
              <a16:creationId xmlns:a16="http://schemas.microsoft.com/office/drawing/2014/main" id="{1BFA40CE-B5F4-41D1-AFDF-46D677E35DC7}"/>
            </a:ext>
          </a:extLst>
        </xdr:cNvPr>
        <xdr:cNvSpPr txBox="1"/>
      </xdr:nvSpPr>
      <xdr:spPr>
        <a:xfrm>
          <a:off x="9359411" y="62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84281</xdr:rowOff>
    </xdr:from>
    <xdr:ext cx="534377" cy="259045"/>
    <xdr:sp macro="" textlink="">
      <xdr:nvSpPr>
        <xdr:cNvPr id="143" name="n_2mainValue【道路】&#10;一人当たり延長">
          <a:extLst>
            <a:ext uri="{FF2B5EF4-FFF2-40B4-BE49-F238E27FC236}">
              <a16:creationId xmlns:a16="http://schemas.microsoft.com/office/drawing/2014/main" id="{1B67A850-E3CB-438C-BE6A-9F02BFFE3057}"/>
            </a:ext>
          </a:extLst>
        </xdr:cNvPr>
        <xdr:cNvSpPr txBox="1"/>
      </xdr:nvSpPr>
      <xdr:spPr>
        <a:xfrm>
          <a:off x="8483111" y="625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103095</xdr:rowOff>
    </xdr:from>
    <xdr:ext cx="534377" cy="259045"/>
    <xdr:sp macro="" textlink="">
      <xdr:nvSpPr>
        <xdr:cNvPr id="144" name="n_3mainValue【道路】&#10;一人当たり延長">
          <a:extLst>
            <a:ext uri="{FF2B5EF4-FFF2-40B4-BE49-F238E27FC236}">
              <a16:creationId xmlns:a16="http://schemas.microsoft.com/office/drawing/2014/main" id="{20FE1C85-DF4B-4D74-9B59-D93EC8CE0A90}"/>
            </a:ext>
          </a:extLst>
        </xdr:cNvPr>
        <xdr:cNvSpPr txBox="1"/>
      </xdr:nvSpPr>
      <xdr:spPr>
        <a:xfrm>
          <a:off x="7594111" y="62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122260</xdr:rowOff>
    </xdr:from>
    <xdr:ext cx="534377" cy="259045"/>
    <xdr:sp macro="" textlink="">
      <xdr:nvSpPr>
        <xdr:cNvPr id="145" name="n_4mainValue【道路】&#10;一人当たり延長">
          <a:extLst>
            <a:ext uri="{FF2B5EF4-FFF2-40B4-BE49-F238E27FC236}">
              <a16:creationId xmlns:a16="http://schemas.microsoft.com/office/drawing/2014/main" id="{8D22BF70-585A-4F59-86B7-4FE1166309E2}"/>
            </a:ext>
          </a:extLst>
        </xdr:cNvPr>
        <xdr:cNvSpPr txBox="1"/>
      </xdr:nvSpPr>
      <xdr:spPr>
        <a:xfrm>
          <a:off x="6705111" y="62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1A41B42-D992-440C-AF84-AF48CD588D8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2E9ED63-3437-4F54-9F6F-AC7864EC29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734F88-D148-4E99-918A-CFB59A5B2B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87F302D-AFF2-405F-9FE3-BE8235B2B7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8FEDA0D-2189-49C4-84F0-51958B6FA9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5046E38-5C24-4BDC-A40F-D135800BC4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C4CEAD4-723D-4858-95E6-C82D0C2EF9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DEF57D2-E966-49DA-851A-4A0CC2820E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F165D19-BE76-4838-8D20-99B1A0F31E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A062A28-ADF2-400D-8059-77B3F2982B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DAC0902-F59B-4D21-B382-89092F0D19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E8E2ACD-99D5-4C71-9CAA-4A8C2BCE35A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0C4C754-1B4E-40D2-84A4-8DAB4AE166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E9AD7C6-7E2F-4E3C-98EF-10BAA7329E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2AF6C25-071D-4E9B-B7A8-773840915F6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2E97419-6FA3-4C6C-AC27-68654849CF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CA1831-5475-4CAD-B250-28C31B06AC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50EF762-5C8A-45D5-8B75-D2FD137669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7CAA28E-3471-413B-958B-33D5FB663E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A6119B4-BDBA-4FE9-ADC9-67BF62DD6F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D8F619A-EACB-40F1-99A3-479F633A80D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E704BC2-53FC-46A5-99D5-8B806BC5AD8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83B764D-4B7D-411B-8516-28FEEF0EBE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C240506-BC7A-4940-ABD1-B03035C67A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89D8599-6B8C-4558-81CE-B0F4BF525C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87A2B7A9-E0D0-4DCD-9DE1-C6A1AFADE788}"/>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A689AFC-B6BA-495B-9F81-F250FE67DD29}"/>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92F274C4-7B51-4AAC-82A8-BDE3F9487E01}"/>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630F2C5-900B-4244-9545-94C1888A9FCD}"/>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552B0E59-2C44-443E-A312-623C17DF9309}"/>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453EE3B-C17A-4092-82C5-FC422C11E825}"/>
            </a:ext>
          </a:extLst>
        </xdr:cNvPr>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08EF2ADD-21E8-4AE3-A9FE-F523C21BD36A}"/>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E9D339D2-99E1-4C5B-AB48-9C15E044EE7D}"/>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FA2F3026-58E8-4FAE-8FCD-F48E0ABBEC7A}"/>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E4EFC6E3-BCF7-46CB-BBE5-33867CE478B2}"/>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1CBA6CE6-891A-4C48-8BB8-7A6350385218}"/>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4D3DDC-0D74-49EC-9CDD-B18C1DE384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A8714B6-EB28-4472-9152-A625CCDA06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46F5D7-6E16-474F-B87B-47BE25CED8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83BECB-3CDC-4FD4-A70E-04CBFD333D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44E74D-91B3-4132-8B24-35615E2CFA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7" name="楕円 186">
          <a:extLst>
            <a:ext uri="{FF2B5EF4-FFF2-40B4-BE49-F238E27FC236}">
              <a16:creationId xmlns:a16="http://schemas.microsoft.com/office/drawing/2014/main" id="{82E83677-7CED-4680-92B5-8ED0923B99AA}"/>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39E2756-59A4-469C-8443-271B7D94E719}"/>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35741</xdr:rowOff>
    </xdr:from>
    <xdr:to>
      <xdr:col>20</xdr:col>
      <xdr:colOff>38100</xdr:colOff>
      <xdr:row>62</xdr:row>
      <xdr:rowOff>137341</xdr:rowOff>
    </xdr:to>
    <xdr:sp macro="" textlink="">
      <xdr:nvSpPr>
        <xdr:cNvPr id="189" name="楕円 188">
          <a:extLst>
            <a:ext uri="{FF2B5EF4-FFF2-40B4-BE49-F238E27FC236}">
              <a16:creationId xmlns:a16="http://schemas.microsoft.com/office/drawing/2014/main" id="{1754967B-24BD-417A-BF2E-7E10B7FAA370}"/>
            </a:ext>
          </a:extLst>
        </xdr:cNvPr>
        <xdr:cNvSpPr/>
      </xdr:nvSpPr>
      <xdr:spPr>
        <a:xfrm>
          <a:off x="3746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93073</xdr:rowOff>
    </xdr:to>
    <xdr:cxnSp macro="">
      <xdr:nvCxnSpPr>
        <xdr:cNvPr id="190" name="直線コネクタ 189">
          <a:extLst>
            <a:ext uri="{FF2B5EF4-FFF2-40B4-BE49-F238E27FC236}">
              <a16:creationId xmlns:a16="http://schemas.microsoft.com/office/drawing/2014/main" id="{A184528A-D973-46B6-9D79-9435B26EEE51}"/>
            </a:ext>
          </a:extLst>
        </xdr:cNvPr>
        <xdr:cNvCxnSpPr/>
      </xdr:nvCxnSpPr>
      <xdr:spPr>
        <a:xfrm>
          <a:off x="3797300" y="107164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1" name="楕円 190">
          <a:extLst>
            <a:ext uri="{FF2B5EF4-FFF2-40B4-BE49-F238E27FC236}">
              <a16:creationId xmlns:a16="http://schemas.microsoft.com/office/drawing/2014/main" id="{8789582F-23AB-4EE1-ADB4-E900B278F135}"/>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86541</xdr:rowOff>
    </xdr:to>
    <xdr:cxnSp macro="">
      <xdr:nvCxnSpPr>
        <xdr:cNvPr id="192" name="直線コネクタ 191">
          <a:extLst>
            <a:ext uri="{FF2B5EF4-FFF2-40B4-BE49-F238E27FC236}">
              <a16:creationId xmlns:a16="http://schemas.microsoft.com/office/drawing/2014/main" id="{F9DE1084-CB4C-42C6-AA86-9F77E9589341}"/>
            </a:ext>
          </a:extLst>
        </xdr:cNvPr>
        <xdr:cNvCxnSpPr/>
      </xdr:nvCxnSpPr>
      <xdr:spPr>
        <a:xfrm>
          <a:off x="2908300" y="107033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193" name="楕円 192">
          <a:extLst>
            <a:ext uri="{FF2B5EF4-FFF2-40B4-BE49-F238E27FC236}">
              <a16:creationId xmlns:a16="http://schemas.microsoft.com/office/drawing/2014/main" id="{06DCE5D9-EA97-46EC-9CD9-F3265F26EAF9}"/>
            </a:ext>
          </a:extLst>
        </xdr:cNvPr>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73478</xdr:rowOff>
    </xdr:to>
    <xdr:cxnSp macro="">
      <xdr:nvCxnSpPr>
        <xdr:cNvPr id="194" name="直線コネクタ 193">
          <a:extLst>
            <a:ext uri="{FF2B5EF4-FFF2-40B4-BE49-F238E27FC236}">
              <a16:creationId xmlns:a16="http://schemas.microsoft.com/office/drawing/2014/main" id="{CDB87792-4CCD-412F-A2CB-28DAC4022A16}"/>
            </a:ext>
          </a:extLst>
        </xdr:cNvPr>
        <xdr:cNvCxnSpPr/>
      </xdr:nvCxnSpPr>
      <xdr:spPr>
        <a:xfrm>
          <a:off x="2019300" y="107001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5" name="楕円 194">
          <a:extLst>
            <a:ext uri="{FF2B5EF4-FFF2-40B4-BE49-F238E27FC236}">
              <a16:creationId xmlns:a16="http://schemas.microsoft.com/office/drawing/2014/main" id="{33E1CE8E-2A83-49B9-BCEC-6121E3D45EDF}"/>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70213</xdr:rowOff>
    </xdr:to>
    <xdr:cxnSp macro="">
      <xdr:nvCxnSpPr>
        <xdr:cNvPr id="196" name="直線コネクタ 195">
          <a:extLst>
            <a:ext uri="{FF2B5EF4-FFF2-40B4-BE49-F238E27FC236}">
              <a16:creationId xmlns:a16="http://schemas.microsoft.com/office/drawing/2014/main" id="{D9367657-4E24-4D3D-A4C1-5796FFCE0296}"/>
            </a:ext>
          </a:extLst>
        </xdr:cNvPr>
        <xdr:cNvCxnSpPr/>
      </xdr:nvCxnSpPr>
      <xdr:spPr>
        <a:xfrm>
          <a:off x="1130300" y="106821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80ACDFC-96C7-4CB5-B68B-A1184C079F0C}"/>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55DAF3A-4EF7-4300-BBEB-BE13A50C4947}"/>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854F986-3130-4463-95DB-A5A8E9001E89}"/>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175C1D4-265B-4BBA-812B-770177F63BF6}"/>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128468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5962751-D1F0-46D9-A7C7-D9341B7E2439}"/>
            </a:ext>
          </a:extLst>
        </xdr:cNvPr>
        <xdr:cNvSpPr txBox="1"/>
      </xdr:nvSpPr>
      <xdr:spPr>
        <a:xfrm>
          <a:off x="3582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0B177A2-062D-475C-8B37-7F309528C83B}"/>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DB2BA12-3CCD-4BE0-980F-7FD5C7F41CC2}"/>
            </a:ext>
          </a:extLst>
        </xdr:cNvPr>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583E455-9AC3-4C8B-952A-25A0EABBC42C}"/>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C044B82-2BF8-4C76-AE94-2411317235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1C52DA8-631C-41FE-A6C2-D331C41215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9993A05-B893-45F2-8D77-7C342D3604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F8A808F-8493-4911-8ABF-1BE537089C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9BAD742-ECFB-4C4B-A911-ADB3D9539E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B376DF4-1DD3-4C34-B21F-E292980CBE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A7049C8-527C-4441-8DBB-4283F96D5D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76D6A0C-6F82-4F53-A448-6F18AF29EB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EF1F298-CB6E-4C09-A9D5-CF4E1366C6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0568A61-27C3-49EE-997D-8A64317AF9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18CD45F-480A-4760-ABA9-0C58CE2447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B76AF4C1-EBBB-4B40-8C38-D93BABCAA86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E487AAA-051E-4914-8B5E-E54B8800EEF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321CC7CD-C665-4169-8766-780EA3CB1AB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E051E2A0-811D-4AF9-87E0-15899B0CAFC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DE2719F3-2751-4AB5-8A07-A074B6DEA02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E87973B0-E53A-4F3C-B288-F52F99B3ECA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5F8D8D10-AACF-4DDA-AC25-07A0AF8DF30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85F54C7-1DAE-4333-8AB7-9A53C3B2D4A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85B0041B-7663-422B-92E9-2D172B2F0F6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F2CE2548-7F3E-4C5D-80C9-2CB79ADDC30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302DBBB6-969D-4883-AC7E-B4662E4F0DB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AB710D4-B710-4AB9-93A7-B7C65B2A0C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31923563-94EE-43FE-B353-12E8FD7B0E1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2621362-8B1A-4920-AD0A-AB797A4235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AB4C1CF6-4EB4-4F6E-B80B-9BD0E8A11219}"/>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A7EE4D6-700C-4772-8B74-633F76E3D54B}"/>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4995E5DA-2D4B-4AD4-BDE3-4B8721C9A694}"/>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712BF38-DC7F-471E-BFB6-FCBCEF80C4CE}"/>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3F2DA539-032B-4157-92FD-F0ED381E82D1}"/>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52005468-6474-49EA-98ED-3595E4F57F0E}"/>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051430D6-5DC6-4517-A363-ECC15EF7EE85}"/>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1321A6D1-9556-4246-ADDB-BC211A823270}"/>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9A82D1B0-C80B-4259-8886-5BBCF53BE83F}"/>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C4471D44-13E3-461C-AC31-4710D182223B}"/>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1748638A-50FC-445C-9349-13AE667A9F42}"/>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C8DEB7-5764-455C-B4C7-7E5B01AB75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6ECC3B-4610-4817-8CDE-A1E1D5DE2C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E6D4999-930D-41AB-A1DE-95404B1406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BDF401-C425-4931-B45F-1BFC17AF99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D4F139-9BCB-46E2-948D-0FCF24684B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126317</xdr:rowOff>
    </xdr:from>
    <xdr:to>
      <xdr:col>55</xdr:col>
      <xdr:colOff>50800</xdr:colOff>
      <xdr:row>64</xdr:row>
      <xdr:rowOff>56467</xdr:rowOff>
    </xdr:to>
    <xdr:sp macro="" textlink="">
      <xdr:nvSpPr>
        <xdr:cNvPr id="246" name="楕円 245">
          <a:extLst>
            <a:ext uri="{FF2B5EF4-FFF2-40B4-BE49-F238E27FC236}">
              <a16:creationId xmlns:a16="http://schemas.microsoft.com/office/drawing/2014/main" id="{6C895FC0-D3F7-4F3E-AC5B-251E24F09575}"/>
            </a:ext>
          </a:extLst>
        </xdr:cNvPr>
        <xdr:cNvSpPr/>
      </xdr:nvSpPr>
      <xdr:spPr>
        <a:xfrm>
          <a:off x="10426700" y="109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41244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F3E304E-E533-4E2F-B4A5-B44C8D008BAC}"/>
            </a:ext>
          </a:extLst>
        </xdr:cNvPr>
        <xdr:cNvSpPr txBox="1"/>
      </xdr:nvSpPr>
      <xdr:spPr>
        <a:xfrm>
          <a:off x="10515600" y="108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131118</xdr:rowOff>
    </xdr:from>
    <xdr:to>
      <xdr:col>50</xdr:col>
      <xdr:colOff>165100</xdr:colOff>
      <xdr:row>64</xdr:row>
      <xdr:rowOff>61268</xdr:rowOff>
    </xdr:to>
    <xdr:sp macro="" textlink="">
      <xdr:nvSpPr>
        <xdr:cNvPr id="248" name="楕円 247">
          <a:extLst>
            <a:ext uri="{FF2B5EF4-FFF2-40B4-BE49-F238E27FC236}">
              <a16:creationId xmlns:a16="http://schemas.microsoft.com/office/drawing/2014/main" id="{054CA918-A59B-48F7-9D29-78BC101A11B1}"/>
            </a:ext>
          </a:extLst>
        </xdr:cNvPr>
        <xdr:cNvSpPr/>
      </xdr:nvSpPr>
      <xdr:spPr>
        <a:xfrm>
          <a:off x="9588500" y="109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5667</xdr:rowOff>
    </xdr:from>
    <xdr:to>
      <xdr:col>55</xdr:col>
      <xdr:colOff>0</xdr:colOff>
      <xdr:row>64</xdr:row>
      <xdr:rowOff>10468</xdr:rowOff>
    </xdr:to>
    <xdr:cxnSp macro="">
      <xdr:nvCxnSpPr>
        <xdr:cNvPr id="249" name="直線コネクタ 248">
          <a:extLst>
            <a:ext uri="{FF2B5EF4-FFF2-40B4-BE49-F238E27FC236}">
              <a16:creationId xmlns:a16="http://schemas.microsoft.com/office/drawing/2014/main" id="{D8B4E037-867D-4BB5-BBE9-90B152266FA7}"/>
            </a:ext>
          </a:extLst>
        </xdr:cNvPr>
        <xdr:cNvCxnSpPr/>
      </xdr:nvCxnSpPr>
      <xdr:spPr>
        <a:xfrm flipV="1">
          <a:off x="9639300" y="1097846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134039</xdr:rowOff>
    </xdr:from>
    <xdr:to>
      <xdr:col>46</xdr:col>
      <xdr:colOff>38100</xdr:colOff>
      <xdr:row>64</xdr:row>
      <xdr:rowOff>64189</xdr:rowOff>
    </xdr:to>
    <xdr:sp macro="" textlink="">
      <xdr:nvSpPr>
        <xdr:cNvPr id="250" name="楕円 249">
          <a:extLst>
            <a:ext uri="{FF2B5EF4-FFF2-40B4-BE49-F238E27FC236}">
              <a16:creationId xmlns:a16="http://schemas.microsoft.com/office/drawing/2014/main" id="{0BFC98BB-75F3-4C6D-9A62-F9DA5522EE8D}"/>
            </a:ext>
          </a:extLst>
        </xdr:cNvPr>
        <xdr:cNvSpPr/>
      </xdr:nvSpPr>
      <xdr:spPr>
        <a:xfrm>
          <a:off x="8699500" y="109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10468</xdr:rowOff>
    </xdr:from>
    <xdr:to>
      <xdr:col>50</xdr:col>
      <xdr:colOff>114300</xdr:colOff>
      <xdr:row>64</xdr:row>
      <xdr:rowOff>13389</xdr:rowOff>
    </xdr:to>
    <xdr:cxnSp macro="">
      <xdr:nvCxnSpPr>
        <xdr:cNvPr id="251" name="直線コネクタ 250">
          <a:extLst>
            <a:ext uri="{FF2B5EF4-FFF2-40B4-BE49-F238E27FC236}">
              <a16:creationId xmlns:a16="http://schemas.microsoft.com/office/drawing/2014/main" id="{74FD9ED1-D911-4BB7-85BF-B60F0A1ECADC}"/>
            </a:ext>
          </a:extLst>
        </xdr:cNvPr>
        <xdr:cNvCxnSpPr/>
      </xdr:nvCxnSpPr>
      <xdr:spPr>
        <a:xfrm flipV="1">
          <a:off x="8750300" y="1098326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138936</xdr:rowOff>
    </xdr:from>
    <xdr:to>
      <xdr:col>41</xdr:col>
      <xdr:colOff>101600</xdr:colOff>
      <xdr:row>64</xdr:row>
      <xdr:rowOff>69086</xdr:rowOff>
    </xdr:to>
    <xdr:sp macro="" textlink="">
      <xdr:nvSpPr>
        <xdr:cNvPr id="252" name="楕円 251">
          <a:extLst>
            <a:ext uri="{FF2B5EF4-FFF2-40B4-BE49-F238E27FC236}">
              <a16:creationId xmlns:a16="http://schemas.microsoft.com/office/drawing/2014/main" id="{5D05254F-65CB-47B8-B18F-7DFC9AB7F434}"/>
            </a:ext>
          </a:extLst>
        </xdr:cNvPr>
        <xdr:cNvSpPr/>
      </xdr:nvSpPr>
      <xdr:spPr>
        <a:xfrm>
          <a:off x="7810500" y="109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13389</xdr:rowOff>
    </xdr:from>
    <xdr:to>
      <xdr:col>45</xdr:col>
      <xdr:colOff>177800</xdr:colOff>
      <xdr:row>64</xdr:row>
      <xdr:rowOff>18286</xdr:rowOff>
    </xdr:to>
    <xdr:cxnSp macro="">
      <xdr:nvCxnSpPr>
        <xdr:cNvPr id="253" name="直線コネクタ 252">
          <a:extLst>
            <a:ext uri="{FF2B5EF4-FFF2-40B4-BE49-F238E27FC236}">
              <a16:creationId xmlns:a16="http://schemas.microsoft.com/office/drawing/2014/main" id="{43131C41-3EA3-4A68-85C6-EC384FD67998}"/>
            </a:ext>
          </a:extLst>
        </xdr:cNvPr>
        <xdr:cNvCxnSpPr/>
      </xdr:nvCxnSpPr>
      <xdr:spPr>
        <a:xfrm flipV="1">
          <a:off x="7861300" y="10986189"/>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142289</xdr:rowOff>
    </xdr:from>
    <xdr:to>
      <xdr:col>36</xdr:col>
      <xdr:colOff>165100</xdr:colOff>
      <xdr:row>64</xdr:row>
      <xdr:rowOff>72439</xdr:rowOff>
    </xdr:to>
    <xdr:sp macro="" textlink="">
      <xdr:nvSpPr>
        <xdr:cNvPr id="254" name="楕円 253">
          <a:extLst>
            <a:ext uri="{FF2B5EF4-FFF2-40B4-BE49-F238E27FC236}">
              <a16:creationId xmlns:a16="http://schemas.microsoft.com/office/drawing/2014/main" id="{EA76FAEE-126C-4197-9870-2F64BDAF68F2}"/>
            </a:ext>
          </a:extLst>
        </xdr:cNvPr>
        <xdr:cNvSpPr/>
      </xdr:nvSpPr>
      <xdr:spPr>
        <a:xfrm>
          <a:off x="6921500" y="109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18286</xdr:rowOff>
    </xdr:from>
    <xdr:to>
      <xdr:col>41</xdr:col>
      <xdr:colOff>50800</xdr:colOff>
      <xdr:row>64</xdr:row>
      <xdr:rowOff>21639</xdr:rowOff>
    </xdr:to>
    <xdr:cxnSp macro="">
      <xdr:nvCxnSpPr>
        <xdr:cNvPr id="255" name="直線コネクタ 254">
          <a:extLst>
            <a:ext uri="{FF2B5EF4-FFF2-40B4-BE49-F238E27FC236}">
              <a16:creationId xmlns:a16="http://schemas.microsoft.com/office/drawing/2014/main" id="{F9FE28FF-010B-4D94-BF24-C25AE83AE780}"/>
            </a:ext>
          </a:extLst>
        </xdr:cNvPr>
        <xdr:cNvCxnSpPr/>
      </xdr:nvCxnSpPr>
      <xdr:spPr>
        <a:xfrm flipV="1">
          <a:off x="6972300" y="1099108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3CFC9FB3-6D3E-42C2-99DC-45E768F147C6}"/>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E432D485-E006-47EE-B294-566AF4E23BCB}"/>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548287AE-B4C1-436D-84C7-11FE60EB3CCA}"/>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33A8CE5-7433-4ACE-B3E3-5A9540FC3330}"/>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52395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ECBF86B-B3D7-4A95-BC69-ECF2972394E8}"/>
            </a:ext>
          </a:extLst>
        </xdr:cNvPr>
        <xdr:cNvSpPr txBox="1"/>
      </xdr:nvSpPr>
      <xdr:spPr>
        <a:xfrm>
          <a:off x="9327095" y="1102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55316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0A443EB-F37B-42D9-AE4C-A83A67B7CDC7}"/>
            </a:ext>
          </a:extLst>
        </xdr:cNvPr>
        <xdr:cNvSpPr txBox="1"/>
      </xdr:nvSpPr>
      <xdr:spPr>
        <a:xfrm>
          <a:off x="8450795" y="110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60213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8751A57-2D4C-492F-A0D7-AEA6D0387929}"/>
            </a:ext>
          </a:extLst>
        </xdr:cNvPr>
        <xdr:cNvSpPr txBox="1"/>
      </xdr:nvSpPr>
      <xdr:spPr>
        <a:xfrm>
          <a:off x="7561795" y="110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63566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6B75919-0C29-4853-992E-5CB40BC7E836}"/>
            </a:ext>
          </a:extLst>
        </xdr:cNvPr>
        <xdr:cNvSpPr txBox="1"/>
      </xdr:nvSpPr>
      <xdr:spPr>
        <a:xfrm>
          <a:off x="6672795" y="110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D6FC12A-3F09-48B8-A5D7-3C5076AAAF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149C5CA-C380-4EB8-8858-3D1AA6B137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3F4DB8F-8549-4811-99CB-D97B005575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39FB2A6-E75F-4B22-B1FE-37A1053343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12B22F0-97C4-4C7E-81DC-48CC5B9B41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2F67809-6E0F-468C-B97E-86F2F6DFC8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0A02EA4-DAAC-46B0-AA89-384ABB2091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27AD5B5-1C87-4FE8-AED4-3A5CC6E9D8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645809A-0751-4174-9110-1701A01012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8D725F5-1437-4400-B66E-A6D5AF5414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7D3857E-F0D5-42A5-BECA-D9D5346B20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948799F-4DC7-4D7C-B455-F4BDE75205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4399A0F-0724-4C1D-BAAE-E00D0713963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B5E140E-4035-4C03-A558-6DB1481178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78F5FAB-74B4-46DA-8BCC-35C4E04402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9DE0018-2FAC-4A75-B811-F400B8F45F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604A19C-F732-43B6-AA03-FFDCCC5C905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3C76FAD-04A0-4F54-8809-3E956EE041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AA31C70-6C0F-4BCF-A82A-46B223A7B3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CFA95D6-0729-4E34-A991-240786420F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F5AAB85-ED23-4026-BF3E-AF85DB4B3EB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46D2922-A199-454F-88F1-66F70BEAEB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2D3C82F-4F83-421C-9C87-26156A60CB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4EF1B0A-01DA-4199-8FA8-947CA9572F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E0F3FC2A-A8E2-488A-96E8-926EB15CFFB5}"/>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2CD97F1-0CC8-4F87-AC7E-06996928B8B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00D04E9-FF68-4F14-94D3-3FCE26DAE89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65F1CCC-C5AB-4EB4-9F68-6729F480CE73}"/>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2DAE8F93-2FD8-40D1-871D-D0912DD3354C}"/>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4E6A3C4-655E-4639-B239-A0A654C1C103}"/>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A05ECCC0-3C11-42B0-9F63-DC9E57F4DE21}"/>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2A8B75C8-9893-432B-A46B-9978DEEF385A}"/>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F564D1AB-58FC-4B22-ACE4-DA0D89A9F16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3747BE46-B21F-4F64-A640-AD84F14FBD7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F7D2ACE9-A200-4995-BD06-9DCC026635C4}"/>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9ECF50C-E1A4-42B3-AF0E-75EE0CE1CC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6EAD04-C679-4269-A1A0-FA40E14493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A7C41F-CDB4-462A-968D-FB4FDA26BD9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BC422A-769F-42E7-BAD2-391C7DFD55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A3643C-11D0-4990-813C-7A80379DF5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4" name="楕円 303">
          <a:extLst>
            <a:ext uri="{FF2B5EF4-FFF2-40B4-BE49-F238E27FC236}">
              <a16:creationId xmlns:a16="http://schemas.microsoft.com/office/drawing/2014/main" id="{3559F5CF-F249-4314-B8F8-EA3428AE4672}"/>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46106EF-0995-4F98-AC34-195D763AFD69}"/>
            </a:ext>
          </a:extLst>
        </xdr:cNvPr>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306" name="楕円 305">
          <a:extLst>
            <a:ext uri="{FF2B5EF4-FFF2-40B4-BE49-F238E27FC236}">
              <a16:creationId xmlns:a16="http://schemas.microsoft.com/office/drawing/2014/main" id="{DE6F8868-844D-4334-9E75-DD78499074CB}"/>
            </a:ext>
          </a:extLst>
        </xdr:cNvPr>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20955</xdr:rowOff>
    </xdr:to>
    <xdr:cxnSp macro="">
      <xdr:nvCxnSpPr>
        <xdr:cNvPr id="307" name="直線コネクタ 306">
          <a:extLst>
            <a:ext uri="{FF2B5EF4-FFF2-40B4-BE49-F238E27FC236}">
              <a16:creationId xmlns:a16="http://schemas.microsoft.com/office/drawing/2014/main" id="{A13AF95A-895C-486C-9C22-550A6F8676C8}"/>
            </a:ext>
          </a:extLst>
        </xdr:cNvPr>
        <xdr:cNvCxnSpPr/>
      </xdr:nvCxnSpPr>
      <xdr:spPr>
        <a:xfrm>
          <a:off x="3797300" y="14218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8" name="楕円 307">
          <a:extLst>
            <a:ext uri="{FF2B5EF4-FFF2-40B4-BE49-F238E27FC236}">
              <a16:creationId xmlns:a16="http://schemas.microsoft.com/office/drawing/2014/main" id="{0E3A44A5-2405-40B9-8FAA-067F113F6DD0}"/>
            </a:ext>
          </a:extLst>
        </xdr:cNvPr>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82</xdr:row>
      <xdr:rowOff>161925</xdr:rowOff>
    </xdr:to>
    <xdr:cxnSp macro="">
      <xdr:nvCxnSpPr>
        <xdr:cNvPr id="309" name="直線コネクタ 308">
          <a:extLst>
            <a:ext uri="{FF2B5EF4-FFF2-40B4-BE49-F238E27FC236}">
              <a16:creationId xmlns:a16="http://schemas.microsoft.com/office/drawing/2014/main" id="{CCD4A031-F891-42B3-8720-D3F70C0E4060}"/>
            </a:ext>
          </a:extLst>
        </xdr:cNvPr>
        <xdr:cNvCxnSpPr/>
      </xdr:nvCxnSpPr>
      <xdr:spPr>
        <a:xfrm flipV="1">
          <a:off x="2908300" y="14218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310" name="楕円 309">
          <a:extLst>
            <a:ext uri="{FF2B5EF4-FFF2-40B4-BE49-F238E27FC236}">
              <a16:creationId xmlns:a16="http://schemas.microsoft.com/office/drawing/2014/main" id="{EFECB3DA-9CA9-4C5B-AADC-BB64E96C9A2D}"/>
            </a:ext>
          </a:extLst>
        </xdr:cNvPr>
        <xdr:cNvSpPr/>
      </xdr:nvSpPr>
      <xdr:spPr>
        <a:xfrm>
          <a:off x="1968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93345</xdr:rowOff>
    </xdr:from>
    <xdr:to>
      <xdr:col>15</xdr:col>
      <xdr:colOff>50800</xdr:colOff>
      <xdr:row>82</xdr:row>
      <xdr:rowOff>161925</xdr:rowOff>
    </xdr:to>
    <xdr:cxnSp macro="">
      <xdr:nvCxnSpPr>
        <xdr:cNvPr id="311" name="直線コネクタ 310">
          <a:extLst>
            <a:ext uri="{FF2B5EF4-FFF2-40B4-BE49-F238E27FC236}">
              <a16:creationId xmlns:a16="http://schemas.microsoft.com/office/drawing/2014/main" id="{B78B5A29-42D3-4F57-AA88-343A9504D0E6}"/>
            </a:ext>
          </a:extLst>
        </xdr:cNvPr>
        <xdr:cNvCxnSpPr/>
      </xdr:nvCxnSpPr>
      <xdr:spPr>
        <a:xfrm>
          <a:off x="2019300" y="141522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12" name="楕円 311">
          <a:extLst>
            <a:ext uri="{FF2B5EF4-FFF2-40B4-BE49-F238E27FC236}">
              <a16:creationId xmlns:a16="http://schemas.microsoft.com/office/drawing/2014/main" id="{1F83FE4C-8B4C-4819-8908-E3716EA4F9E6}"/>
            </a:ext>
          </a:extLst>
        </xdr:cNvPr>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93345</xdr:rowOff>
    </xdr:to>
    <xdr:cxnSp macro="">
      <xdr:nvCxnSpPr>
        <xdr:cNvPr id="313" name="直線コネクタ 312">
          <a:extLst>
            <a:ext uri="{FF2B5EF4-FFF2-40B4-BE49-F238E27FC236}">
              <a16:creationId xmlns:a16="http://schemas.microsoft.com/office/drawing/2014/main" id="{888BFB7A-8CC4-4325-93D0-FC3B96158578}"/>
            </a:ext>
          </a:extLst>
        </xdr:cNvPr>
        <xdr:cNvCxnSpPr/>
      </xdr:nvCxnSpPr>
      <xdr:spPr>
        <a:xfrm>
          <a:off x="1130300" y="1411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BDE858E4-7CA1-496D-96CE-1C5B211E6768}"/>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3441E67F-7F82-4F05-B431-4E894C0D45C6}"/>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1BAA9E49-F456-4A1E-9F6D-CBDE7AEAE50E}"/>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0F2C7D4B-EB43-471A-B251-DB0C319BF64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318" name="n_1mainValue【公営住宅】&#10;有形固定資産減価償却率">
          <a:extLst>
            <a:ext uri="{FF2B5EF4-FFF2-40B4-BE49-F238E27FC236}">
              <a16:creationId xmlns:a16="http://schemas.microsoft.com/office/drawing/2014/main" id="{618B398C-ED4E-4A57-B28B-45005C00E88A}"/>
            </a:ext>
          </a:extLst>
        </xdr:cNvPr>
        <xdr:cNvSpPr txBox="1"/>
      </xdr:nvSpPr>
      <xdr:spPr>
        <a:xfrm>
          <a:off x="3582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319" name="n_2mainValue【公営住宅】&#10;有形固定資産減価償却率">
          <a:extLst>
            <a:ext uri="{FF2B5EF4-FFF2-40B4-BE49-F238E27FC236}">
              <a16:creationId xmlns:a16="http://schemas.microsoft.com/office/drawing/2014/main" id="{BA14AC9F-9E6B-4BF1-9CD2-FF02C2BACDD4}"/>
            </a:ext>
          </a:extLst>
        </xdr:cNvPr>
        <xdr:cNvSpPr txBox="1"/>
      </xdr:nvSpPr>
      <xdr:spPr>
        <a:xfrm>
          <a:off x="2705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160672</xdr:rowOff>
    </xdr:from>
    <xdr:ext cx="405111" cy="259045"/>
    <xdr:sp macro="" textlink="">
      <xdr:nvSpPr>
        <xdr:cNvPr id="320" name="n_3mainValue【公営住宅】&#10;有形固定資産減価償却率">
          <a:extLst>
            <a:ext uri="{FF2B5EF4-FFF2-40B4-BE49-F238E27FC236}">
              <a16:creationId xmlns:a16="http://schemas.microsoft.com/office/drawing/2014/main" id="{2285A6F8-B29A-4A49-8196-E06E7DCF5C14}"/>
            </a:ext>
          </a:extLst>
        </xdr:cNvPr>
        <xdr:cNvSpPr txBox="1"/>
      </xdr:nvSpPr>
      <xdr:spPr>
        <a:xfrm>
          <a:off x="1816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mainValue【公営住宅】&#10;有形固定資産減価償却率">
          <a:extLst>
            <a:ext uri="{FF2B5EF4-FFF2-40B4-BE49-F238E27FC236}">
              <a16:creationId xmlns:a16="http://schemas.microsoft.com/office/drawing/2014/main" id="{C24B50A2-F1D1-4F73-BF19-FB43E911874B}"/>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09629E3-DC83-49D9-9449-880E0FA5DB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313F8A2-0288-455E-9D10-1751E3DCDE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AADBD38-7673-4EA1-8F50-668453DF8D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8B968C4-85A4-4C74-A49D-6D6B31B0B2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3DC3F70-0EA7-4BDC-860C-4CD33FF118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723316A-E93F-4859-A7E2-83F6B46BB6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E8D0D93-CDDD-4E1C-A448-1B07670365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984D45F-44F1-4DBE-B4B1-E3B37BC27C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5E25144-B16B-451D-8DF4-B63F17CAF2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5557A77-2E47-4CA8-9F7E-CFBC0D2DA8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F4E0E37-F765-401A-A271-679086E8B48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FABF7B0-56B8-41C4-8618-A6524DB9B1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109421C-EEED-4ADD-85A5-DE9AB755F6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F18BB0C-2944-4E75-8BEC-F129EB75011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476411B-B315-433B-97D1-D671775BB8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E74363D-A466-4E5A-871A-C334B1781CE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97EE38C-ABEE-4C32-A83E-C4B59A9032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970EF53-5E07-4F1D-B8C9-87853D70F5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82C5069-5C38-4250-A73D-252E6EC323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19AE78D9-ED7A-40BD-868C-C8A83CC0A13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2B569F5-9115-42FD-8830-8DD824DD0D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7928FCE-DA7C-46AB-ADC0-CAD82E1D448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6FFEE7E-9B19-417C-A4A2-AF475E33F1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936A3422-9A8D-4851-8FC1-276B15E858E3}"/>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2C5D2F32-125D-486A-99FA-94D57D07CDF3}"/>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CB118E26-F7D4-42B3-BFF8-C0AC0F97AF8D}"/>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64D867AA-4E14-4600-B5A3-27CCC9AB1EEA}"/>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90102951-F473-4C33-9F7B-D72D6D772A73}"/>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60600563-B4D4-4996-80D4-7F714451A8BB}"/>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6C5BB87F-4582-4727-8683-4A6603BE90AE}"/>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86280492-46A3-42F5-89DD-432684250737}"/>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6C548407-5FAE-46A0-974F-1FA9357051AA}"/>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352AF70F-A270-4ECA-B478-4E874EA02EBF}"/>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56950F28-E33D-44DE-B088-7A0726D02EA2}"/>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43A711-919E-4D7B-ACC4-6A95674E08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79A956-3DC5-4D1F-923E-AA0013BD93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B03262-8038-4D23-8321-726FD61228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2AFA74-D0F2-4C33-BB55-1939648131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E2FAAD-4600-4416-938C-FF9C19ECBA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167387</xdr:rowOff>
    </xdr:from>
    <xdr:to>
      <xdr:col>55</xdr:col>
      <xdr:colOff>50800</xdr:colOff>
      <xdr:row>84</xdr:row>
      <xdr:rowOff>97537</xdr:rowOff>
    </xdr:to>
    <xdr:sp macro="" textlink="">
      <xdr:nvSpPr>
        <xdr:cNvPr id="361" name="楕円 360">
          <a:extLst>
            <a:ext uri="{FF2B5EF4-FFF2-40B4-BE49-F238E27FC236}">
              <a16:creationId xmlns:a16="http://schemas.microsoft.com/office/drawing/2014/main" id="{B7B1A282-984F-4413-B051-C256849FEFDB}"/>
            </a:ext>
          </a:extLst>
        </xdr:cNvPr>
        <xdr:cNvSpPr/>
      </xdr:nvSpPr>
      <xdr:spPr>
        <a:xfrm>
          <a:off x="10426700" y="143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18814</xdr:rowOff>
    </xdr:from>
    <xdr:ext cx="469744" cy="259045"/>
    <xdr:sp macro="" textlink="">
      <xdr:nvSpPr>
        <xdr:cNvPr id="362" name="【公営住宅】&#10;一人当たり面積該当値テキスト">
          <a:extLst>
            <a:ext uri="{FF2B5EF4-FFF2-40B4-BE49-F238E27FC236}">
              <a16:creationId xmlns:a16="http://schemas.microsoft.com/office/drawing/2014/main" id="{FDE6B2EA-03B2-4BAA-ACF9-80AA1B5CB06E}"/>
            </a:ext>
          </a:extLst>
        </xdr:cNvPr>
        <xdr:cNvSpPr txBox="1"/>
      </xdr:nvSpPr>
      <xdr:spPr>
        <a:xfrm>
          <a:off x="10515600" y="14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6477</xdr:rowOff>
    </xdr:from>
    <xdr:to>
      <xdr:col>50</xdr:col>
      <xdr:colOff>165100</xdr:colOff>
      <xdr:row>84</xdr:row>
      <xdr:rowOff>108077</xdr:rowOff>
    </xdr:to>
    <xdr:sp macro="" textlink="">
      <xdr:nvSpPr>
        <xdr:cNvPr id="363" name="楕円 362">
          <a:extLst>
            <a:ext uri="{FF2B5EF4-FFF2-40B4-BE49-F238E27FC236}">
              <a16:creationId xmlns:a16="http://schemas.microsoft.com/office/drawing/2014/main" id="{E714F9F3-DF5B-4CEE-A4A6-5D1E7012E38E}"/>
            </a:ext>
          </a:extLst>
        </xdr:cNvPr>
        <xdr:cNvSpPr/>
      </xdr:nvSpPr>
      <xdr:spPr>
        <a:xfrm>
          <a:off x="9588500" y="144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46737</xdr:rowOff>
    </xdr:from>
    <xdr:to>
      <xdr:col>55</xdr:col>
      <xdr:colOff>0</xdr:colOff>
      <xdr:row>84</xdr:row>
      <xdr:rowOff>57277</xdr:rowOff>
    </xdr:to>
    <xdr:cxnSp macro="">
      <xdr:nvCxnSpPr>
        <xdr:cNvPr id="364" name="直線コネクタ 363">
          <a:extLst>
            <a:ext uri="{FF2B5EF4-FFF2-40B4-BE49-F238E27FC236}">
              <a16:creationId xmlns:a16="http://schemas.microsoft.com/office/drawing/2014/main" id="{236CF581-84F8-4CD2-A68E-FDF14E944640}"/>
            </a:ext>
          </a:extLst>
        </xdr:cNvPr>
        <xdr:cNvCxnSpPr/>
      </xdr:nvCxnSpPr>
      <xdr:spPr>
        <a:xfrm flipV="1">
          <a:off x="9639300" y="14448537"/>
          <a:ext cx="8382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xdr:rowOff>
    </xdr:from>
    <xdr:to>
      <xdr:col>46</xdr:col>
      <xdr:colOff>38100</xdr:colOff>
      <xdr:row>84</xdr:row>
      <xdr:rowOff>114300</xdr:rowOff>
    </xdr:to>
    <xdr:sp macro="" textlink="">
      <xdr:nvSpPr>
        <xdr:cNvPr id="365" name="楕円 364">
          <a:extLst>
            <a:ext uri="{FF2B5EF4-FFF2-40B4-BE49-F238E27FC236}">
              <a16:creationId xmlns:a16="http://schemas.microsoft.com/office/drawing/2014/main" id="{FE3AC6B2-27B5-47E6-9BDC-F2B472FF4AD8}"/>
            </a:ext>
          </a:extLst>
        </xdr:cNvPr>
        <xdr:cNvSpPr/>
      </xdr:nvSpPr>
      <xdr:spPr>
        <a:xfrm>
          <a:off x="8699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57277</xdr:rowOff>
    </xdr:from>
    <xdr:to>
      <xdr:col>50</xdr:col>
      <xdr:colOff>114300</xdr:colOff>
      <xdr:row>84</xdr:row>
      <xdr:rowOff>63500</xdr:rowOff>
    </xdr:to>
    <xdr:cxnSp macro="">
      <xdr:nvCxnSpPr>
        <xdr:cNvPr id="366" name="直線コネクタ 365">
          <a:extLst>
            <a:ext uri="{FF2B5EF4-FFF2-40B4-BE49-F238E27FC236}">
              <a16:creationId xmlns:a16="http://schemas.microsoft.com/office/drawing/2014/main" id="{6D1313A2-BF0B-43DB-B8B4-2A85C5848CA7}"/>
            </a:ext>
          </a:extLst>
        </xdr:cNvPr>
        <xdr:cNvCxnSpPr/>
      </xdr:nvCxnSpPr>
      <xdr:spPr>
        <a:xfrm flipV="1">
          <a:off x="8750300" y="14459077"/>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76708</xdr:rowOff>
    </xdr:from>
    <xdr:to>
      <xdr:col>41</xdr:col>
      <xdr:colOff>101600</xdr:colOff>
      <xdr:row>85</xdr:row>
      <xdr:rowOff>6858</xdr:rowOff>
    </xdr:to>
    <xdr:sp macro="" textlink="">
      <xdr:nvSpPr>
        <xdr:cNvPr id="367" name="楕円 366">
          <a:extLst>
            <a:ext uri="{FF2B5EF4-FFF2-40B4-BE49-F238E27FC236}">
              <a16:creationId xmlns:a16="http://schemas.microsoft.com/office/drawing/2014/main" id="{95B090DA-FD92-43FF-8B4D-D6A56D09671A}"/>
            </a:ext>
          </a:extLst>
        </xdr:cNvPr>
        <xdr:cNvSpPr/>
      </xdr:nvSpPr>
      <xdr:spPr>
        <a:xfrm>
          <a:off x="7810500" y="144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63500</xdr:rowOff>
    </xdr:from>
    <xdr:to>
      <xdr:col>45</xdr:col>
      <xdr:colOff>177800</xdr:colOff>
      <xdr:row>84</xdr:row>
      <xdr:rowOff>127508</xdr:rowOff>
    </xdr:to>
    <xdr:cxnSp macro="">
      <xdr:nvCxnSpPr>
        <xdr:cNvPr id="368" name="直線コネクタ 367">
          <a:extLst>
            <a:ext uri="{FF2B5EF4-FFF2-40B4-BE49-F238E27FC236}">
              <a16:creationId xmlns:a16="http://schemas.microsoft.com/office/drawing/2014/main" id="{2A3B3E53-EACC-4497-AD4C-EAB1D99F5618}"/>
            </a:ext>
          </a:extLst>
        </xdr:cNvPr>
        <xdr:cNvCxnSpPr/>
      </xdr:nvCxnSpPr>
      <xdr:spPr>
        <a:xfrm flipV="1">
          <a:off x="7861300" y="14465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85217</xdr:rowOff>
    </xdr:from>
    <xdr:to>
      <xdr:col>36</xdr:col>
      <xdr:colOff>165100</xdr:colOff>
      <xdr:row>85</xdr:row>
      <xdr:rowOff>15367</xdr:rowOff>
    </xdr:to>
    <xdr:sp macro="" textlink="">
      <xdr:nvSpPr>
        <xdr:cNvPr id="369" name="楕円 368">
          <a:extLst>
            <a:ext uri="{FF2B5EF4-FFF2-40B4-BE49-F238E27FC236}">
              <a16:creationId xmlns:a16="http://schemas.microsoft.com/office/drawing/2014/main" id="{788FE537-4D97-407E-A8C4-688CFFB7AF10}"/>
            </a:ext>
          </a:extLst>
        </xdr:cNvPr>
        <xdr:cNvSpPr/>
      </xdr:nvSpPr>
      <xdr:spPr>
        <a:xfrm>
          <a:off x="6921500" y="144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127508</xdr:rowOff>
    </xdr:from>
    <xdr:to>
      <xdr:col>41</xdr:col>
      <xdr:colOff>50800</xdr:colOff>
      <xdr:row>84</xdr:row>
      <xdr:rowOff>136017</xdr:rowOff>
    </xdr:to>
    <xdr:cxnSp macro="">
      <xdr:nvCxnSpPr>
        <xdr:cNvPr id="370" name="直線コネクタ 369">
          <a:extLst>
            <a:ext uri="{FF2B5EF4-FFF2-40B4-BE49-F238E27FC236}">
              <a16:creationId xmlns:a16="http://schemas.microsoft.com/office/drawing/2014/main" id="{85DD73CB-3E0F-4BEC-8DFE-E270799BBA7B}"/>
            </a:ext>
          </a:extLst>
        </xdr:cNvPr>
        <xdr:cNvCxnSpPr/>
      </xdr:nvCxnSpPr>
      <xdr:spPr>
        <a:xfrm flipV="1">
          <a:off x="6972300" y="1452930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81E9BADC-5A11-4DA7-9F80-47D37A65F0B4}"/>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2812</xdr:rowOff>
    </xdr:from>
    <xdr:ext cx="469744" cy="259045"/>
    <xdr:sp macro="" textlink="">
      <xdr:nvSpPr>
        <xdr:cNvPr id="372" name="n_2aveValue【公営住宅】&#10;一人当たり面積">
          <a:extLst>
            <a:ext uri="{FF2B5EF4-FFF2-40B4-BE49-F238E27FC236}">
              <a16:creationId xmlns:a16="http://schemas.microsoft.com/office/drawing/2014/main" id="{0B5AE175-2A97-4B3F-84A4-B1BDB9861199}"/>
            </a:ext>
          </a:extLst>
        </xdr:cNvPr>
        <xdr:cNvSpPr txBox="1"/>
      </xdr:nvSpPr>
      <xdr:spPr>
        <a:xfrm>
          <a:off x="8515427" y="145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26D20FEB-C0BF-4235-BFC5-A143C322545A}"/>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4BE26D9C-A515-45A7-A326-367D4589FA9F}"/>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124604</xdr:rowOff>
    </xdr:from>
    <xdr:ext cx="469744" cy="259045"/>
    <xdr:sp macro="" textlink="">
      <xdr:nvSpPr>
        <xdr:cNvPr id="375" name="n_1mainValue【公営住宅】&#10;一人当たり面積">
          <a:extLst>
            <a:ext uri="{FF2B5EF4-FFF2-40B4-BE49-F238E27FC236}">
              <a16:creationId xmlns:a16="http://schemas.microsoft.com/office/drawing/2014/main" id="{2565BDD8-F50D-4AA8-BA61-523141B76BA5}"/>
            </a:ext>
          </a:extLst>
        </xdr:cNvPr>
        <xdr:cNvSpPr txBox="1"/>
      </xdr:nvSpPr>
      <xdr:spPr>
        <a:xfrm>
          <a:off x="9391727" y="1418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130827</xdr:rowOff>
    </xdr:from>
    <xdr:ext cx="469744" cy="259045"/>
    <xdr:sp macro="" textlink="">
      <xdr:nvSpPr>
        <xdr:cNvPr id="376" name="n_2mainValue【公営住宅】&#10;一人当たり面積">
          <a:extLst>
            <a:ext uri="{FF2B5EF4-FFF2-40B4-BE49-F238E27FC236}">
              <a16:creationId xmlns:a16="http://schemas.microsoft.com/office/drawing/2014/main" id="{EF84D384-60DE-4624-B8E8-C1597188B2A7}"/>
            </a:ext>
          </a:extLst>
        </xdr:cNvPr>
        <xdr:cNvSpPr txBox="1"/>
      </xdr:nvSpPr>
      <xdr:spPr>
        <a:xfrm>
          <a:off x="8515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169435</xdr:rowOff>
    </xdr:from>
    <xdr:ext cx="469744" cy="259045"/>
    <xdr:sp macro="" textlink="">
      <xdr:nvSpPr>
        <xdr:cNvPr id="377" name="n_3mainValue【公営住宅】&#10;一人当たり面積">
          <a:extLst>
            <a:ext uri="{FF2B5EF4-FFF2-40B4-BE49-F238E27FC236}">
              <a16:creationId xmlns:a16="http://schemas.microsoft.com/office/drawing/2014/main" id="{DB3EE71B-0228-42F7-A020-790F7B5FBE4C}"/>
            </a:ext>
          </a:extLst>
        </xdr:cNvPr>
        <xdr:cNvSpPr txBox="1"/>
      </xdr:nvSpPr>
      <xdr:spPr>
        <a:xfrm>
          <a:off x="7626427" y="145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6494</xdr:rowOff>
    </xdr:from>
    <xdr:ext cx="469744" cy="259045"/>
    <xdr:sp macro="" textlink="">
      <xdr:nvSpPr>
        <xdr:cNvPr id="378" name="n_4mainValue【公営住宅】&#10;一人当たり面積">
          <a:extLst>
            <a:ext uri="{FF2B5EF4-FFF2-40B4-BE49-F238E27FC236}">
              <a16:creationId xmlns:a16="http://schemas.microsoft.com/office/drawing/2014/main" id="{667FBEB3-EE0B-4F53-BA3C-951E30A0AFD4}"/>
            </a:ext>
          </a:extLst>
        </xdr:cNvPr>
        <xdr:cNvSpPr txBox="1"/>
      </xdr:nvSpPr>
      <xdr:spPr>
        <a:xfrm>
          <a:off x="6737427" y="1457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FC6A9D5-DF86-41CA-8A55-DBCE8537F6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4058158-8D58-4B29-A196-B52D95B0D2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2903696-B2FC-4273-8DAB-C7C1B45DB2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D11B5BE-BE64-4E3E-8024-ACECA44906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7625237-975C-41FC-8AB3-98502D4FC4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B52EDE5-AA8E-4031-B43C-0A7BAA4324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E03B962-3504-4660-B1E0-68DE58CFEC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1117204-E606-415A-98BE-7D00400101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BEECB07-3C1D-4624-92B9-BD799199B5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6790F0E-C008-4B7F-9B5F-85905F8763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E86CDF8-8817-476E-9ACF-7392CE05FF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490ED32-3B2A-44CB-841F-9147255CF9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E348812-3CFD-4827-AA14-7FAE6D88A3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481A3FF-8D12-4D9A-8691-79CD11FE5E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0B5C4C5-EC52-4658-9953-C7282A30D5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880102F-3B26-4D9F-8C15-72D52FFE02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827FC97-2063-4F17-B47C-05D40FFA7D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B9CFC7D-FB8B-42CE-913B-8637A6BCBB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B20B0B2-0C01-440F-9114-3A8D591AEE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FC8549F5-A6D6-483D-B58B-A1C38E1793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1DA36E2-8BE4-417D-BCA9-E1A5FA6672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A5ECC20-4862-4520-AF59-78CD3A915E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B4AB0AA-4BFD-48DA-BF72-50FEC780BC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D9413E1-A46B-427D-8509-9BD451E5DF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2648E9A-594D-4F01-B9CF-E3C180AC90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1ADF29D-369A-4497-8561-C6E158206A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4559CFE-A2E1-489E-A3CF-ECB89EEA7B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EECEA61-6E49-4D8F-A7AB-6E7909CA20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4365765-515C-4318-ABBA-544358B9839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8F60C1D-6324-4180-A083-28ACD79A32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1AA0FC3-669D-4F90-B0CE-EF79B5EB46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1E3B2B04-920B-4A31-B041-36B1E6A82E6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618CA1C-9E62-4541-BD2A-3990EEDC02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E5FFA26E-664A-4708-9708-23BBB20EA2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027AD8E-1B86-4263-9B8D-D9B44E2529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4C85005-7EB5-4142-B1BB-BF20D25DC5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12B55D6-58FD-4AB1-88AE-82F897E1917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B928CF4F-BAF0-499A-A2A8-C54A28FE6A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25975C5-BD7A-4DAF-91FC-DB9EFBFEC9F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5DB503E-04F5-43AF-BA8F-DD69524DDF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0E0967B-EA89-4374-9AFF-052A507D60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947BA0D-BE09-49A5-B360-7AFFC5A9CFFE}"/>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8474032-A7F5-4581-BB9C-21FDD54A3EF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1AC3E09-DEB2-46C6-B210-3BE64566C5F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CD59B1D1-7E0E-4864-954E-096ED6B4EB18}"/>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F8D69580-D915-4C43-9F6E-C9C87BD11AE0}"/>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C4D288F-D865-4D20-AE6E-D330FE696DD7}"/>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AE6ABC30-7687-4A45-B387-4CF23EBE940A}"/>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440E7ED1-738A-4530-83D5-CBD3EC76033E}"/>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DB3559FF-BAF6-4130-B0C0-3E1B11B353F3}"/>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F2C9A09C-4DFF-49D2-8713-8ABA357D00EF}"/>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4C1B3C05-9A41-4041-A162-3974A87B177B}"/>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4A627D7-148A-45D4-9A77-3879911D5F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BE48EA-658D-432F-BF87-8A195F4900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0414542-B271-463D-9119-34D879A02D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B71519-1F79-4F46-A90A-04A1081781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E48FB27-2BD7-4A71-87B3-DE8A7CF321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36" name="楕円 435">
          <a:extLst>
            <a:ext uri="{FF2B5EF4-FFF2-40B4-BE49-F238E27FC236}">
              <a16:creationId xmlns:a16="http://schemas.microsoft.com/office/drawing/2014/main" id="{5919C8CA-8227-48EC-B2DF-18D9D134FFE4}"/>
            </a:ext>
          </a:extLst>
        </xdr:cNvPr>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75D5F9D-7D34-4C9A-9DE6-611AE7AB61B6}"/>
            </a:ext>
          </a:extLst>
        </xdr:cNvPr>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438" name="楕円 437">
          <a:extLst>
            <a:ext uri="{FF2B5EF4-FFF2-40B4-BE49-F238E27FC236}">
              <a16:creationId xmlns:a16="http://schemas.microsoft.com/office/drawing/2014/main" id="{AB6D1B00-5F08-4136-8E06-C0A31F4F7D91}"/>
            </a:ext>
          </a:extLst>
        </xdr:cNvPr>
        <xdr:cNvSpPr/>
      </xdr:nvSpPr>
      <xdr:spPr>
        <a:xfrm>
          <a:off x="15430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38</xdr:row>
      <xdr:rowOff>161109</xdr:rowOff>
    </xdr:to>
    <xdr:cxnSp macro="">
      <xdr:nvCxnSpPr>
        <xdr:cNvPr id="439" name="直線コネクタ 438">
          <a:extLst>
            <a:ext uri="{FF2B5EF4-FFF2-40B4-BE49-F238E27FC236}">
              <a16:creationId xmlns:a16="http://schemas.microsoft.com/office/drawing/2014/main" id="{0A59E238-E1B3-4D13-82FD-DF4C606D46D2}"/>
            </a:ext>
          </a:extLst>
        </xdr:cNvPr>
        <xdr:cNvCxnSpPr/>
      </xdr:nvCxnSpPr>
      <xdr:spPr>
        <a:xfrm>
          <a:off x="15481300" y="664191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40" name="楕円 439">
          <a:extLst>
            <a:ext uri="{FF2B5EF4-FFF2-40B4-BE49-F238E27FC236}">
              <a16:creationId xmlns:a16="http://schemas.microsoft.com/office/drawing/2014/main" id="{1732BD5C-712D-4092-AADD-09CB47BAEFC8}"/>
            </a:ext>
          </a:extLst>
        </xdr:cNvPr>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126819</xdr:rowOff>
    </xdr:to>
    <xdr:cxnSp macro="">
      <xdr:nvCxnSpPr>
        <xdr:cNvPr id="441" name="直線コネクタ 440">
          <a:extLst>
            <a:ext uri="{FF2B5EF4-FFF2-40B4-BE49-F238E27FC236}">
              <a16:creationId xmlns:a16="http://schemas.microsoft.com/office/drawing/2014/main" id="{C77BEB0D-763C-4952-9F12-4493C789A3A0}"/>
            </a:ext>
          </a:extLst>
        </xdr:cNvPr>
        <xdr:cNvCxnSpPr/>
      </xdr:nvCxnSpPr>
      <xdr:spPr>
        <a:xfrm>
          <a:off x="14592300" y="66059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442" name="楕円 441">
          <a:extLst>
            <a:ext uri="{FF2B5EF4-FFF2-40B4-BE49-F238E27FC236}">
              <a16:creationId xmlns:a16="http://schemas.microsoft.com/office/drawing/2014/main" id="{075EB1BB-7309-40D5-AF99-73DA376FC737}"/>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90896</xdr:rowOff>
    </xdr:to>
    <xdr:cxnSp macro="">
      <xdr:nvCxnSpPr>
        <xdr:cNvPr id="443" name="直線コネクタ 442">
          <a:extLst>
            <a:ext uri="{FF2B5EF4-FFF2-40B4-BE49-F238E27FC236}">
              <a16:creationId xmlns:a16="http://schemas.microsoft.com/office/drawing/2014/main" id="{70D89349-AC28-4F77-BEE5-B77F9976A0CA}"/>
            </a:ext>
          </a:extLst>
        </xdr:cNvPr>
        <xdr:cNvCxnSpPr/>
      </xdr:nvCxnSpPr>
      <xdr:spPr>
        <a:xfrm>
          <a:off x="13703300" y="65749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144599</xdr:rowOff>
    </xdr:from>
    <xdr:to>
      <xdr:col>67</xdr:col>
      <xdr:colOff>101600</xdr:colOff>
      <xdr:row>38</xdr:row>
      <xdr:rowOff>74749</xdr:rowOff>
    </xdr:to>
    <xdr:sp macro="" textlink="">
      <xdr:nvSpPr>
        <xdr:cNvPr id="444" name="楕円 443">
          <a:extLst>
            <a:ext uri="{FF2B5EF4-FFF2-40B4-BE49-F238E27FC236}">
              <a16:creationId xmlns:a16="http://schemas.microsoft.com/office/drawing/2014/main" id="{40FECAC1-D2B7-4987-AD45-A02E14935EE3}"/>
            </a:ext>
          </a:extLst>
        </xdr:cNvPr>
        <xdr:cNvSpPr/>
      </xdr:nvSpPr>
      <xdr:spPr>
        <a:xfrm>
          <a:off x="1276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23949</xdr:rowOff>
    </xdr:from>
    <xdr:to>
      <xdr:col>71</xdr:col>
      <xdr:colOff>177800</xdr:colOff>
      <xdr:row>38</xdr:row>
      <xdr:rowOff>59872</xdr:rowOff>
    </xdr:to>
    <xdr:cxnSp macro="">
      <xdr:nvCxnSpPr>
        <xdr:cNvPr id="445" name="直線コネクタ 444">
          <a:extLst>
            <a:ext uri="{FF2B5EF4-FFF2-40B4-BE49-F238E27FC236}">
              <a16:creationId xmlns:a16="http://schemas.microsoft.com/office/drawing/2014/main" id="{A7A57ECB-D344-4830-B328-CB0AD8DC5100}"/>
            </a:ext>
          </a:extLst>
        </xdr:cNvPr>
        <xdr:cNvCxnSpPr/>
      </xdr:nvCxnSpPr>
      <xdr:spPr>
        <a:xfrm>
          <a:off x="12814300" y="653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D6B3035-C073-4742-8848-354125FB2C5A}"/>
            </a:ext>
          </a:extLst>
        </xdr:cNvPr>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522C6F1C-CC13-4C18-A84A-A898E89A15A6}"/>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3395218-1144-43B2-B8CE-5C9F77D4EC9E}"/>
            </a:ext>
          </a:extLst>
        </xdr:cNvPr>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65BF34D-C765-4586-BDFD-6018BDE772C1}"/>
            </a:ext>
          </a:extLst>
        </xdr:cNvPr>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FEA5451-FD24-4CAB-B9E5-03F2BB1C23E5}"/>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5CCF0FD-E603-4AC7-90AC-18CA741FD356}"/>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90048782-A32E-472E-978B-90C9F5FE9E10}"/>
            </a:ext>
          </a:extLst>
        </xdr:cNvPr>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BE0BEECA-88E1-40C1-B60D-2C6FCDA82D73}"/>
            </a:ext>
          </a:extLst>
        </xdr:cNvPr>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B7F63A0-C49B-442B-887F-98E3B5C16D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7CE4973-BDCB-445C-8E95-41F18A5CA0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BD29DF3-AA01-4250-9D1E-2F024C4A8B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17001ED-4C5A-4D5F-B985-E024B5C3BC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256260D-285C-460F-BB9B-6AACA0D92E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9615321-ED15-49E4-86CF-40AE261101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A56CE5B-81F9-4F74-B3BA-11CE9A2114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303B5B3-166A-41DF-833F-5D03E367BD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8590BE8-7A58-4364-A23D-0CEEBB98C4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56EFC92-E20F-421E-A11F-8608287C68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1E0DDF8C-A9B8-4DA6-8246-AD889AB305F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A99A3E9B-D7A2-4473-A610-54F7432F6A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4BBEE65-1752-4A13-AD96-6ED3D8D9F9E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9D7E9496-643D-4B5E-9769-BF8545CD9F5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5832BEEA-7C40-4B30-8309-09D8A2449AF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BC70F26F-4EEA-43D9-9B96-11435EE1AA1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7C6B1825-4624-4108-A609-28A51DAA5E4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5F3E0DE5-20A9-4D63-BFED-B4F94F76B5B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7AAC2629-C7BA-448A-847B-328368FFCD0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32611CF4-82C2-4EBF-9357-A5E44DABC5D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C6D2FE3F-940F-4F59-9B22-1971FACBCB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164D6F9-E44E-40D0-8933-6CB03E62035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25130E4-9CBB-4E8A-95CC-C1A032DBDE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CA745C1F-3C10-4520-9943-8D5063DF74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B6E597C1-D109-47CA-9613-1CBE11327B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9E8D518D-EF4D-409B-96FE-F6431AD963D5}"/>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805CBD7F-F5B8-43FF-9882-3830BB870086}"/>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54B97071-099E-4ECE-B8D5-CECEE7FE0F74}"/>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EA6F8DEC-AC68-4BFA-96CD-E36C05788668}"/>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25757344-9966-4CDC-8792-23CD21656C5E}"/>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226864E8-14E7-4075-9351-B660FB42725F}"/>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EA2B068B-9C0C-4F46-8695-9879F5540311}"/>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5CDB9B4A-B8D1-443F-AACD-D8075C4BA1E1}"/>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a:extLst>
            <a:ext uri="{FF2B5EF4-FFF2-40B4-BE49-F238E27FC236}">
              <a16:creationId xmlns:a16="http://schemas.microsoft.com/office/drawing/2014/main" id="{47151C6D-2211-423E-B434-5A192E0D67B3}"/>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a:extLst>
            <a:ext uri="{FF2B5EF4-FFF2-40B4-BE49-F238E27FC236}">
              <a16:creationId xmlns:a16="http://schemas.microsoft.com/office/drawing/2014/main" id="{CB774BAE-2BE6-46C6-8F13-43695EF43C7A}"/>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a:extLst>
            <a:ext uri="{FF2B5EF4-FFF2-40B4-BE49-F238E27FC236}">
              <a16:creationId xmlns:a16="http://schemas.microsoft.com/office/drawing/2014/main" id="{1FF4F266-EE86-4553-8169-841C30AEA543}"/>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D700317-6054-4703-ABED-E3BE2C33F1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F566CD9-45D1-45E4-BE6D-E523C5732D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4D0B399-0422-431D-9A44-02181CA1AE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FF48A64-B04C-49D1-858F-834AE19106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9C3F77C-7784-479E-9B93-F55A2801E2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157117</xdr:rowOff>
    </xdr:from>
    <xdr:to>
      <xdr:col>116</xdr:col>
      <xdr:colOff>114300</xdr:colOff>
      <xdr:row>39</xdr:row>
      <xdr:rowOff>87267</xdr:rowOff>
    </xdr:to>
    <xdr:sp macro="" textlink="">
      <xdr:nvSpPr>
        <xdr:cNvPr id="495" name="楕円 494">
          <a:extLst>
            <a:ext uri="{FF2B5EF4-FFF2-40B4-BE49-F238E27FC236}">
              <a16:creationId xmlns:a16="http://schemas.microsoft.com/office/drawing/2014/main" id="{AE5C7B16-12A6-4D93-9E45-FCA965486855}"/>
            </a:ext>
          </a:extLst>
        </xdr:cNvPr>
        <xdr:cNvSpPr/>
      </xdr:nvSpPr>
      <xdr:spPr>
        <a:xfrm>
          <a:off x="221107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8544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99323ED-1AD9-4467-8910-7EE1DBD35EE9}"/>
            </a:ext>
          </a:extLst>
        </xdr:cNvPr>
        <xdr:cNvSpPr txBox="1"/>
      </xdr:nvSpPr>
      <xdr:spPr>
        <a:xfrm>
          <a:off x="22199600"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171269</xdr:rowOff>
    </xdr:from>
    <xdr:to>
      <xdr:col>112</xdr:col>
      <xdr:colOff>38100</xdr:colOff>
      <xdr:row>39</xdr:row>
      <xdr:rowOff>101419</xdr:rowOff>
    </xdr:to>
    <xdr:sp macro="" textlink="">
      <xdr:nvSpPr>
        <xdr:cNvPr id="497" name="楕円 496">
          <a:extLst>
            <a:ext uri="{FF2B5EF4-FFF2-40B4-BE49-F238E27FC236}">
              <a16:creationId xmlns:a16="http://schemas.microsoft.com/office/drawing/2014/main" id="{F1E60068-9DC0-4D2D-AF07-FACA100162C4}"/>
            </a:ext>
          </a:extLst>
        </xdr:cNvPr>
        <xdr:cNvSpPr/>
      </xdr:nvSpPr>
      <xdr:spPr>
        <a:xfrm>
          <a:off x="21272500" y="66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36467</xdr:rowOff>
    </xdr:from>
    <xdr:to>
      <xdr:col>116</xdr:col>
      <xdr:colOff>63500</xdr:colOff>
      <xdr:row>39</xdr:row>
      <xdr:rowOff>50619</xdr:rowOff>
    </xdr:to>
    <xdr:cxnSp macro="">
      <xdr:nvCxnSpPr>
        <xdr:cNvPr id="498" name="直線コネクタ 497">
          <a:extLst>
            <a:ext uri="{FF2B5EF4-FFF2-40B4-BE49-F238E27FC236}">
              <a16:creationId xmlns:a16="http://schemas.microsoft.com/office/drawing/2014/main" id="{5F6B20A4-B674-4ECA-AD9A-CF9AE730AEF7}"/>
            </a:ext>
          </a:extLst>
        </xdr:cNvPr>
        <xdr:cNvCxnSpPr/>
      </xdr:nvCxnSpPr>
      <xdr:spPr>
        <a:xfrm flipV="1">
          <a:off x="21323300" y="6723017"/>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9616</xdr:rowOff>
    </xdr:from>
    <xdr:to>
      <xdr:col>107</xdr:col>
      <xdr:colOff>101600</xdr:colOff>
      <xdr:row>39</xdr:row>
      <xdr:rowOff>111216</xdr:rowOff>
    </xdr:to>
    <xdr:sp macro="" textlink="">
      <xdr:nvSpPr>
        <xdr:cNvPr id="499" name="楕円 498">
          <a:extLst>
            <a:ext uri="{FF2B5EF4-FFF2-40B4-BE49-F238E27FC236}">
              <a16:creationId xmlns:a16="http://schemas.microsoft.com/office/drawing/2014/main" id="{C391B80B-772F-492A-B613-DD791D268711}"/>
            </a:ext>
          </a:extLst>
        </xdr:cNvPr>
        <xdr:cNvSpPr/>
      </xdr:nvSpPr>
      <xdr:spPr>
        <a:xfrm>
          <a:off x="20383500" y="66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50619</xdr:rowOff>
    </xdr:from>
    <xdr:to>
      <xdr:col>111</xdr:col>
      <xdr:colOff>177800</xdr:colOff>
      <xdr:row>39</xdr:row>
      <xdr:rowOff>60416</xdr:rowOff>
    </xdr:to>
    <xdr:cxnSp macro="">
      <xdr:nvCxnSpPr>
        <xdr:cNvPr id="500" name="直線コネクタ 499">
          <a:extLst>
            <a:ext uri="{FF2B5EF4-FFF2-40B4-BE49-F238E27FC236}">
              <a16:creationId xmlns:a16="http://schemas.microsoft.com/office/drawing/2014/main" id="{32726B3D-A31F-4299-B55A-2C1232218F27}"/>
            </a:ext>
          </a:extLst>
        </xdr:cNvPr>
        <xdr:cNvCxnSpPr/>
      </xdr:nvCxnSpPr>
      <xdr:spPr>
        <a:xfrm flipV="1">
          <a:off x="20434300" y="67371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24856</xdr:rowOff>
    </xdr:from>
    <xdr:to>
      <xdr:col>102</xdr:col>
      <xdr:colOff>165100</xdr:colOff>
      <xdr:row>39</xdr:row>
      <xdr:rowOff>126456</xdr:rowOff>
    </xdr:to>
    <xdr:sp macro="" textlink="">
      <xdr:nvSpPr>
        <xdr:cNvPr id="501" name="楕円 500">
          <a:extLst>
            <a:ext uri="{FF2B5EF4-FFF2-40B4-BE49-F238E27FC236}">
              <a16:creationId xmlns:a16="http://schemas.microsoft.com/office/drawing/2014/main" id="{E0634860-6F22-4FDD-A38F-6ED8E9C94FEB}"/>
            </a:ext>
          </a:extLst>
        </xdr:cNvPr>
        <xdr:cNvSpPr/>
      </xdr:nvSpPr>
      <xdr:spPr>
        <a:xfrm>
          <a:off x="1949450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60416</xdr:rowOff>
    </xdr:from>
    <xdr:to>
      <xdr:col>107</xdr:col>
      <xdr:colOff>50800</xdr:colOff>
      <xdr:row>39</xdr:row>
      <xdr:rowOff>75656</xdr:rowOff>
    </xdr:to>
    <xdr:cxnSp macro="">
      <xdr:nvCxnSpPr>
        <xdr:cNvPr id="502" name="直線コネクタ 501">
          <a:extLst>
            <a:ext uri="{FF2B5EF4-FFF2-40B4-BE49-F238E27FC236}">
              <a16:creationId xmlns:a16="http://schemas.microsoft.com/office/drawing/2014/main" id="{C653959A-C5AE-4787-8FBD-8410A665374C}"/>
            </a:ext>
          </a:extLst>
        </xdr:cNvPr>
        <xdr:cNvCxnSpPr/>
      </xdr:nvCxnSpPr>
      <xdr:spPr>
        <a:xfrm flipV="1">
          <a:off x="19545300" y="67469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37919</xdr:rowOff>
    </xdr:from>
    <xdr:to>
      <xdr:col>98</xdr:col>
      <xdr:colOff>38100</xdr:colOff>
      <xdr:row>39</xdr:row>
      <xdr:rowOff>139519</xdr:rowOff>
    </xdr:to>
    <xdr:sp macro="" textlink="">
      <xdr:nvSpPr>
        <xdr:cNvPr id="503" name="楕円 502">
          <a:extLst>
            <a:ext uri="{FF2B5EF4-FFF2-40B4-BE49-F238E27FC236}">
              <a16:creationId xmlns:a16="http://schemas.microsoft.com/office/drawing/2014/main" id="{68A5B4D0-EC03-40ED-8DB4-75459650AC63}"/>
            </a:ext>
          </a:extLst>
        </xdr:cNvPr>
        <xdr:cNvSpPr/>
      </xdr:nvSpPr>
      <xdr:spPr>
        <a:xfrm>
          <a:off x="1860550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75656</xdr:rowOff>
    </xdr:from>
    <xdr:to>
      <xdr:col>102</xdr:col>
      <xdr:colOff>114300</xdr:colOff>
      <xdr:row>39</xdr:row>
      <xdr:rowOff>88719</xdr:rowOff>
    </xdr:to>
    <xdr:cxnSp macro="">
      <xdr:nvCxnSpPr>
        <xdr:cNvPr id="504" name="直線コネクタ 503">
          <a:extLst>
            <a:ext uri="{FF2B5EF4-FFF2-40B4-BE49-F238E27FC236}">
              <a16:creationId xmlns:a16="http://schemas.microsoft.com/office/drawing/2014/main" id="{5A2166D6-93D8-4671-8E43-C454CC72F57F}"/>
            </a:ext>
          </a:extLst>
        </xdr:cNvPr>
        <xdr:cNvCxnSpPr/>
      </xdr:nvCxnSpPr>
      <xdr:spPr>
        <a:xfrm flipV="1">
          <a:off x="18656300" y="67622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A209402B-0047-404C-A3BD-F4DE794FA42C}"/>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CE8CEEE3-E3D9-4AE1-86C3-2CF431E476AA}"/>
            </a:ext>
          </a:extLst>
        </xdr:cNvPr>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CCCC4EFD-BAD6-4817-862E-166A02D4C231}"/>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7082C052-2EFF-420C-BBAF-6A7E68800736}"/>
            </a:ext>
          </a:extLst>
        </xdr:cNvPr>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117946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238E5FC3-D34D-4138-93A5-34759B33ABD6}"/>
            </a:ext>
          </a:extLst>
        </xdr:cNvPr>
        <xdr:cNvSpPr txBox="1"/>
      </xdr:nvSpPr>
      <xdr:spPr>
        <a:xfrm>
          <a:off x="210757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127743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74FF3972-32CC-403F-8E52-2E80AEA81B18}"/>
            </a:ext>
          </a:extLst>
        </xdr:cNvPr>
        <xdr:cNvSpPr txBox="1"/>
      </xdr:nvSpPr>
      <xdr:spPr>
        <a:xfrm>
          <a:off x="20199427"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142983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22C4E28D-809D-43A9-A1D2-68791976E432}"/>
            </a:ext>
          </a:extLst>
        </xdr:cNvPr>
        <xdr:cNvSpPr txBox="1"/>
      </xdr:nvSpPr>
      <xdr:spPr>
        <a:xfrm>
          <a:off x="19310427"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130646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FD614300-631E-4042-BF0D-C865842CD518}"/>
            </a:ext>
          </a:extLst>
        </xdr:cNvPr>
        <xdr:cNvSpPr txBox="1"/>
      </xdr:nvSpPr>
      <xdr:spPr>
        <a:xfrm>
          <a:off x="18421427" y="681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8861D31B-D5E3-4B20-9662-42D2742EEF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19B0DB1F-2C41-4BC6-AC1F-2C03548AB5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3281F3CF-F58F-46FE-91F2-B4CC3A69A5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A7EDFF99-6413-4A2F-9AA1-8F6AA0BD50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48A5CC68-A0E3-4C24-B071-F77CD706E6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CEB474E-54AF-4BA3-A5AB-22C708DC9F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D21CF3AA-85EE-4670-8579-453D310709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EEC68EA-A3DF-4038-8BB4-E9494517BE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99F164CC-3E58-4883-BA4D-1215E0F65F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A759A72B-85B9-4759-A5BF-32D5B8B087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F0F4234-00D7-4F25-A7BE-0C9BFDFDA4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8B36A802-E42F-456D-91A0-8F1923F5BC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94E7BA43-C090-4488-8770-3914DE94E79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737ABDC0-6350-4775-80DA-7044112B45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5828465C-BC2B-4A71-8625-EEBD4C65B06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DABE665E-5AFA-4707-A769-294F3F6EE9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993238C6-AAA9-4726-9B67-E6A952639B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4F0ED97-8E5C-4C67-9613-695BDEA161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D5573546-694B-4B30-8FEA-759E2F558BC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6E9C03DA-59C8-4395-8B6A-774A931898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D300A78B-ED3B-4B1E-A4FB-578A7B3096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A88C5BD7-B8B0-44B8-AC04-DBB5263266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CE96B6DB-FA74-4D12-B713-5BBE10659C5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A02CDD19-FF14-4BEF-A855-3F8A8CD43A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34C43644-6E71-45C0-9E20-1A6F456A228F}"/>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A2123E2B-DEB1-40E7-9473-170E7F540AF3}"/>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5C53E7CB-6070-4169-99A7-BD8BE9461B2B}"/>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F6DCED9-440B-4884-97FC-2E5D2E19C24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A9F3B49C-AE95-4D2B-9C60-6A2220A5FDE4}"/>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3454714B-FB56-4E25-B56F-AF1B04DFCD25}"/>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566B05F5-DF81-4EEC-A8AE-9607ACF713CC}"/>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C7B244AE-37CE-4A2B-9AA1-4B00F6C89478}"/>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FAA61A5E-DE9D-41F0-BACD-5452CC49CC6D}"/>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2C950C90-26AC-4A2F-9786-0B66A976A84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239A445B-59A0-4A73-9706-AEB3EDED1B07}"/>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4AA0A3A-3876-4B1C-ADCA-C6597DE1CA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2C87D81-E167-4F8E-9D02-6EC1B7D5CF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4D8C294-704B-4E95-A7E7-92D5F5BD0B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28D98A1-B78D-42A8-B3E5-42BC41CDEC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38C85F8-7DB3-420F-AA65-68C8F498BD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553" name="楕円 552">
          <a:extLst>
            <a:ext uri="{FF2B5EF4-FFF2-40B4-BE49-F238E27FC236}">
              <a16:creationId xmlns:a16="http://schemas.microsoft.com/office/drawing/2014/main" id="{0E37621C-89A9-4232-9C14-E617022D94E5}"/>
            </a:ext>
          </a:extLst>
        </xdr:cNvPr>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1FC9A54-E47B-4A2B-9E01-1EEF342562DF}"/>
            </a:ext>
          </a:extLst>
        </xdr:cNvPr>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555" name="楕円 554">
          <a:extLst>
            <a:ext uri="{FF2B5EF4-FFF2-40B4-BE49-F238E27FC236}">
              <a16:creationId xmlns:a16="http://schemas.microsoft.com/office/drawing/2014/main" id="{1D12D2AA-DE5C-42B5-9C7C-2BF2DFEF5A38}"/>
            </a:ext>
          </a:extLst>
        </xdr:cNvPr>
        <xdr:cNvSpPr/>
      </xdr:nvSpPr>
      <xdr:spPr>
        <a:xfrm>
          <a:off x="1543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51435</xdr:rowOff>
    </xdr:from>
    <xdr:to>
      <xdr:col>85</xdr:col>
      <xdr:colOff>127000</xdr:colOff>
      <xdr:row>62</xdr:row>
      <xdr:rowOff>80010</xdr:rowOff>
    </xdr:to>
    <xdr:cxnSp macro="">
      <xdr:nvCxnSpPr>
        <xdr:cNvPr id="556" name="直線コネクタ 555">
          <a:extLst>
            <a:ext uri="{FF2B5EF4-FFF2-40B4-BE49-F238E27FC236}">
              <a16:creationId xmlns:a16="http://schemas.microsoft.com/office/drawing/2014/main" id="{C0EC71EA-3392-4965-A064-49E6038D8CA2}"/>
            </a:ext>
          </a:extLst>
        </xdr:cNvPr>
        <xdr:cNvCxnSpPr/>
      </xdr:nvCxnSpPr>
      <xdr:spPr>
        <a:xfrm>
          <a:off x="15481300" y="10681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7" name="楕円 556">
          <a:extLst>
            <a:ext uri="{FF2B5EF4-FFF2-40B4-BE49-F238E27FC236}">
              <a16:creationId xmlns:a16="http://schemas.microsoft.com/office/drawing/2014/main" id="{71E9E1A7-819B-4B68-881C-0AC150EAF929}"/>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51435</xdr:rowOff>
    </xdr:to>
    <xdr:cxnSp macro="">
      <xdr:nvCxnSpPr>
        <xdr:cNvPr id="558" name="直線コネクタ 557">
          <a:extLst>
            <a:ext uri="{FF2B5EF4-FFF2-40B4-BE49-F238E27FC236}">
              <a16:creationId xmlns:a16="http://schemas.microsoft.com/office/drawing/2014/main" id="{AC8B1757-4671-4A75-BE14-A266C2C847B1}"/>
            </a:ext>
          </a:extLst>
        </xdr:cNvPr>
        <xdr:cNvCxnSpPr/>
      </xdr:nvCxnSpPr>
      <xdr:spPr>
        <a:xfrm>
          <a:off x="14592300" y="10652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9" name="楕円 558">
          <a:extLst>
            <a:ext uri="{FF2B5EF4-FFF2-40B4-BE49-F238E27FC236}">
              <a16:creationId xmlns:a16="http://schemas.microsoft.com/office/drawing/2014/main" id="{A0F66E07-68D0-4BAA-B062-A612C86623DB}"/>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22860</xdr:rowOff>
    </xdr:to>
    <xdr:cxnSp macro="">
      <xdr:nvCxnSpPr>
        <xdr:cNvPr id="560" name="直線コネクタ 559">
          <a:extLst>
            <a:ext uri="{FF2B5EF4-FFF2-40B4-BE49-F238E27FC236}">
              <a16:creationId xmlns:a16="http://schemas.microsoft.com/office/drawing/2014/main" id="{81FD4721-B2DD-4813-A6DC-FA6A348901C0}"/>
            </a:ext>
          </a:extLst>
        </xdr:cNvPr>
        <xdr:cNvCxnSpPr/>
      </xdr:nvCxnSpPr>
      <xdr:spPr>
        <a:xfrm>
          <a:off x="13703300" y="1061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156845</xdr:rowOff>
    </xdr:from>
    <xdr:to>
      <xdr:col>67</xdr:col>
      <xdr:colOff>101600</xdr:colOff>
      <xdr:row>62</xdr:row>
      <xdr:rowOff>86995</xdr:rowOff>
    </xdr:to>
    <xdr:sp macro="" textlink="">
      <xdr:nvSpPr>
        <xdr:cNvPr id="561" name="楕円 560">
          <a:extLst>
            <a:ext uri="{FF2B5EF4-FFF2-40B4-BE49-F238E27FC236}">
              <a16:creationId xmlns:a16="http://schemas.microsoft.com/office/drawing/2014/main" id="{A7984CE7-B869-4D4C-8AC4-EC4DB7AC32BA}"/>
            </a:ext>
          </a:extLst>
        </xdr:cNvPr>
        <xdr:cNvSpPr/>
      </xdr:nvSpPr>
      <xdr:spPr>
        <a:xfrm>
          <a:off x="1276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36195</xdr:rowOff>
    </xdr:to>
    <xdr:cxnSp macro="">
      <xdr:nvCxnSpPr>
        <xdr:cNvPr id="562" name="直線コネクタ 561">
          <a:extLst>
            <a:ext uri="{FF2B5EF4-FFF2-40B4-BE49-F238E27FC236}">
              <a16:creationId xmlns:a16="http://schemas.microsoft.com/office/drawing/2014/main" id="{DF3B69DA-8E9D-4A2A-AEC5-16B85A8C5A57}"/>
            </a:ext>
          </a:extLst>
        </xdr:cNvPr>
        <xdr:cNvCxnSpPr/>
      </xdr:nvCxnSpPr>
      <xdr:spPr>
        <a:xfrm flipV="1">
          <a:off x="12814300" y="10618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D7D0A311-9459-4271-B928-F300BF9E8140}"/>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a:extLst>
            <a:ext uri="{FF2B5EF4-FFF2-40B4-BE49-F238E27FC236}">
              <a16:creationId xmlns:a16="http://schemas.microsoft.com/office/drawing/2014/main" id="{280D1B65-4889-4F1B-8A66-521DEA4421FF}"/>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a:extLst>
            <a:ext uri="{FF2B5EF4-FFF2-40B4-BE49-F238E27FC236}">
              <a16:creationId xmlns:a16="http://schemas.microsoft.com/office/drawing/2014/main" id="{601277F0-9DD2-4420-A554-9176A9C12975}"/>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a:extLst>
            <a:ext uri="{FF2B5EF4-FFF2-40B4-BE49-F238E27FC236}">
              <a16:creationId xmlns:a16="http://schemas.microsoft.com/office/drawing/2014/main" id="{598C307E-8014-4524-8A2C-8270111E8A39}"/>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567" name="n_1mainValue【学校施設】&#10;有形固定資産減価償却率">
          <a:extLst>
            <a:ext uri="{FF2B5EF4-FFF2-40B4-BE49-F238E27FC236}">
              <a16:creationId xmlns:a16="http://schemas.microsoft.com/office/drawing/2014/main" id="{351D5654-C7D6-4725-B14A-48B10862A2A9}"/>
            </a:ext>
          </a:extLst>
        </xdr:cNvPr>
        <xdr:cNvSpPr txBox="1"/>
      </xdr:nvSpPr>
      <xdr:spPr>
        <a:xfrm>
          <a:off x="15266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8" name="n_2mainValue【学校施設】&#10;有形固定資産減価償却率">
          <a:extLst>
            <a:ext uri="{FF2B5EF4-FFF2-40B4-BE49-F238E27FC236}">
              <a16:creationId xmlns:a16="http://schemas.microsoft.com/office/drawing/2014/main" id="{2F8465EE-3027-45BF-9595-FE801FE53BD1}"/>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69" name="n_3mainValue【学校施設】&#10;有形固定資産減価償却率">
          <a:extLst>
            <a:ext uri="{FF2B5EF4-FFF2-40B4-BE49-F238E27FC236}">
              <a16:creationId xmlns:a16="http://schemas.microsoft.com/office/drawing/2014/main" id="{39931712-4755-46A1-AD44-6380F7789F67}"/>
            </a:ext>
          </a:extLst>
        </xdr:cNvPr>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78122</xdr:rowOff>
    </xdr:from>
    <xdr:ext cx="405111" cy="259045"/>
    <xdr:sp macro="" textlink="">
      <xdr:nvSpPr>
        <xdr:cNvPr id="570" name="n_4mainValue【学校施設】&#10;有形固定資産減価償却率">
          <a:extLst>
            <a:ext uri="{FF2B5EF4-FFF2-40B4-BE49-F238E27FC236}">
              <a16:creationId xmlns:a16="http://schemas.microsoft.com/office/drawing/2014/main" id="{95C1CFC6-66EC-4910-B6E2-37EC14781159}"/>
            </a:ext>
          </a:extLst>
        </xdr:cNvPr>
        <xdr:cNvSpPr txBox="1"/>
      </xdr:nvSpPr>
      <xdr:spPr>
        <a:xfrm>
          <a:off x="12611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206BB1B5-CEB2-442E-B0F1-05D7E6CB43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95B65636-24D4-474A-B005-968B226428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FFF69475-7011-488A-A5FC-DCEDE2D1AB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6002DC5C-C03B-4017-987B-08BED7C633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637A2F96-A433-4771-8CAC-D003DCA0D6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EC68E5A4-6960-4718-81D5-874F585B7A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25E78955-996A-46AB-B913-2DF6FD24DFE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C8127B47-6277-4E1E-BC44-29A72B4D18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8624E4F0-CBF2-421F-A884-1DC9E9DD93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F243AC8E-2400-437B-AC9C-8D54A4E610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4894FFD-02BC-40E4-8EDA-E04A56895D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2C26DA37-DDB9-4F74-9528-AC2E2A7298F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C245E231-E934-4FEF-B815-E85D6FBA50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7C870419-6847-427F-B112-0ACCF3EBCD4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562993F6-2DA5-4D90-8D90-C7ABCD1560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D3E632E7-991D-468E-815D-FA653AEE9B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535B4A09-B3A8-46CF-AA9A-F3CECE78DE5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2E855F16-0E01-4F09-B99A-65AAE6BB975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7C8C1831-B8DA-4F39-A488-59570A5C51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734EA88D-B092-4B47-809F-36F0FBE504F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BA5DCC95-9AA3-498D-8D71-34164DC1DDD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BA563F91-C505-494C-9F97-55561DDC45E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BFF2CA04-3E7C-4887-99F4-8D7178F6FF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6957E3ED-7FFD-4BF1-8A42-09EE20E88ED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CAD36D21-B148-407D-A914-F55AABC776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69FC5AD9-2469-4D8F-89AF-E6565A10BA42}"/>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B5BDBF88-FD48-422A-8489-2B3AA9F21298}"/>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A39E63C1-1E1F-4499-BA3B-63884AB49F31}"/>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FB32E8CC-5825-4658-84FC-1CAD4C702AC6}"/>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B7785853-D8EE-45AF-B125-FBFC9FE7D333}"/>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6099BECF-CEC3-4B75-9A82-7FEA9D32861A}"/>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A93FA35F-B135-41B8-BE2F-2FA2E0276F17}"/>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88F8F77E-E22A-4BA0-908A-75851AF96D4C}"/>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70DD2865-4ECF-4255-AA44-F2174A8F1D0A}"/>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8CEC6329-2A4D-44F2-BE8F-BBE24E39B7AB}"/>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20285D3B-40EB-4AA7-95AB-DA80837E75E3}"/>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C522921-87AD-42D0-820E-5125C9922C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B797BA1-3A6B-4691-BD93-D7B9554681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563D892-9E45-41A3-BAE5-53A7DBE78D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583ED4A-EB17-4BC3-9A94-C996631314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56A6CCE-873E-45B9-859A-4045EE98C2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28230</xdr:rowOff>
    </xdr:from>
    <xdr:to>
      <xdr:col>116</xdr:col>
      <xdr:colOff>114300</xdr:colOff>
      <xdr:row>60</xdr:row>
      <xdr:rowOff>129830</xdr:rowOff>
    </xdr:to>
    <xdr:sp macro="" textlink="">
      <xdr:nvSpPr>
        <xdr:cNvPr id="612" name="楕円 611">
          <a:extLst>
            <a:ext uri="{FF2B5EF4-FFF2-40B4-BE49-F238E27FC236}">
              <a16:creationId xmlns:a16="http://schemas.microsoft.com/office/drawing/2014/main" id="{90DA00C0-6492-417A-AB7E-3FFEB04C083B}"/>
            </a:ext>
          </a:extLst>
        </xdr:cNvPr>
        <xdr:cNvSpPr/>
      </xdr:nvSpPr>
      <xdr:spPr>
        <a:xfrm>
          <a:off x="22110700" y="103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51107</xdr:rowOff>
    </xdr:from>
    <xdr:ext cx="469744" cy="259045"/>
    <xdr:sp macro="" textlink="">
      <xdr:nvSpPr>
        <xdr:cNvPr id="613" name="【学校施設】&#10;一人当たり面積該当値テキスト">
          <a:extLst>
            <a:ext uri="{FF2B5EF4-FFF2-40B4-BE49-F238E27FC236}">
              <a16:creationId xmlns:a16="http://schemas.microsoft.com/office/drawing/2014/main" id="{B0FAC2C8-49AC-424B-B278-DB4E9C4A2A68}"/>
            </a:ext>
          </a:extLst>
        </xdr:cNvPr>
        <xdr:cNvSpPr txBox="1"/>
      </xdr:nvSpPr>
      <xdr:spPr>
        <a:xfrm>
          <a:off x="22199600" y="101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614" name="楕円 613">
          <a:extLst>
            <a:ext uri="{FF2B5EF4-FFF2-40B4-BE49-F238E27FC236}">
              <a16:creationId xmlns:a16="http://schemas.microsoft.com/office/drawing/2014/main" id="{EE860610-17A7-4714-A717-2F64148A23DC}"/>
            </a:ext>
          </a:extLst>
        </xdr:cNvPr>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79030</xdr:rowOff>
    </xdr:from>
    <xdr:to>
      <xdr:col>116</xdr:col>
      <xdr:colOff>63500</xdr:colOff>
      <xdr:row>60</xdr:row>
      <xdr:rowOff>97972</xdr:rowOff>
    </xdr:to>
    <xdr:cxnSp macro="">
      <xdr:nvCxnSpPr>
        <xdr:cNvPr id="615" name="直線コネクタ 614">
          <a:extLst>
            <a:ext uri="{FF2B5EF4-FFF2-40B4-BE49-F238E27FC236}">
              <a16:creationId xmlns:a16="http://schemas.microsoft.com/office/drawing/2014/main" id="{446CE0C3-5423-4671-9A30-B2B327285310}"/>
            </a:ext>
          </a:extLst>
        </xdr:cNvPr>
        <xdr:cNvCxnSpPr/>
      </xdr:nvCxnSpPr>
      <xdr:spPr>
        <a:xfrm flipV="1">
          <a:off x="21323300" y="10366030"/>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59744</xdr:rowOff>
    </xdr:from>
    <xdr:to>
      <xdr:col>107</xdr:col>
      <xdr:colOff>101600</xdr:colOff>
      <xdr:row>60</xdr:row>
      <xdr:rowOff>161344</xdr:rowOff>
    </xdr:to>
    <xdr:sp macro="" textlink="">
      <xdr:nvSpPr>
        <xdr:cNvPr id="616" name="楕円 615">
          <a:extLst>
            <a:ext uri="{FF2B5EF4-FFF2-40B4-BE49-F238E27FC236}">
              <a16:creationId xmlns:a16="http://schemas.microsoft.com/office/drawing/2014/main" id="{69CD6017-C85D-4EFA-8FEA-67B64F3BA20D}"/>
            </a:ext>
          </a:extLst>
        </xdr:cNvPr>
        <xdr:cNvSpPr/>
      </xdr:nvSpPr>
      <xdr:spPr>
        <a:xfrm>
          <a:off x="20383500" y="103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110544</xdr:rowOff>
    </xdr:to>
    <xdr:cxnSp macro="">
      <xdr:nvCxnSpPr>
        <xdr:cNvPr id="617" name="直線コネクタ 616">
          <a:extLst>
            <a:ext uri="{FF2B5EF4-FFF2-40B4-BE49-F238E27FC236}">
              <a16:creationId xmlns:a16="http://schemas.microsoft.com/office/drawing/2014/main" id="{835C0572-1660-4850-BE4F-262517FD1270}"/>
            </a:ext>
          </a:extLst>
        </xdr:cNvPr>
        <xdr:cNvCxnSpPr/>
      </xdr:nvCxnSpPr>
      <xdr:spPr>
        <a:xfrm flipV="1">
          <a:off x="20434300" y="10384972"/>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76399</xdr:rowOff>
    </xdr:from>
    <xdr:to>
      <xdr:col>102</xdr:col>
      <xdr:colOff>165100</xdr:colOff>
      <xdr:row>61</xdr:row>
      <xdr:rowOff>6549</xdr:rowOff>
    </xdr:to>
    <xdr:sp macro="" textlink="">
      <xdr:nvSpPr>
        <xdr:cNvPr id="618" name="楕円 617">
          <a:extLst>
            <a:ext uri="{FF2B5EF4-FFF2-40B4-BE49-F238E27FC236}">
              <a16:creationId xmlns:a16="http://schemas.microsoft.com/office/drawing/2014/main" id="{DCB05B27-9F7C-4535-9CFB-4182EEABF6DA}"/>
            </a:ext>
          </a:extLst>
        </xdr:cNvPr>
        <xdr:cNvSpPr/>
      </xdr:nvSpPr>
      <xdr:spPr>
        <a:xfrm>
          <a:off x="19494500" y="103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110544</xdr:rowOff>
    </xdr:from>
    <xdr:to>
      <xdr:col>107</xdr:col>
      <xdr:colOff>50800</xdr:colOff>
      <xdr:row>60</xdr:row>
      <xdr:rowOff>127199</xdr:rowOff>
    </xdr:to>
    <xdr:cxnSp macro="">
      <xdr:nvCxnSpPr>
        <xdr:cNvPr id="619" name="直線コネクタ 618">
          <a:extLst>
            <a:ext uri="{FF2B5EF4-FFF2-40B4-BE49-F238E27FC236}">
              <a16:creationId xmlns:a16="http://schemas.microsoft.com/office/drawing/2014/main" id="{D0670577-87E3-499C-B10D-6EF1C7D38918}"/>
            </a:ext>
          </a:extLst>
        </xdr:cNvPr>
        <xdr:cNvCxnSpPr/>
      </xdr:nvCxnSpPr>
      <xdr:spPr>
        <a:xfrm flipV="1">
          <a:off x="19545300" y="1039754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63010</xdr:rowOff>
    </xdr:from>
    <xdr:to>
      <xdr:col>98</xdr:col>
      <xdr:colOff>38100</xdr:colOff>
      <xdr:row>60</xdr:row>
      <xdr:rowOff>164610</xdr:rowOff>
    </xdr:to>
    <xdr:sp macro="" textlink="">
      <xdr:nvSpPr>
        <xdr:cNvPr id="620" name="楕円 619">
          <a:extLst>
            <a:ext uri="{FF2B5EF4-FFF2-40B4-BE49-F238E27FC236}">
              <a16:creationId xmlns:a16="http://schemas.microsoft.com/office/drawing/2014/main" id="{738486D0-2013-40E8-AFA5-E551535B645D}"/>
            </a:ext>
          </a:extLst>
        </xdr:cNvPr>
        <xdr:cNvSpPr/>
      </xdr:nvSpPr>
      <xdr:spPr>
        <a:xfrm>
          <a:off x="18605500" y="1035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113810</xdr:rowOff>
    </xdr:from>
    <xdr:to>
      <xdr:col>102</xdr:col>
      <xdr:colOff>114300</xdr:colOff>
      <xdr:row>60</xdr:row>
      <xdr:rowOff>127199</xdr:rowOff>
    </xdr:to>
    <xdr:cxnSp macro="">
      <xdr:nvCxnSpPr>
        <xdr:cNvPr id="621" name="直線コネクタ 620">
          <a:extLst>
            <a:ext uri="{FF2B5EF4-FFF2-40B4-BE49-F238E27FC236}">
              <a16:creationId xmlns:a16="http://schemas.microsoft.com/office/drawing/2014/main" id="{22832433-CE31-415F-B0F7-336EF60F6AE1}"/>
            </a:ext>
          </a:extLst>
        </xdr:cNvPr>
        <xdr:cNvCxnSpPr/>
      </xdr:nvCxnSpPr>
      <xdr:spPr>
        <a:xfrm>
          <a:off x="18656300" y="10400810"/>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9ECE0023-93D9-4E3B-A65E-2F61594F3B89}"/>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a:extLst>
            <a:ext uri="{FF2B5EF4-FFF2-40B4-BE49-F238E27FC236}">
              <a16:creationId xmlns:a16="http://schemas.microsoft.com/office/drawing/2014/main" id="{7D99A56C-ADDA-4764-B85E-E67992E4469F}"/>
            </a:ext>
          </a:extLst>
        </xdr:cNvPr>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a:extLst>
            <a:ext uri="{FF2B5EF4-FFF2-40B4-BE49-F238E27FC236}">
              <a16:creationId xmlns:a16="http://schemas.microsoft.com/office/drawing/2014/main" id="{A2F2A9B1-3E64-4103-A648-3904B099EBCB}"/>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a:extLst>
            <a:ext uri="{FF2B5EF4-FFF2-40B4-BE49-F238E27FC236}">
              <a16:creationId xmlns:a16="http://schemas.microsoft.com/office/drawing/2014/main" id="{E74FA68B-3ECF-4EA8-89E1-85E5D34636F5}"/>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626" name="n_1mainValue【学校施設】&#10;一人当たり面積">
          <a:extLst>
            <a:ext uri="{FF2B5EF4-FFF2-40B4-BE49-F238E27FC236}">
              <a16:creationId xmlns:a16="http://schemas.microsoft.com/office/drawing/2014/main" id="{DF5E6DBC-A7BF-48E7-9BA9-55EC1467D6AC}"/>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6421</xdr:rowOff>
    </xdr:from>
    <xdr:ext cx="469744" cy="259045"/>
    <xdr:sp macro="" textlink="">
      <xdr:nvSpPr>
        <xdr:cNvPr id="627" name="n_2mainValue【学校施設】&#10;一人当たり面積">
          <a:extLst>
            <a:ext uri="{FF2B5EF4-FFF2-40B4-BE49-F238E27FC236}">
              <a16:creationId xmlns:a16="http://schemas.microsoft.com/office/drawing/2014/main" id="{4099358E-658B-423F-9B0E-A4968E22E8FE}"/>
            </a:ext>
          </a:extLst>
        </xdr:cNvPr>
        <xdr:cNvSpPr txBox="1"/>
      </xdr:nvSpPr>
      <xdr:spPr>
        <a:xfrm>
          <a:off x="20199427" y="1012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23076</xdr:rowOff>
    </xdr:from>
    <xdr:ext cx="469744" cy="259045"/>
    <xdr:sp macro="" textlink="">
      <xdr:nvSpPr>
        <xdr:cNvPr id="628" name="n_3mainValue【学校施設】&#10;一人当たり面積">
          <a:extLst>
            <a:ext uri="{FF2B5EF4-FFF2-40B4-BE49-F238E27FC236}">
              <a16:creationId xmlns:a16="http://schemas.microsoft.com/office/drawing/2014/main" id="{5C836B36-5372-4F60-8D1D-B55E78AFA5C9}"/>
            </a:ext>
          </a:extLst>
        </xdr:cNvPr>
        <xdr:cNvSpPr txBox="1"/>
      </xdr:nvSpPr>
      <xdr:spPr>
        <a:xfrm>
          <a:off x="19310427" y="1013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9687</xdr:rowOff>
    </xdr:from>
    <xdr:ext cx="469744" cy="259045"/>
    <xdr:sp macro="" textlink="">
      <xdr:nvSpPr>
        <xdr:cNvPr id="629" name="n_4mainValue【学校施設】&#10;一人当たり面積">
          <a:extLst>
            <a:ext uri="{FF2B5EF4-FFF2-40B4-BE49-F238E27FC236}">
              <a16:creationId xmlns:a16="http://schemas.microsoft.com/office/drawing/2014/main" id="{647B2981-36CE-4F8B-898D-D2B5C0C7EF97}"/>
            </a:ext>
          </a:extLst>
        </xdr:cNvPr>
        <xdr:cNvSpPr txBox="1"/>
      </xdr:nvSpPr>
      <xdr:spPr>
        <a:xfrm>
          <a:off x="18421427" y="101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B68C029-13AA-4695-9E0A-1395B21017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AD78A0E-503E-4D03-BF10-2B87A9CFA4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71A52FEE-2B44-4F27-923E-136EA7BE27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C7DB1D4-47D1-4CCD-A3BF-630F205967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4DB534A-3BE2-4B09-8E40-CC726E64AE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2AB08B5C-0C30-4027-9F9F-E00C6C532C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AD82120D-C0FF-4E37-9384-BD4F801775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F66993E1-6C57-48A4-AA97-A45C5D6E61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A4E853C8-CFFB-4FB7-A553-3CFFF23189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613F8966-FF39-4413-9796-A0DD01021F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184543BC-BA3E-4F71-AC01-1A54021FB3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F059F8F8-DC09-4BEB-8CE9-EE90F76D11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7A66D4DC-0B1F-4A03-A024-524A8EAB104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9D375FF0-A539-4422-8CD8-2A7D517B4B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3E47BA51-28E7-43A0-8069-CA6B01BD2C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3630B7B6-DCD1-4466-9C91-B41C851D0B2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64602E44-14CF-45D0-B134-DA3B4F54E8B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AD74B0F8-77D9-41E8-A62B-2AEC69E3589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F6D50DA1-1684-4BED-8470-FA597AACFA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E872ED3F-A137-48AE-B16E-0DE3E45036C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0" name="テキスト ボックス 649">
          <a:extLst>
            <a:ext uri="{FF2B5EF4-FFF2-40B4-BE49-F238E27FC236}">
              <a16:creationId xmlns:a16="http://schemas.microsoft.com/office/drawing/2014/main" id="{D711421F-6BFD-4305-930F-C8029301E96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163BBA5-160E-4723-B60D-A5D9822745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41C48BA7-81A4-442F-91BF-FE2DBC82C1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100330</xdr:rowOff>
    </xdr:from>
    <xdr:to>
      <xdr:col>85</xdr:col>
      <xdr:colOff>126364</xdr:colOff>
      <xdr:row>85</xdr:row>
      <xdr:rowOff>31750</xdr:rowOff>
    </xdr:to>
    <xdr:cxnSp macro="">
      <xdr:nvCxnSpPr>
        <xdr:cNvPr id="653" name="直線コネクタ 652">
          <a:extLst>
            <a:ext uri="{FF2B5EF4-FFF2-40B4-BE49-F238E27FC236}">
              <a16:creationId xmlns:a16="http://schemas.microsoft.com/office/drawing/2014/main" id="{270E12CF-D689-4C1B-B50F-EDF14171F96F}"/>
            </a:ext>
          </a:extLst>
        </xdr:cNvPr>
        <xdr:cNvCxnSpPr/>
      </xdr:nvCxnSpPr>
      <xdr:spPr>
        <a:xfrm flipV="1">
          <a:off x="16318864" y="1347343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4" name="【児童館】&#10;有形固定資産減価償却率最小値テキスト">
          <a:extLst>
            <a:ext uri="{FF2B5EF4-FFF2-40B4-BE49-F238E27FC236}">
              <a16:creationId xmlns:a16="http://schemas.microsoft.com/office/drawing/2014/main" id="{A6A65BF6-34C6-49F0-A062-75D187744CA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5" name="直線コネクタ 654">
          <a:extLst>
            <a:ext uri="{FF2B5EF4-FFF2-40B4-BE49-F238E27FC236}">
              <a16:creationId xmlns:a16="http://schemas.microsoft.com/office/drawing/2014/main" id="{5A78F5AA-0261-4DA4-8008-2395A685FC1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47007</xdr:rowOff>
    </xdr:from>
    <xdr:ext cx="405111" cy="259045"/>
    <xdr:sp macro="" textlink="">
      <xdr:nvSpPr>
        <xdr:cNvPr id="656" name="【児童館】&#10;有形固定資産減価償却率最大値テキスト">
          <a:extLst>
            <a:ext uri="{FF2B5EF4-FFF2-40B4-BE49-F238E27FC236}">
              <a16:creationId xmlns:a16="http://schemas.microsoft.com/office/drawing/2014/main" id="{BDA27395-7A6C-488C-BCF5-E0845253744E}"/>
            </a:ext>
          </a:extLst>
        </xdr:cNvPr>
        <xdr:cNvSpPr txBox="1"/>
      </xdr:nvSpPr>
      <xdr:spPr>
        <a:xfrm>
          <a:off x="16357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100330</xdr:rowOff>
    </xdr:from>
    <xdr:to>
      <xdr:col>86</xdr:col>
      <xdr:colOff>25400</xdr:colOff>
      <xdr:row>78</xdr:row>
      <xdr:rowOff>100330</xdr:rowOff>
    </xdr:to>
    <xdr:cxnSp macro="">
      <xdr:nvCxnSpPr>
        <xdr:cNvPr id="657" name="直線コネクタ 656">
          <a:extLst>
            <a:ext uri="{FF2B5EF4-FFF2-40B4-BE49-F238E27FC236}">
              <a16:creationId xmlns:a16="http://schemas.microsoft.com/office/drawing/2014/main" id="{F9708DEE-8C5F-4268-8B2C-35B338A6C257}"/>
            </a:ext>
          </a:extLst>
        </xdr:cNvPr>
        <xdr:cNvCxnSpPr/>
      </xdr:nvCxnSpPr>
      <xdr:spPr>
        <a:xfrm>
          <a:off x="16230600" y="134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658" name="【児童館】&#10;有形固定資産減価償却率平均値テキスト">
          <a:extLst>
            <a:ext uri="{FF2B5EF4-FFF2-40B4-BE49-F238E27FC236}">
              <a16:creationId xmlns:a16="http://schemas.microsoft.com/office/drawing/2014/main" id="{690E21C2-747D-478A-95E6-777E078F8D37}"/>
            </a:ext>
          </a:extLst>
        </xdr:cNvPr>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168911</xdr:rowOff>
    </xdr:from>
    <xdr:to>
      <xdr:col>85</xdr:col>
      <xdr:colOff>177800</xdr:colOff>
      <xdr:row>81</xdr:row>
      <xdr:rowOff>99061</xdr:rowOff>
    </xdr:to>
    <xdr:sp macro="" textlink="">
      <xdr:nvSpPr>
        <xdr:cNvPr id="659" name="フローチャート: 判断 658">
          <a:extLst>
            <a:ext uri="{FF2B5EF4-FFF2-40B4-BE49-F238E27FC236}">
              <a16:creationId xmlns:a16="http://schemas.microsoft.com/office/drawing/2014/main" id="{B8A8C19B-E511-4171-8DC9-7B31A0531920}"/>
            </a:ext>
          </a:extLst>
        </xdr:cNvPr>
        <xdr:cNvSpPr/>
      </xdr:nvSpPr>
      <xdr:spPr>
        <a:xfrm>
          <a:off x="162687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107950</xdr:rowOff>
    </xdr:from>
    <xdr:to>
      <xdr:col>81</xdr:col>
      <xdr:colOff>101600</xdr:colOff>
      <xdr:row>81</xdr:row>
      <xdr:rowOff>38100</xdr:rowOff>
    </xdr:to>
    <xdr:sp macro="" textlink="">
      <xdr:nvSpPr>
        <xdr:cNvPr id="660" name="フローチャート: 判断 659">
          <a:extLst>
            <a:ext uri="{FF2B5EF4-FFF2-40B4-BE49-F238E27FC236}">
              <a16:creationId xmlns:a16="http://schemas.microsoft.com/office/drawing/2014/main" id="{23C9D9A8-143D-49B7-956A-9B33E8C7E311}"/>
            </a:ext>
          </a:extLst>
        </xdr:cNvPr>
        <xdr:cNvSpPr/>
      </xdr:nvSpPr>
      <xdr:spPr>
        <a:xfrm>
          <a:off x="15430500" y="1382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166370</xdr:rowOff>
    </xdr:from>
    <xdr:to>
      <xdr:col>76</xdr:col>
      <xdr:colOff>165100</xdr:colOff>
      <xdr:row>81</xdr:row>
      <xdr:rowOff>96520</xdr:rowOff>
    </xdr:to>
    <xdr:sp macro="" textlink="">
      <xdr:nvSpPr>
        <xdr:cNvPr id="661" name="フローチャート: 判断 660">
          <a:extLst>
            <a:ext uri="{FF2B5EF4-FFF2-40B4-BE49-F238E27FC236}">
              <a16:creationId xmlns:a16="http://schemas.microsoft.com/office/drawing/2014/main" id="{5887193B-01D5-4D6F-8C27-6D1472F8A0AD}"/>
            </a:ext>
          </a:extLst>
        </xdr:cNvPr>
        <xdr:cNvSpPr/>
      </xdr:nvSpPr>
      <xdr:spPr>
        <a:xfrm>
          <a:off x="14541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97789</xdr:rowOff>
    </xdr:from>
    <xdr:to>
      <xdr:col>72</xdr:col>
      <xdr:colOff>38100</xdr:colOff>
      <xdr:row>81</xdr:row>
      <xdr:rowOff>27939</xdr:rowOff>
    </xdr:to>
    <xdr:sp macro="" textlink="">
      <xdr:nvSpPr>
        <xdr:cNvPr id="662" name="フローチャート: 判断 661">
          <a:extLst>
            <a:ext uri="{FF2B5EF4-FFF2-40B4-BE49-F238E27FC236}">
              <a16:creationId xmlns:a16="http://schemas.microsoft.com/office/drawing/2014/main" id="{8B1B03BF-D80E-4FD6-91CA-5BCD766B5435}"/>
            </a:ext>
          </a:extLst>
        </xdr:cNvPr>
        <xdr:cNvSpPr/>
      </xdr:nvSpPr>
      <xdr:spPr>
        <a:xfrm>
          <a:off x="13652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63" name="フローチャート: 判断 662">
          <a:extLst>
            <a:ext uri="{FF2B5EF4-FFF2-40B4-BE49-F238E27FC236}">
              <a16:creationId xmlns:a16="http://schemas.microsoft.com/office/drawing/2014/main" id="{9D93BD75-ED0E-43CA-B32F-8AD06F285348}"/>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F5B6B96-A20B-4447-A028-05ABCC4FF7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B21AA1E-D149-48C5-B041-9CDD82E2DE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27E6A4C-6578-4305-AF14-A8E0702ADF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E0BAB80-E903-4F88-B7B4-57E031FA68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2741B60-428C-444D-8B8A-6A7C9D1650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49530</xdr:rowOff>
    </xdr:from>
    <xdr:to>
      <xdr:col>85</xdr:col>
      <xdr:colOff>177800</xdr:colOff>
      <xdr:row>78</xdr:row>
      <xdr:rowOff>151130</xdr:rowOff>
    </xdr:to>
    <xdr:sp macro="" textlink="">
      <xdr:nvSpPr>
        <xdr:cNvPr id="669" name="楕円 668">
          <a:extLst>
            <a:ext uri="{FF2B5EF4-FFF2-40B4-BE49-F238E27FC236}">
              <a16:creationId xmlns:a16="http://schemas.microsoft.com/office/drawing/2014/main" id="{3A90C0AE-4300-466B-8120-4FC5BC86D12B}"/>
            </a:ext>
          </a:extLst>
        </xdr:cNvPr>
        <xdr:cNvSpPr/>
      </xdr:nvSpPr>
      <xdr:spPr>
        <a:xfrm>
          <a:off x="162687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2557</xdr:rowOff>
    </xdr:from>
    <xdr:ext cx="405111" cy="259045"/>
    <xdr:sp macro="" textlink="">
      <xdr:nvSpPr>
        <xdr:cNvPr id="670" name="【児童館】&#10;有形固定資産減価償却率該当値テキスト">
          <a:extLst>
            <a:ext uri="{FF2B5EF4-FFF2-40B4-BE49-F238E27FC236}">
              <a16:creationId xmlns:a16="http://schemas.microsoft.com/office/drawing/2014/main" id="{BB8DA1B1-3816-42BC-9366-35C6DB7454C2}"/>
            </a:ext>
          </a:extLst>
        </xdr:cNvPr>
        <xdr:cNvSpPr txBox="1"/>
      </xdr:nvSpPr>
      <xdr:spPr>
        <a:xfrm>
          <a:off x="16357600"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152400</xdr:rowOff>
    </xdr:from>
    <xdr:to>
      <xdr:col>81</xdr:col>
      <xdr:colOff>101600</xdr:colOff>
      <xdr:row>78</xdr:row>
      <xdr:rowOff>82550</xdr:rowOff>
    </xdr:to>
    <xdr:sp macro="" textlink="">
      <xdr:nvSpPr>
        <xdr:cNvPr id="671" name="楕円 670">
          <a:extLst>
            <a:ext uri="{FF2B5EF4-FFF2-40B4-BE49-F238E27FC236}">
              <a16:creationId xmlns:a16="http://schemas.microsoft.com/office/drawing/2014/main" id="{0102169A-B9E8-4859-B65A-DBB72F0C129C}"/>
            </a:ext>
          </a:extLst>
        </xdr:cNvPr>
        <xdr:cNvSpPr/>
      </xdr:nvSpPr>
      <xdr:spPr>
        <a:xfrm>
          <a:off x="15430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31750</xdr:rowOff>
    </xdr:from>
    <xdr:to>
      <xdr:col>85</xdr:col>
      <xdr:colOff>127000</xdr:colOff>
      <xdr:row>78</xdr:row>
      <xdr:rowOff>100330</xdr:rowOff>
    </xdr:to>
    <xdr:cxnSp macro="">
      <xdr:nvCxnSpPr>
        <xdr:cNvPr id="672" name="直線コネクタ 671">
          <a:extLst>
            <a:ext uri="{FF2B5EF4-FFF2-40B4-BE49-F238E27FC236}">
              <a16:creationId xmlns:a16="http://schemas.microsoft.com/office/drawing/2014/main" id="{C04DF82D-9656-4360-B435-AC7C74980AC6}"/>
            </a:ext>
          </a:extLst>
        </xdr:cNvPr>
        <xdr:cNvCxnSpPr/>
      </xdr:nvCxnSpPr>
      <xdr:spPr>
        <a:xfrm>
          <a:off x="15481300" y="134048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73" name="楕円 672">
          <a:extLst>
            <a:ext uri="{FF2B5EF4-FFF2-40B4-BE49-F238E27FC236}">
              <a16:creationId xmlns:a16="http://schemas.microsoft.com/office/drawing/2014/main" id="{A517F52F-D02B-4A87-9B94-9221F376FE82}"/>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31750</xdr:rowOff>
    </xdr:to>
    <xdr:cxnSp macro="">
      <xdr:nvCxnSpPr>
        <xdr:cNvPr id="674" name="直線コネクタ 673">
          <a:extLst>
            <a:ext uri="{FF2B5EF4-FFF2-40B4-BE49-F238E27FC236}">
              <a16:creationId xmlns:a16="http://schemas.microsoft.com/office/drawing/2014/main" id="{F8940DBF-868B-4DC7-8FD5-CD77AD7031AE}"/>
            </a:ext>
          </a:extLst>
        </xdr:cNvPr>
        <xdr:cNvCxnSpPr/>
      </xdr:nvCxnSpPr>
      <xdr:spPr>
        <a:xfrm>
          <a:off x="14592300" y="1333500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5" name="n_1aveValue【児童館】&#10;有形固定資産減価償却率">
          <a:extLst>
            <a:ext uri="{FF2B5EF4-FFF2-40B4-BE49-F238E27FC236}">
              <a16:creationId xmlns:a16="http://schemas.microsoft.com/office/drawing/2014/main" id="{D08613E2-5718-42E4-9C7D-C0DD5ACF82B6}"/>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87647</xdr:rowOff>
    </xdr:from>
    <xdr:ext cx="405111" cy="259045"/>
    <xdr:sp macro="" textlink="">
      <xdr:nvSpPr>
        <xdr:cNvPr id="676" name="n_2aveValue【児童館】&#10;有形固定資産減価償却率">
          <a:extLst>
            <a:ext uri="{FF2B5EF4-FFF2-40B4-BE49-F238E27FC236}">
              <a16:creationId xmlns:a16="http://schemas.microsoft.com/office/drawing/2014/main" id="{1009A997-6A1B-4037-BE32-2CE315E74B21}"/>
            </a:ext>
          </a:extLst>
        </xdr:cNvPr>
        <xdr:cNvSpPr txBox="1"/>
      </xdr:nvSpPr>
      <xdr:spPr>
        <a:xfrm>
          <a:off x="14389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677" name="n_3aveValue【児童館】&#10;有形固定資産減価償却率">
          <a:extLst>
            <a:ext uri="{FF2B5EF4-FFF2-40B4-BE49-F238E27FC236}">
              <a16:creationId xmlns:a16="http://schemas.microsoft.com/office/drawing/2014/main" id="{E500428B-EF6E-46E7-AE23-0BA7B22A70A0}"/>
            </a:ext>
          </a:extLst>
        </xdr:cNvPr>
        <xdr:cNvSpPr txBox="1"/>
      </xdr:nvSpPr>
      <xdr:spPr>
        <a:xfrm>
          <a:off x="13500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78" name="n_4aveValue【児童館】&#10;有形固定資産減価償却率">
          <a:extLst>
            <a:ext uri="{FF2B5EF4-FFF2-40B4-BE49-F238E27FC236}">
              <a16:creationId xmlns:a16="http://schemas.microsoft.com/office/drawing/2014/main" id="{AC2DC1EA-DB36-4B06-8586-ED3F76B6C5DE}"/>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99077</xdr:rowOff>
    </xdr:from>
    <xdr:ext cx="340478" cy="259045"/>
    <xdr:sp macro="" textlink="">
      <xdr:nvSpPr>
        <xdr:cNvPr id="679" name="n_1mainValue【児童館】&#10;有形固定資産減価償却率">
          <a:extLst>
            <a:ext uri="{FF2B5EF4-FFF2-40B4-BE49-F238E27FC236}">
              <a16:creationId xmlns:a16="http://schemas.microsoft.com/office/drawing/2014/main" id="{11EB0A22-8BB9-4A66-B8F5-6E3A100F4FDD}"/>
            </a:ext>
          </a:extLst>
        </xdr:cNvPr>
        <xdr:cNvSpPr txBox="1"/>
      </xdr:nvSpPr>
      <xdr:spPr>
        <a:xfrm>
          <a:off x="15298361" y="1312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80" name="n_2mainValue【児童館】&#10;有形固定資産減価償却率">
          <a:extLst>
            <a:ext uri="{FF2B5EF4-FFF2-40B4-BE49-F238E27FC236}">
              <a16:creationId xmlns:a16="http://schemas.microsoft.com/office/drawing/2014/main" id="{790CFFA5-DF9C-4F7E-B530-F82E8267BBE4}"/>
            </a:ext>
          </a:extLst>
        </xdr:cNvPr>
        <xdr:cNvSpPr txBox="1"/>
      </xdr:nvSpPr>
      <xdr:spPr>
        <a:xfrm>
          <a:off x="14422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D998D93-1CE2-4786-945D-AED38EC0E2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D363F463-6209-4B04-AAF0-C44AC7D766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19F5721-5570-4B71-AF31-D2449691B7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6A08D9B-1A45-46FB-910D-AFC9C37A13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7D76FA6-83F9-4BA6-8444-7A3955AA38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DE569FE-A274-4F3E-941C-38C28C1F65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B80233D8-8D23-4B8D-BE81-C17D6D9C98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74C7D16-BD5B-4B70-9855-3666ACE780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61992B7-44A6-4B7D-9F8B-25D1D0F20E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49D29620-E582-438A-A267-F3E44F9FEB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80CC47FC-07A9-4831-83B6-8D89B04469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F53FBB70-A7C9-42C4-8330-D602F15C62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6B7B79BE-2FC7-45CD-A9A0-AFFF8F40017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11E02F7E-4FF3-4491-B15E-FA48665B1D5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A0F1EA2-3176-4BFF-A8CB-4CEAD9F573C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8D74F56E-C5D2-4D16-98AD-4A52846F067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8170080A-B431-450E-9527-7E2482212C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FE23E93-5DFE-4947-8EBA-898B680DC5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C78E2B2D-A2B3-4537-833B-557BEA227B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66728147-F954-470E-A954-6277DB127D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A12F1A18-7301-4C99-969B-CD3089EAEA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2616346C-9434-4699-B70C-B210E05658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70140FC0-44A1-4A49-84AF-D5E2FEC9FA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20955</xdr:rowOff>
    </xdr:to>
    <xdr:cxnSp macro="">
      <xdr:nvCxnSpPr>
        <xdr:cNvPr id="704" name="直線コネクタ 703">
          <a:extLst>
            <a:ext uri="{FF2B5EF4-FFF2-40B4-BE49-F238E27FC236}">
              <a16:creationId xmlns:a16="http://schemas.microsoft.com/office/drawing/2014/main" id="{B8D022AC-5016-4550-A391-F80F1FB2B65D}"/>
            </a:ext>
          </a:extLst>
        </xdr:cNvPr>
        <xdr:cNvCxnSpPr/>
      </xdr:nvCxnSpPr>
      <xdr:spPr>
        <a:xfrm flipV="1">
          <a:off x="22160864" y="13274039"/>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05" name="【児童館】&#10;一人当たり面積最小値テキスト">
          <a:extLst>
            <a:ext uri="{FF2B5EF4-FFF2-40B4-BE49-F238E27FC236}">
              <a16:creationId xmlns:a16="http://schemas.microsoft.com/office/drawing/2014/main" id="{9B74A591-10B3-4B9B-AC94-616FEA97A6CE}"/>
            </a:ext>
          </a:extLst>
        </xdr:cNvPr>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06" name="直線コネクタ 705">
          <a:extLst>
            <a:ext uri="{FF2B5EF4-FFF2-40B4-BE49-F238E27FC236}">
              <a16:creationId xmlns:a16="http://schemas.microsoft.com/office/drawing/2014/main" id="{04629ABC-9147-4307-8112-0FBB6F10695F}"/>
            </a:ext>
          </a:extLst>
        </xdr:cNvPr>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7" name="【児童館】&#10;一人当たり面積最大値テキスト">
          <a:extLst>
            <a:ext uri="{FF2B5EF4-FFF2-40B4-BE49-F238E27FC236}">
              <a16:creationId xmlns:a16="http://schemas.microsoft.com/office/drawing/2014/main" id="{F74764AB-38AE-4229-8FD9-27E57C1A93BC}"/>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8" name="直線コネクタ 707">
          <a:extLst>
            <a:ext uri="{FF2B5EF4-FFF2-40B4-BE49-F238E27FC236}">
              <a16:creationId xmlns:a16="http://schemas.microsoft.com/office/drawing/2014/main" id="{915A762E-0622-4ECD-B949-6D46063BC17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9" name="【児童館】&#10;一人当たり面積平均値テキスト">
          <a:extLst>
            <a:ext uri="{FF2B5EF4-FFF2-40B4-BE49-F238E27FC236}">
              <a16:creationId xmlns:a16="http://schemas.microsoft.com/office/drawing/2014/main" id="{007FF0C1-5079-421A-AD48-EC1A384FC59B}"/>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0" name="フローチャート: 判断 709">
          <a:extLst>
            <a:ext uri="{FF2B5EF4-FFF2-40B4-BE49-F238E27FC236}">
              <a16:creationId xmlns:a16="http://schemas.microsoft.com/office/drawing/2014/main" id="{77098472-8021-451C-8070-10165A6E249F}"/>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160655</xdr:rowOff>
    </xdr:from>
    <xdr:to>
      <xdr:col>112</xdr:col>
      <xdr:colOff>38100</xdr:colOff>
      <xdr:row>85</xdr:row>
      <xdr:rowOff>90805</xdr:rowOff>
    </xdr:to>
    <xdr:sp macro="" textlink="">
      <xdr:nvSpPr>
        <xdr:cNvPr id="711" name="フローチャート: 判断 710">
          <a:extLst>
            <a:ext uri="{FF2B5EF4-FFF2-40B4-BE49-F238E27FC236}">
              <a16:creationId xmlns:a16="http://schemas.microsoft.com/office/drawing/2014/main" id="{C28B0168-F0F1-4041-BC61-C5B010F9F2C6}"/>
            </a:ext>
          </a:extLst>
        </xdr:cNvPr>
        <xdr:cNvSpPr/>
      </xdr:nvSpPr>
      <xdr:spPr>
        <a:xfrm>
          <a:off x="212725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84455</xdr:rowOff>
    </xdr:from>
    <xdr:to>
      <xdr:col>107</xdr:col>
      <xdr:colOff>101600</xdr:colOff>
      <xdr:row>85</xdr:row>
      <xdr:rowOff>14605</xdr:rowOff>
    </xdr:to>
    <xdr:sp macro="" textlink="">
      <xdr:nvSpPr>
        <xdr:cNvPr id="712" name="フローチャート: 判断 711">
          <a:extLst>
            <a:ext uri="{FF2B5EF4-FFF2-40B4-BE49-F238E27FC236}">
              <a16:creationId xmlns:a16="http://schemas.microsoft.com/office/drawing/2014/main" id="{78C4C80F-4E05-4CAB-AECA-0BC4A12B150F}"/>
            </a:ext>
          </a:extLst>
        </xdr:cNvPr>
        <xdr:cNvSpPr/>
      </xdr:nvSpPr>
      <xdr:spPr>
        <a:xfrm>
          <a:off x="20383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57786</xdr:rowOff>
    </xdr:from>
    <xdr:to>
      <xdr:col>102</xdr:col>
      <xdr:colOff>165100</xdr:colOff>
      <xdr:row>84</xdr:row>
      <xdr:rowOff>159386</xdr:rowOff>
    </xdr:to>
    <xdr:sp macro="" textlink="">
      <xdr:nvSpPr>
        <xdr:cNvPr id="713" name="フローチャート: 判断 712">
          <a:extLst>
            <a:ext uri="{FF2B5EF4-FFF2-40B4-BE49-F238E27FC236}">
              <a16:creationId xmlns:a16="http://schemas.microsoft.com/office/drawing/2014/main" id="{08824FE5-44B5-4FE8-9147-7A6D05C1FD38}"/>
            </a:ext>
          </a:extLst>
        </xdr:cNvPr>
        <xdr:cNvSpPr/>
      </xdr:nvSpPr>
      <xdr:spPr>
        <a:xfrm>
          <a:off x="19494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4" name="フローチャート: 判断 713">
          <a:extLst>
            <a:ext uri="{FF2B5EF4-FFF2-40B4-BE49-F238E27FC236}">
              <a16:creationId xmlns:a16="http://schemas.microsoft.com/office/drawing/2014/main" id="{54E81606-CFD5-4863-887C-DD105A5B2A05}"/>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2DE4D88-AD93-4EB9-A819-0C088F74CA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E75A353-496B-4BEC-8758-8BA78B10D4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30EE730-BC72-44AE-9A3D-F9F9B5557A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6C4CC14-4BB2-4028-8BC0-322015FA49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6D53669-EA79-4D86-9A19-2A368AD93D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0" name="楕円 719">
          <a:extLst>
            <a:ext uri="{FF2B5EF4-FFF2-40B4-BE49-F238E27FC236}">
              <a16:creationId xmlns:a16="http://schemas.microsoft.com/office/drawing/2014/main" id="{4DFA1BA3-04B2-4CE5-9E09-83B8D0AFD10A}"/>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1" name="【児童館】&#10;一人当たり面積該当値テキスト">
          <a:extLst>
            <a:ext uri="{FF2B5EF4-FFF2-40B4-BE49-F238E27FC236}">
              <a16:creationId xmlns:a16="http://schemas.microsoft.com/office/drawing/2014/main" id="{29D75B14-BCC0-405A-9FF7-098E21753663}"/>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722" name="楕円 721">
          <a:extLst>
            <a:ext uri="{FF2B5EF4-FFF2-40B4-BE49-F238E27FC236}">
              <a16:creationId xmlns:a16="http://schemas.microsoft.com/office/drawing/2014/main" id="{7886F32B-CEC7-4F8E-AF64-FD41E8CF8CE6}"/>
            </a:ext>
          </a:extLst>
        </xdr:cNvPr>
        <xdr:cNvSpPr/>
      </xdr:nvSpPr>
      <xdr:spPr>
        <a:xfrm>
          <a:off x="21272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723" name="直線コネクタ 722">
          <a:extLst>
            <a:ext uri="{FF2B5EF4-FFF2-40B4-BE49-F238E27FC236}">
              <a16:creationId xmlns:a16="http://schemas.microsoft.com/office/drawing/2014/main" id="{1CFE157C-7AF3-481B-9D6C-09EC3953A212}"/>
            </a:ext>
          </a:extLst>
        </xdr:cNvPr>
        <xdr:cNvCxnSpPr/>
      </xdr:nvCxnSpPr>
      <xdr:spPr>
        <a:xfrm flipV="1">
          <a:off x="21323300" y="1475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4" name="楕円 723">
          <a:extLst>
            <a:ext uri="{FF2B5EF4-FFF2-40B4-BE49-F238E27FC236}">
              <a16:creationId xmlns:a16="http://schemas.microsoft.com/office/drawing/2014/main" id="{C33CF974-A242-4171-BCD1-07BD23207939}"/>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13336</xdr:rowOff>
    </xdr:from>
    <xdr:to>
      <xdr:col>111</xdr:col>
      <xdr:colOff>177800</xdr:colOff>
      <xdr:row>86</xdr:row>
      <xdr:rowOff>15239</xdr:rowOff>
    </xdr:to>
    <xdr:cxnSp macro="">
      <xdr:nvCxnSpPr>
        <xdr:cNvPr id="725" name="直線コネクタ 724">
          <a:extLst>
            <a:ext uri="{FF2B5EF4-FFF2-40B4-BE49-F238E27FC236}">
              <a16:creationId xmlns:a16="http://schemas.microsoft.com/office/drawing/2014/main" id="{9C65F9C8-1CD6-4D92-A0BE-A764B8C3C375}"/>
            </a:ext>
          </a:extLst>
        </xdr:cNvPr>
        <xdr:cNvCxnSpPr/>
      </xdr:nvCxnSpPr>
      <xdr:spPr>
        <a:xfrm flipV="1">
          <a:off x="20434300" y="1475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107332</xdr:rowOff>
    </xdr:from>
    <xdr:ext cx="469744" cy="259045"/>
    <xdr:sp macro="" textlink="">
      <xdr:nvSpPr>
        <xdr:cNvPr id="726" name="n_1aveValue【児童館】&#10;一人当たり面積">
          <a:extLst>
            <a:ext uri="{FF2B5EF4-FFF2-40B4-BE49-F238E27FC236}">
              <a16:creationId xmlns:a16="http://schemas.microsoft.com/office/drawing/2014/main" id="{FB1322D8-78E5-4424-BC9D-C4FF0CEE21DA}"/>
            </a:ext>
          </a:extLst>
        </xdr:cNvPr>
        <xdr:cNvSpPr txBox="1"/>
      </xdr:nvSpPr>
      <xdr:spPr>
        <a:xfrm>
          <a:off x="21075727" y="1433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31132</xdr:rowOff>
    </xdr:from>
    <xdr:ext cx="469744" cy="259045"/>
    <xdr:sp macro="" textlink="">
      <xdr:nvSpPr>
        <xdr:cNvPr id="727" name="n_2aveValue【児童館】&#10;一人当たり面積">
          <a:extLst>
            <a:ext uri="{FF2B5EF4-FFF2-40B4-BE49-F238E27FC236}">
              <a16:creationId xmlns:a16="http://schemas.microsoft.com/office/drawing/2014/main" id="{8D110F3B-76E5-4EEE-8244-344259D90B38}"/>
            </a:ext>
          </a:extLst>
        </xdr:cNvPr>
        <xdr:cNvSpPr txBox="1"/>
      </xdr:nvSpPr>
      <xdr:spPr>
        <a:xfrm>
          <a:off x="20199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4463</xdr:rowOff>
    </xdr:from>
    <xdr:ext cx="469744" cy="259045"/>
    <xdr:sp macro="" textlink="">
      <xdr:nvSpPr>
        <xdr:cNvPr id="728" name="n_3aveValue【児童館】&#10;一人当たり面積">
          <a:extLst>
            <a:ext uri="{FF2B5EF4-FFF2-40B4-BE49-F238E27FC236}">
              <a16:creationId xmlns:a16="http://schemas.microsoft.com/office/drawing/2014/main" id="{4874FD03-AF44-4EBF-ACD3-70EEE06DE236}"/>
            </a:ext>
          </a:extLst>
        </xdr:cNvPr>
        <xdr:cNvSpPr txBox="1"/>
      </xdr:nvSpPr>
      <xdr:spPr>
        <a:xfrm>
          <a:off x="19310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29" name="n_4aveValue【児童館】&#10;一人当たり面積">
          <a:extLst>
            <a:ext uri="{FF2B5EF4-FFF2-40B4-BE49-F238E27FC236}">
              <a16:creationId xmlns:a16="http://schemas.microsoft.com/office/drawing/2014/main" id="{6CCBB924-75EA-407E-A8FB-B1869A7994A4}"/>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730" name="n_1mainValue【児童館】&#10;一人当たり面積">
          <a:extLst>
            <a:ext uri="{FF2B5EF4-FFF2-40B4-BE49-F238E27FC236}">
              <a16:creationId xmlns:a16="http://schemas.microsoft.com/office/drawing/2014/main" id="{A8C56420-6034-4F6F-B047-5233D4BF3FAA}"/>
            </a:ext>
          </a:extLst>
        </xdr:cNvPr>
        <xdr:cNvSpPr txBox="1"/>
      </xdr:nvSpPr>
      <xdr:spPr>
        <a:xfrm>
          <a:off x="210757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1" name="n_2mainValue【児童館】&#10;一人当たり面積">
          <a:extLst>
            <a:ext uri="{FF2B5EF4-FFF2-40B4-BE49-F238E27FC236}">
              <a16:creationId xmlns:a16="http://schemas.microsoft.com/office/drawing/2014/main" id="{CE5932FF-C112-434F-9CDE-537715D6FC6C}"/>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1B56A40C-726C-48DC-B766-300174844F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F424205-B967-4D76-BA15-88FD45F960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D9722EC-ABFC-4258-9314-B2F55F16E9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99F13ED-48DD-420F-A4A3-7C4636497B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24B87650-2039-49E7-AAC1-B9439583CF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5D2E6EF1-E898-45CE-A629-23A7CD0571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DB9F9EAD-4C4E-4EF2-AA41-EE9D819345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6F7D023F-EDB2-4D03-BF48-B31AB243D9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D351C0B7-F3EA-4156-939B-DD33F2330B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2DEFA37B-0DAA-4E25-BB01-C2C3360925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DEBD1E83-1818-49ED-B96F-DB66A8BAC9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E13BCBA0-AA3F-4AE8-8D3A-F7E45BD571A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557D93ED-13A0-45F1-A2FB-1D2EBE1067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657C2BF1-8665-413D-BBCD-42AE26B5A8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3DD98422-F89D-4216-869D-01E2D6001F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78842A5C-8D8C-4101-890C-3B91FB356F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F3D93E3A-085D-43CF-AA8A-CF534A79E2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C7F86E31-8155-4E10-B374-F9E1ED2B38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6F23E44A-7A21-4937-99F1-8A4D166321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656EEE62-D902-45C5-8A9A-B9B142F1A2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4DA7F64A-7037-4E72-808C-D2D3A8486E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89B75EC2-31A1-4284-930F-AA46700B73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A6A3B14F-401A-4DE1-BCA0-9FE95459080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CA11D433-9A09-4AB5-B6F9-FDC438F7E2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CC06EF97-9A27-4ED1-AE3A-4388C5AC09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924B10F4-1719-4651-AFDF-4B86366F2061}"/>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177EB8F3-6E36-468A-8A66-A5C0E351DE2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8755293C-2B2C-4602-A093-341E491F9F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60" name="【公民館】&#10;有形固定資産減価償却率最大値テキスト">
          <a:extLst>
            <a:ext uri="{FF2B5EF4-FFF2-40B4-BE49-F238E27FC236}">
              <a16:creationId xmlns:a16="http://schemas.microsoft.com/office/drawing/2014/main" id="{C2F2F7C1-B971-4B2D-BB54-6AB602F50751}"/>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61" name="直線コネクタ 760">
          <a:extLst>
            <a:ext uri="{FF2B5EF4-FFF2-40B4-BE49-F238E27FC236}">
              <a16:creationId xmlns:a16="http://schemas.microsoft.com/office/drawing/2014/main" id="{8628EB1A-A27D-40BF-A65C-D11BDEF03541}"/>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762" name="【公民館】&#10;有形固定資産減価償却率平均値テキスト">
          <a:extLst>
            <a:ext uri="{FF2B5EF4-FFF2-40B4-BE49-F238E27FC236}">
              <a16:creationId xmlns:a16="http://schemas.microsoft.com/office/drawing/2014/main" id="{6AD9E310-9E7E-4B14-B893-987335562B72}"/>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63" name="フローチャート: 判断 762">
          <a:extLst>
            <a:ext uri="{FF2B5EF4-FFF2-40B4-BE49-F238E27FC236}">
              <a16:creationId xmlns:a16="http://schemas.microsoft.com/office/drawing/2014/main" id="{BE839B17-F21F-4C32-91AA-69D36CDFF4B8}"/>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764" name="フローチャート: 判断 763">
          <a:extLst>
            <a:ext uri="{FF2B5EF4-FFF2-40B4-BE49-F238E27FC236}">
              <a16:creationId xmlns:a16="http://schemas.microsoft.com/office/drawing/2014/main" id="{B303948E-A600-42E4-B597-46A994CCBED1}"/>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65" name="フローチャート: 判断 764">
          <a:extLst>
            <a:ext uri="{FF2B5EF4-FFF2-40B4-BE49-F238E27FC236}">
              <a16:creationId xmlns:a16="http://schemas.microsoft.com/office/drawing/2014/main" id="{220BAFF9-97BE-4477-B31B-430BE637811F}"/>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66" name="フローチャート: 判断 765">
          <a:extLst>
            <a:ext uri="{FF2B5EF4-FFF2-40B4-BE49-F238E27FC236}">
              <a16:creationId xmlns:a16="http://schemas.microsoft.com/office/drawing/2014/main" id="{A4D23D71-D578-48FF-87C6-74A2168F74BE}"/>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767" name="フローチャート: 判断 766">
          <a:extLst>
            <a:ext uri="{FF2B5EF4-FFF2-40B4-BE49-F238E27FC236}">
              <a16:creationId xmlns:a16="http://schemas.microsoft.com/office/drawing/2014/main" id="{8E455846-FE70-42AC-A8BD-FAA9D8AF7950}"/>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9849E7E-2114-4A59-B68D-99FBFAC780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0FEE754-D66B-4ED7-B88E-1FE04DF1A0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6118CE2-EDA4-4560-BF45-87065F0AB7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BF408D0-CB32-4C91-A29E-A8380F32A4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CFBCF29-986C-423B-87CC-EEC09D8843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773" name="楕円 772">
          <a:extLst>
            <a:ext uri="{FF2B5EF4-FFF2-40B4-BE49-F238E27FC236}">
              <a16:creationId xmlns:a16="http://schemas.microsoft.com/office/drawing/2014/main" id="{5538E189-3AAC-4C56-8D97-3DFC418BB4FF}"/>
            </a:ext>
          </a:extLst>
        </xdr:cNvPr>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121393</xdr:rowOff>
    </xdr:from>
    <xdr:ext cx="405111" cy="259045"/>
    <xdr:sp macro="" textlink="">
      <xdr:nvSpPr>
        <xdr:cNvPr id="774" name="【公民館】&#10;有形固定資産減価償却率該当値テキスト">
          <a:extLst>
            <a:ext uri="{FF2B5EF4-FFF2-40B4-BE49-F238E27FC236}">
              <a16:creationId xmlns:a16="http://schemas.microsoft.com/office/drawing/2014/main" id="{B3F96D82-7D4E-43D5-8861-1DD95EB4E7F0}"/>
            </a:ext>
          </a:extLst>
        </xdr:cNvPr>
        <xdr:cNvSpPr txBox="1"/>
      </xdr:nvSpPr>
      <xdr:spPr>
        <a:xfrm>
          <a:off x="16357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775" name="楕円 774">
          <a:extLst>
            <a:ext uri="{FF2B5EF4-FFF2-40B4-BE49-F238E27FC236}">
              <a16:creationId xmlns:a16="http://schemas.microsoft.com/office/drawing/2014/main" id="{C686E986-139B-4C1E-8EBD-C9455C49CCD7}"/>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22316</xdr:rowOff>
    </xdr:to>
    <xdr:cxnSp macro="">
      <xdr:nvCxnSpPr>
        <xdr:cNvPr id="776" name="直線コネクタ 775">
          <a:extLst>
            <a:ext uri="{FF2B5EF4-FFF2-40B4-BE49-F238E27FC236}">
              <a16:creationId xmlns:a16="http://schemas.microsoft.com/office/drawing/2014/main" id="{196A98F5-3580-4826-A499-30C0B294D017}"/>
            </a:ext>
          </a:extLst>
        </xdr:cNvPr>
        <xdr:cNvCxnSpPr/>
      </xdr:nvCxnSpPr>
      <xdr:spPr>
        <a:xfrm>
          <a:off x="15481300" y="185127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777" name="楕円 776">
          <a:extLst>
            <a:ext uri="{FF2B5EF4-FFF2-40B4-BE49-F238E27FC236}">
              <a16:creationId xmlns:a16="http://schemas.microsoft.com/office/drawing/2014/main" id="{374F1596-5389-4D3C-A333-240F6D6937DC}"/>
            </a:ext>
          </a:extLst>
        </xdr:cNvPr>
        <xdr:cNvSpPr/>
      </xdr:nvSpPr>
      <xdr:spPr>
        <a:xfrm>
          <a:off x="14541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141514</xdr:rowOff>
    </xdr:from>
    <xdr:to>
      <xdr:col>81</xdr:col>
      <xdr:colOff>50800</xdr:colOff>
      <xdr:row>107</xdr:row>
      <xdr:rowOff>167639</xdr:rowOff>
    </xdr:to>
    <xdr:cxnSp macro="">
      <xdr:nvCxnSpPr>
        <xdr:cNvPr id="778" name="直線コネクタ 777">
          <a:extLst>
            <a:ext uri="{FF2B5EF4-FFF2-40B4-BE49-F238E27FC236}">
              <a16:creationId xmlns:a16="http://schemas.microsoft.com/office/drawing/2014/main" id="{75907914-7D93-4784-8A6A-ABFBF50F1CBA}"/>
            </a:ext>
          </a:extLst>
        </xdr:cNvPr>
        <xdr:cNvCxnSpPr/>
      </xdr:nvCxnSpPr>
      <xdr:spPr>
        <a:xfrm>
          <a:off x="14592300" y="184866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779" name="楕円 778">
          <a:extLst>
            <a:ext uri="{FF2B5EF4-FFF2-40B4-BE49-F238E27FC236}">
              <a16:creationId xmlns:a16="http://schemas.microsoft.com/office/drawing/2014/main" id="{898CCE9E-B7C8-4A4E-B038-D585B4A3B643}"/>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141514</xdr:rowOff>
    </xdr:to>
    <xdr:cxnSp macro="">
      <xdr:nvCxnSpPr>
        <xdr:cNvPr id="780" name="直線コネクタ 779">
          <a:extLst>
            <a:ext uri="{FF2B5EF4-FFF2-40B4-BE49-F238E27FC236}">
              <a16:creationId xmlns:a16="http://schemas.microsoft.com/office/drawing/2014/main" id="{79539C44-47CB-4836-869A-FCB17097DEC2}"/>
            </a:ext>
          </a:extLst>
        </xdr:cNvPr>
        <xdr:cNvCxnSpPr/>
      </xdr:nvCxnSpPr>
      <xdr:spPr>
        <a:xfrm>
          <a:off x="13703300" y="184605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38463</xdr:rowOff>
    </xdr:from>
    <xdr:to>
      <xdr:col>67</xdr:col>
      <xdr:colOff>101600</xdr:colOff>
      <xdr:row>107</xdr:row>
      <xdr:rowOff>140063</xdr:rowOff>
    </xdr:to>
    <xdr:sp macro="" textlink="">
      <xdr:nvSpPr>
        <xdr:cNvPr id="781" name="楕円 780">
          <a:extLst>
            <a:ext uri="{FF2B5EF4-FFF2-40B4-BE49-F238E27FC236}">
              <a16:creationId xmlns:a16="http://schemas.microsoft.com/office/drawing/2014/main" id="{A8F77809-CC74-4FBB-9A5D-F94F844A4B2C}"/>
            </a:ext>
          </a:extLst>
        </xdr:cNvPr>
        <xdr:cNvSpPr/>
      </xdr:nvSpPr>
      <xdr:spPr>
        <a:xfrm>
          <a:off x="1276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89263</xdr:rowOff>
    </xdr:from>
    <xdr:to>
      <xdr:col>71</xdr:col>
      <xdr:colOff>177800</xdr:colOff>
      <xdr:row>107</xdr:row>
      <xdr:rowOff>115388</xdr:rowOff>
    </xdr:to>
    <xdr:cxnSp macro="">
      <xdr:nvCxnSpPr>
        <xdr:cNvPr id="782" name="直線コネクタ 781">
          <a:extLst>
            <a:ext uri="{FF2B5EF4-FFF2-40B4-BE49-F238E27FC236}">
              <a16:creationId xmlns:a16="http://schemas.microsoft.com/office/drawing/2014/main" id="{FCDBE535-5E8F-4934-92AB-E053646F6597}"/>
            </a:ext>
          </a:extLst>
        </xdr:cNvPr>
        <xdr:cNvCxnSpPr/>
      </xdr:nvCxnSpPr>
      <xdr:spPr>
        <a:xfrm>
          <a:off x="12814300" y="184344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783" name="n_1aveValue【公民館】&#10;有形固定資産減価償却率">
          <a:extLst>
            <a:ext uri="{FF2B5EF4-FFF2-40B4-BE49-F238E27FC236}">
              <a16:creationId xmlns:a16="http://schemas.microsoft.com/office/drawing/2014/main" id="{E6E44C90-EC88-47FD-A2A3-7971F48C6EB7}"/>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784" name="n_2aveValue【公民館】&#10;有形固定資産減価償却率">
          <a:extLst>
            <a:ext uri="{FF2B5EF4-FFF2-40B4-BE49-F238E27FC236}">
              <a16:creationId xmlns:a16="http://schemas.microsoft.com/office/drawing/2014/main" id="{C4D5C521-7E9F-40D5-98CA-B0632A45A87B}"/>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785" name="n_3aveValue【公民館】&#10;有形固定資産減価償却率">
          <a:extLst>
            <a:ext uri="{FF2B5EF4-FFF2-40B4-BE49-F238E27FC236}">
              <a16:creationId xmlns:a16="http://schemas.microsoft.com/office/drawing/2014/main" id="{B08162C8-3C60-4AE7-93DF-F4C00C8116CB}"/>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786" name="n_4aveValue【公民館】&#10;有形固定資産減価償却率">
          <a:extLst>
            <a:ext uri="{FF2B5EF4-FFF2-40B4-BE49-F238E27FC236}">
              <a16:creationId xmlns:a16="http://schemas.microsoft.com/office/drawing/2014/main" id="{38AB7364-BEBE-42D9-8A9F-94A6166F94A4}"/>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787" name="n_1mainValue【公民館】&#10;有形固定資産減価償却率">
          <a:extLst>
            <a:ext uri="{FF2B5EF4-FFF2-40B4-BE49-F238E27FC236}">
              <a16:creationId xmlns:a16="http://schemas.microsoft.com/office/drawing/2014/main" id="{CADB0E9D-8812-4E03-9E96-18672815B4D7}"/>
            </a:ext>
          </a:extLst>
        </xdr:cNvPr>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788" name="n_2mainValue【公民館】&#10;有形固定資産減価償却率">
          <a:extLst>
            <a:ext uri="{FF2B5EF4-FFF2-40B4-BE49-F238E27FC236}">
              <a16:creationId xmlns:a16="http://schemas.microsoft.com/office/drawing/2014/main" id="{F13D9416-89DB-4285-A8B0-56E6434230AB}"/>
            </a:ext>
          </a:extLst>
        </xdr:cNvPr>
        <xdr:cNvSpPr txBox="1"/>
      </xdr:nvSpPr>
      <xdr:spPr>
        <a:xfrm>
          <a:off x="14389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789" name="n_3mainValue【公民館】&#10;有形固定資産減価償却率">
          <a:extLst>
            <a:ext uri="{FF2B5EF4-FFF2-40B4-BE49-F238E27FC236}">
              <a16:creationId xmlns:a16="http://schemas.microsoft.com/office/drawing/2014/main" id="{14FD0817-9067-483E-85D7-2FE195227BF9}"/>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131190</xdr:rowOff>
    </xdr:from>
    <xdr:ext cx="405111" cy="259045"/>
    <xdr:sp macro="" textlink="">
      <xdr:nvSpPr>
        <xdr:cNvPr id="790" name="n_4mainValue【公民館】&#10;有形固定資産減価償却率">
          <a:extLst>
            <a:ext uri="{FF2B5EF4-FFF2-40B4-BE49-F238E27FC236}">
              <a16:creationId xmlns:a16="http://schemas.microsoft.com/office/drawing/2014/main" id="{1AAD9086-C136-4678-96C9-63237590FC5F}"/>
            </a:ext>
          </a:extLst>
        </xdr:cNvPr>
        <xdr:cNvSpPr txBox="1"/>
      </xdr:nvSpPr>
      <xdr:spPr>
        <a:xfrm>
          <a:off x="12611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C7FA3445-6298-4598-8D58-13FACC680F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0896BB1-13CD-4804-A463-7FABB65C28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393667F0-867C-4725-BD59-8DF12DCF54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912AE3BE-9F9D-4B8D-83B7-21177DC488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D2520700-C4DA-4764-923B-2B0D8FF243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4C37047C-EAAF-4E5F-B3D9-4722B126DE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65B7D8F2-F292-406A-93F6-DEBBABD42C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2FCF6C53-BF62-4B71-9F24-1E8050EC8E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105FA0A-DFC1-43FD-AE2A-B290B566CA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4955B4A-15D7-4639-8FC3-B9F4709D19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648F3FB9-AB9D-4FCC-88B5-99655D8C74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73AE4E86-4B97-4289-BF56-5E900831175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7BA052C9-F9DC-4D73-A9E4-C0B4EF2B036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E77341D-C671-40EF-B231-033126E16B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CE3593B6-777B-4D22-B23E-E8DC717A703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CC52185C-B0A6-433E-B898-E0B064EEDE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982FD125-A7DB-480B-894F-6D3C972D7A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3C91C456-52D6-4154-971F-DD21EDB7FB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9899E54-6574-4819-97D0-6557EEEA00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719DAD52-7C49-40C2-BED1-4AEB8EED19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A52042B8-0990-4187-89BB-DAB8F45A27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id="{F4035197-77EB-41E4-99F7-98FCE186F55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711240D-9531-4F85-AFE1-FA9A5CE4AA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814" name="直線コネクタ 813">
          <a:extLst>
            <a:ext uri="{FF2B5EF4-FFF2-40B4-BE49-F238E27FC236}">
              <a16:creationId xmlns:a16="http://schemas.microsoft.com/office/drawing/2014/main" id="{FC1D4B21-F6F1-4DAB-AB42-318AAD37BE2B}"/>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815" name="【公民館】&#10;一人当たり面積最小値テキスト">
          <a:extLst>
            <a:ext uri="{FF2B5EF4-FFF2-40B4-BE49-F238E27FC236}">
              <a16:creationId xmlns:a16="http://schemas.microsoft.com/office/drawing/2014/main" id="{0000D2CC-D21F-4EB6-BBBD-8606CE722B78}"/>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816" name="直線コネクタ 815">
          <a:extLst>
            <a:ext uri="{FF2B5EF4-FFF2-40B4-BE49-F238E27FC236}">
              <a16:creationId xmlns:a16="http://schemas.microsoft.com/office/drawing/2014/main" id="{E47D047B-9418-4DFE-9D83-5E1DC508880A}"/>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817" name="【公民館】&#10;一人当たり面積最大値テキスト">
          <a:extLst>
            <a:ext uri="{FF2B5EF4-FFF2-40B4-BE49-F238E27FC236}">
              <a16:creationId xmlns:a16="http://schemas.microsoft.com/office/drawing/2014/main" id="{B134C45E-FA6F-4C5A-8CD4-10588151E08A}"/>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818" name="直線コネクタ 817">
          <a:extLst>
            <a:ext uri="{FF2B5EF4-FFF2-40B4-BE49-F238E27FC236}">
              <a16:creationId xmlns:a16="http://schemas.microsoft.com/office/drawing/2014/main" id="{1464F853-0404-43D0-947E-5E1AC3F0214C}"/>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819" name="【公民館】&#10;一人当たり面積平均値テキスト">
          <a:extLst>
            <a:ext uri="{FF2B5EF4-FFF2-40B4-BE49-F238E27FC236}">
              <a16:creationId xmlns:a16="http://schemas.microsoft.com/office/drawing/2014/main" id="{9AA31C8D-309D-45AA-B1DF-BD0945FF48C1}"/>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820" name="フローチャート: 判断 819">
          <a:extLst>
            <a:ext uri="{FF2B5EF4-FFF2-40B4-BE49-F238E27FC236}">
              <a16:creationId xmlns:a16="http://schemas.microsoft.com/office/drawing/2014/main" id="{AA1D6CEA-8C25-476C-98B8-61A2687D0784}"/>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21" name="フローチャート: 判断 820">
          <a:extLst>
            <a:ext uri="{FF2B5EF4-FFF2-40B4-BE49-F238E27FC236}">
              <a16:creationId xmlns:a16="http://schemas.microsoft.com/office/drawing/2014/main" id="{F9ABE628-9694-4F33-9165-EC1095B06F67}"/>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22" name="フローチャート: 判断 821">
          <a:extLst>
            <a:ext uri="{FF2B5EF4-FFF2-40B4-BE49-F238E27FC236}">
              <a16:creationId xmlns:a16="http://schemas.microsoft.com/office/drawing/2014/main" id="{D52EFD3F-7B8E-4BEC-98C7-D2DBDF0350AB}"/>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23" name="フローチャート: 判断 822">
          <a:extLst>
            <a:ext uri="{FF2B5EF4-FFF2-40B4-BE49-F238E27FC236}">
              <a16:creationId xmlns:a16="http://schemas.microsoft.com/office/drawing/2014/main" id="{5C97E287-F28C-47E3-BC68-EA2F0A7F323F}"/>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24" name="フローチャート: 判断 823">
          <a:extLst>
            <a:ext uri="{FF2B5EF4-FFF2-40B4-BE49-F238E27FC236}">
              <a16:creationId xmlns:a16="http://schemas.microsoft.com/office/drawing/2014/main" id="{6E5D7FC3-5244-424D-A912-EC86CE930E33}"/>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4D82411-2E5B-4D9D-A5F4-0604ED7664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A2E6946-7C45-4D8B-914A-A5708B2166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2CD21D9-9706-4A59-ABB7-B9221F4B75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D86D0D4-6898-481D-B5C0-4F9B54FC1E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A0191C6-154E-4367-9467-49357E4C74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53212</xdr:rowOff>
    </xdr:from>
    <xdr:to>
      <xdr:col>116</xdr:col>
      <xdr:colOff>114300</xdr:colOff>
      <xdr:row>108</xdr:row>
      <xdr:rowOff>154812</xdr:rowOff>
    </xdr:to>
    <xdr:sp macro="" textlink="">
      <xdr:nvSpPr>
        <xdr:cNvPr id="830" name="楕円 829">
          <a:extLst>
            <a:ext uri="{FF2B5EF4-FFF2-40B4-BE49-F238E27FC236}">
              <a16:creationId xmlns:a16="http://schemas.microsoft.com/office/drawing/2014/main" id="{CC47CD1A-EAB2-4392-9758-FC6A61D8D0B2}"/>
            </a:ext>
          </a:extLst>
        </xdr:cNvPr>
        <xdr:cNvSpPr/>
      </xdr:nvSpPr>
      <xdr:spPr>
        <a:xfrm>
          <a:off x="22110700" y="185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139589</xdr:rowOff>
    </xdr:from>
    <xdr:ext cx="469744" cy="259045"/>
    <xdr:sp macro="" textlink="">
      <xdr:nvSpPr>
        <xdr:cNvPr id="831" name="【公民館】&#10;一人当たり面積該当値テキスト">
          <a:extLst>
            <a:ext uri="{FF2B5EF4-FFF2-40B4-BE49-F238E27FC236}">
              <a16:creationId xmlns:a16="http://schemas.microsoft.com/office/drawing/2014/main" id="{9C90AFF9-3F67-4C16-8E23-017939E8D480}"/>
            </a:ext>
          </a:extLst>
        </xdr:cNvPr>
        <xdr:cNvSpPr txBox="1"/>
      </xdr:nvSpPr>
      <xdr:spPr>
        <a:xfrm>
          <a:off x="22199600" y="184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54547</xdr:rowOff>
    </xdr:from>
    <xdr:to>
      <xdr:col>112</xdr:col>
      <xdr:colOff>38100</xdr:colOff>
      <xdr:row>108</xdr:row>
      <xdr:rowOff>156147</xdr:rowOff>
    </xdr:to>
    <xdr:sp macro="" textlink="">
      <xdr:nvSpPr>
        <xdr:cNvPr id="832" name="楕円 831">
          <a:extLst>
            <a:ext uri="{FF2B5EF4-FFF2-40B4-BE49-F238E27FC236}">
              <a16:creationId xmlns:a16="http://schemas.microsoft.com/office/drawing/2014/main" id="{AEB39999-2973-4514-B9A8-9D6E0D542B8B}"/>
            </a:ext>
          </a:extLst>
        </xdr:cNvPr>
        <xdr:cNvSpPr/>
      </xdr:nvSpPr>
      <xdr:spPr>
        <a:xfrm>
          <a:off x="21272500" y="18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104012</xdr:rowOff>
    </xdr:from>
    <xdr:to>
      <xdr:col>116</xdr:col>
      <xdr:colOff>63500</xdr:colOff>
      <xdr:row>108</xdr:row>
      <xdr:rowOff>105347</xdr:rowOff>
    </xdr:to>
    <xdr:cxnSp macro="">
      <xdr:nvCxnSpPr>
        <xdr:cNvPr id="833" name="直線コネクタ 832">
          <a:extLst>
            <a:ext uri="{FF2B5EF4-FFF2-40B4-BE49-F238E27FC236}">
              <a16:creationId xmlns:a16="http://schemas.microsoft.com/office/drawing/2014/main" id="{F4F435BE-0E09-4328-9A30-6393D4A51D50}"/>
            </a:ext>
          </a:extLst>
        </xdr:cNvPr>
        <xdr:cNvCxnSpPr/>
      </xdr:nvCxnSpPr>
      <xdr:spPr>
        <a:xfrm flipV="1">
          <a:off x="21323300" y="18620612"/>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55308</xdr:rowOff>
    </xdr:from>
    <xdr:to>
      <xdr:col>107</xdr:col>
      <xdr:colOff>101600</xdr:colOff>
      <xdr:row>108</xdr:row>
      <xdr:rowOff>156908</xdr:rowOff>
    </xdr:to>
    <xdr:sp macro="" textlink="">
      <xdr:nvSpPr>
        <xdr:cNvPr id="834" name="楕円 833">
          <a:extLst>
            <a:ext uri="{FF2B5EF4-FFF2-40B4-BE49-F238E27FC236}">
              <a16:creationId xmlns:a16="http://schemas.microsoft.com/office/drawing/2014/main" id="{9B248443-A997-46A1-A858-DF3941999CDB}"/>
            </a:ext>
          </a:extLst>
        </xdr:cNvPr>
        <xdr:cNvSpPr/>
      </xdr:nvSpPr>
      <xdr:spPr>
        <a:xfrm>
          <a:off x="20383500" y="185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105347</xdr:rowOff>
    </xdr:from>
    <xdr:to>
      <xdr:col>111</xdr:col>
      <xdr:colOff>177800</xdr:colOff>
      <xdr:row>108</xdr:row>
      <xdr:rowOff>106108</xdr:rowOff>
    </xdr:to>
    <xdr:cxnSp macro="">
      <xdr:nvCxnSpPr>
        <xdr:cNvPr id="835" name="直線コネクタ 834">
          <a:extLst>
            <a:ext uri="{FF2B5EF4-FFF2-40B4-BE49-F238E27FC236}">
              <a16:creationId xmlns:a16="http://schemas.microsoft.com/office/drawing/2014/main" id="{72C849CA-6CE4-4B83-8390-37381BF008DF}"/>
            </a:ext>
          </a:extLst>
        </xdr:cNvPr>
        <xdr:cNvCxnSpPr/>
      </xdr:nvCxnSpPr>
      <xdr:spPr>
        <a:xfrm flipV="1">
          <a:off x="20434300" y="1862194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56451</xdr:rowOff>
    </xdr:from>
    <xdr:to>
      <xdr:col>102</xdr:col>
      <xdr:colOff>165100</xdr:colOff>
      <xdr:row>108</xdr:row>
      <xdr:rowOff>158051</xdr:rowOff>
    </xdr:to>
    <xdr:sp macro="" textlink="">
      <xdr:nvSpPr>
        <xdr:cNvPr id="836" name="楕円 835">
          <a:extLst>
            <a:ext uri="{FF2B5EF4-FFF2-40B4-BE49-F238E27FC236}">
              <a16:creationId xmlns:a16="http://schemas.microsoft.com/office/drawing/2014/main" id="{64FA64D5-B442-4FBB-B838-ED3897AF1C94}"/>
            </a:ext>
          </a:extLst>
        </xdr:cNvPr>
        <xdr:cNvSpPr/>
      </xdr:nvSpPr>
      <xdr:spPr>
        <a:xfrm>
          <a:off x="19494500" y="185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106108</xdr:rowOff>
    </xdr:from>
    <xdr:to>
      <xdr:col>107</xdr:col>
      <xdr:colOff>50800</xdr:colOff>
      <xdr:row>108</xdr:row>
      <xdr:rowOff>107251</xdr:rowOff>
    </xdr:to>
    <xdr:cxnSp macro="">
      <xdr:nvCxnSpPr>
        <xdr:cNvPr id="837" name="直線コネクタ 836">
          <a:extLst>
            <a:ext uri="{FF2B5EF4-FFF2-40B4-BE49-F238E27FC236}">
              <a16:creationId xmlns:a16="http://schemas.microsoft.com/office/drawing/2014/main" id="{99B655DA-13F6-444E-9CFA-4171C44CF9F5}"/>
            </a:ext>
          </a:extLst>
        </xdr:cNvPr>
        <xdr:cNvCxnSpPr/>
      </xdr:nvCxnSpPr>
      <xdr:spPr>
        <a:xfrm flipV="1">
          <a:off x="19545300" y="186227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57786</xdr:rowOff>
    </xdr:from>
    <xdr:to>
      <xdr:col>98</xdr:col>
      <xdr:colOff>38100</xdr:colOff>
      <xdr:row>108</xdr:row>
      <xdr:rowOff>159386</xdr:rowOff>
    </xdr:to>
    <xdr:sp macro="" textlink="">
      <xdr:nvSpPr>
        <xdr:cNvPr id="838" name="楕円 837">
          <a:extLst>
            <a:ext uri="{FF2B5EF4-FFF2-40B4-BE49-F238E27FC236}">
              <a16:creationId xmlns:a16="http://schemas.microsoft.com/office/drawing/2014/main" id="{BDE7E417-4152-4DCA-8D52-88A415D1DCFA}"/>
            </a:ext>
          </a:extLst>
        </xdr:cNvPr>
        <xdr:cNvSpPr/>
      </xdr:nvSpPr>
      <xdr:spPr>
        <a:xfrm>
          <a:off x="18605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107251</xdr:rowOff>
    </xdr:from>
    <xdr:to>
      <xdr:col>102</xdr:col>
      <xdr:colOff>114300</xdr:colOff>
      <xdr:row>108</xdr:row>
      <xdr:rowOff>108586</xdr:rowOff>
    </xdr:to>
    <xdr:cxnSp macro="">
      <xdr:nvCxnSpPr>
        <xdr:cNvPr id="839" name="直線コネクタ 838">
          <a:extLst>
            <a:ext uri="{FF2B5EF4-FFF2-40B4-BE49-F238E27FC236}">
              <a16:creationId xmlns:a16="http://schemas.microsoft.com/office/drawing/2014/main" id="{E87F9BB9-D0F1-4867-A129-3464EDAC9E9D}"/>
            </a:ext>
          </a:extLst>
        </xdr:cNvPr>
        <xdr:cNvCxnSpPr/>
      </xdr:nvCxnSpPr>
      <xdr:spPr>
        <a:xfrm flipV="1">
          <a:off x="18656300" y="18623851"/>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840" name="n_1aveValue【公民館】&#10;一人当たり面積">
          <a:extLst>
            <a:ext uri="{FF2B5EF4-FFF2-40B4-BE49-F238E27FC236}">
              <a16:creationId xmlns:a16="http://schemas.microsoft.com/office/drawing/2014/main" id="{A4AEB3B0-24C0-4317-9EEE-FD1C67A516B3}"/>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41" name="n_2aveValue【公民館】&#10;一人当たり面積">
          <a:extLst>
            <a:ext uri="{FF2B5EF4-FFF2-40B4-BE49-F238E27FC236}">
              <a16:creationId xmlns:a16="http://schemas.microsoft.com/office/drawing/2014/main" id="{57885C77-D4AF-4814-9E5A-4F43152278D5}"/>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842" name="n_3aveValue【公民館】&#10;一人当たり面積">
          <a:extLst>
            <a:ext uri="{FF2B5EF4-FFF2-40B4-BE49-F238E27FC236}">
              <a16:creationId xmlns:a16="http://schemas.microsoft.com/office/drawing/2014/main" id="{7DD1F5E2-6DB9-4680-A433-B352898E3267}"/>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843" name="n_4aveValue【公民館】&#10;一人当たり面積">
          <a:extLst>
            <a:ext uri="{FF2B5EF4-FFF2-40B4-BE49-F238E27FC236}">
              <a16:creationId xmlns:a16="http://schemas.microsoft.com/office/drawing/2014/main" id="{6CDBC63D-3431-43CD-9E94-A4CD63E17F47}"/>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147274</xdr:rowOff>
    </xdr:from>
    <xdr:ext cx="469744" cy="259045"/>
    <xdr:sp macro="" textlink="">
      <xdr:nvSpPr>
        <xdr:cNvPr id="844" name="n_1mainValue【公民館】&#10;一人当たり面積">
          <a:extLst>
            <a:ext uri="{FF2B5EF4-FFF2-40B4-BE49-F238E27FC236}">
              <a16:creationId xmlns:a16="http://schemas.microsoft.com/office/drawing/2014/main" id="{2D535B1D-E081-46E1-ABF8-FA65D0FEBD86}"/>
            </a:ext>
          </a:extLst>
        </xdr:cNvPr>
        <xdr:cNvSpPr txBox="1"/>
      </xdr:nvSpPr>
      <xdr:spPr>
        <a:xfrm>
          <a:off x="21075727" y="186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148035</xdr:rowOff>
    </xdr:from>
    <xdr:ext cx="469744" cy="259045"/>
    <xdr:sp macro="" textlink="">
      <xdr:nvSpPr>
        <xdr:cNvPr id="845" name="n_2mainValue【公民館】&#10;一人当たり面積">
          <a:extLst>
            <a:ext uri="{FF2B5EF4-FFF2-40B4-BE49-F238E27FC236}">
              <a16:creationId xmlns:a16="http://schemas.microsoft.com/office/drawing/2014/main" id="{7F5F22D6-F22A-419B-96F3-5922FB138E82}"/>
            </a:ext>
          </a:extLst>
        </xdr:cNvPr>
        <xdr:cNvSpPr txBox="1"/>
      </xdr:nvSpPr>
      <xdr:spPr>
        <a:xfrm>
          <a:off x="20199427" y="186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149178</xdr:rowOff>
    </xdr:from>
    <xdr:ext cx="469744" cy="259045"/>
    <xdr:sp macro="" textlink="">
      <xdr:nvSpPr>
        <xdr:cNvPr id="846" name="n_3mainValue【公民館】&#10;一人当たり面積">
          <a:extLst>
            <a:ext uri="{FF2B5EF4-FFF2-40B4-BE49-F238E27FC236}">
              <a16:creationId xmlns:a16="http://schemas.microsoft.com/office/drawing/2014/main" id="{A5B4B84B-D348-4110-80BD-A83819C13FB2}"/>
            </a:ext>
          </a:extLst>
        </xdr:cNvPr>
        <xdr:cNvSpPr txBox="1"/>
      </xdr:nvSpPr>
      <xdr:spPr>
        <a:xfrm>
          <a:off x="19310427" y="1866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150513</xdr:rowOff>
    </xdr:from>
    <xdr:ext cx="469744" cy="259045"/>
    <xdr:sp macro="" textlink="">
      <xdr:nvSpPr>
        <xdr:cNvPr id="847" name="n_4mainValue【公民館】&#10;一人当たり面積">
          <a:extLst>
            <a:ext uri="{FF2B5EF4-FFF2-40B4-BE49-F238E27FC236}">
              <a16:creationId xmlns:a16="http://schemas.microsoft.com/office/drawing/2014/main" id="{0A2BDA91-F342-4F32-A16F-EAA09845FF2B}"/>
            </a:ext>
          </a:extLst>
        </xdr:cNvPr>
        <xdr:cNvSpPr txBox="1"/>
      </xdr:nvSpPr>
      <xdr:spPr>
        <a:xfrm>
          <a:off x="18421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A58F58D4-BA9E-4B32-AFB4-C31FD9926C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D71369E5-5F80-46E0-97D1-154EBB4E78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BB9C013-6CE4-400B-AC73-66F0FA5706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認定こども園・幼稚園・保育園、</a:t>
          </a:r>
          <a:r>
            <a:rPr kumimoji="1" lang="ja-JP" altLang="ja-JP" sz="1100">
              <a:solidFill>
                <a:schemeClr val="dk1"/>
              </a:solidFill>
              <a:effectLst/>
              <a:latin typeface="+mn-lt"/>
              <a:ea typeface="+mn-ea"/>
              <a:cs typeface="+mn-cs"/>
            </a:rPr>
            <a:t>橋梁・トンネル、学校施設、</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公民館である。令和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年度に策定した個別施設計画により、修繕及び長寿命化の取組んでいくこととしている。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FCCF04-0792-4D13-A1C1-C3726D16AB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64B0F0-1072-436E-B8AA-73234F2681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B5B962-E172-49B9-8C49-538459968B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0BC93A-8DF4-41FF-949A-B522530B01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長野県阿南町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E25064-E195-416D-808B-3D920695CE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9B2909-FF45-4622-8DCB-186250F516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EC241-193D-4AB3-8DF8-BB6458FCB5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B167C6-C262-49E7-99BE-FB0C1C6468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4C6F59-FBFC-4D34-8A91-FAEAFB3496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28F050-93D5-4856-A499-B06C64C3E8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4,210
4,163
123.07
4,747,988
4,413,721
87,534
2,794,807
2,472,011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CA8477-E48B-40A5-A30B-F3A7A66AE4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86B11D-5B4B-4871-BF56-6FFD58A0AC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8F4992-CD48-4AA0-AD4A-BE3CD3188D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4459ED-72D7-41EE-A886-EAF66AB573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AFFB0D-F56D-4DEE-8E8D-652AC00C6C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D29DE5-C538-488D-B68C-A097DB3E5C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158D26-1F49-44E7-8A96-E74BFCAB5F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8A4146-C483-4B02-9774-8BCD8F568A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8111DC-CFBD-4BC2-9366-71CE868ECAE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79D695-45B7-47F5-8527-67DE19C9B5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A0728C-21E9-4977-9E33-E58A4B044D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58A7E4-2777-4835-A42A-B18AF1648A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DD3614-5C55-4451-8D3B-39CA49B549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8535BA-C434-4C87-A6CA-F21671A76B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31DB83-94EA-4A41-AEE9-DB47AD06FD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5EB769-3917-4C1B-8431-D2FAD95D31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BBEBD2-D512-4B22-A667-EF40303EFC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6F8149-7483-4D7A-A393-FE3EC52F94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4C89E2-DE2F-4150-A96F-DC4ED4CB32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8184F3-F45C-41B4-A55F-CC788C533A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7B75C6-15C6-4DD3-BAEB-056AEA8332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1872C8-5D55-4A9E-BD05-11311FAF29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66C320-49DD-4857-AC1A-9E93668703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50E523-9BC6-4006-805A-2BA8221970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FBA056-CD54-4B60-A64E-09FA8C6AE7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607AA3-366D-4BD5-9F61-85F30A4334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BB2ABA-97AD-4E7C-BAE5-2DE7447D40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9BD17C-F90F-4D5E-B5C6-B6969D7052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46DE16-196E-4943-AC7A-3BFD4E21B6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C25456-86EF-407F-B609-DFB47536D1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70C693-F30D-477A-80FF-BA90982677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00F51B-9D86-46BC-8B72-95C6A1010A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A902FE1-9EEC-4C94-9A6A-88A9D862B9A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AC5A44B-F701-4B99-AF85-C03C3CDA311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6435C6-189B-4466-BFAE-7770E2CDC3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9D459E-D64C-461C-AD76-C1A8E099876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EBF4D42-BA92-46A8-85E9-F819D5EC5B3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5D40A7-805B-4613-BC88-5811B28AD48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78FE4B-5F72-4D7B-A1EA-FC66674F6D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7A5D559-6E74-44A2-8AF5-5C58B8943AA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B3311B-0EAC-4FB1-BDEE-9A50078D58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7E0F57-E02F-4C38-A50C-08E5ACB21C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A24FF0-EA51-43C0-A984-A435B88E69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64071B-41CD-4329-8BE6-DE7BF15B373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EAD4B4-3CCD-4FEF-B074-7823AF44FE8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AED4723-89E3-4E90-B587-B786933B18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80D85CBC-0C55-4353-A3E4-96FA75AE9949}"/>
            </a:ext>
          </a:extLst>
        </xdr:cNvPr>
        <xdr:cNvCxnSpPr/>
      </xdr:nvCxnSpPr>
      <xdr:spPr>
        <a:xfrm flipV="1">
          <a:off x="4634865" y="5693228"/>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D0B46F2C-F46A-47F2-89B3-53AA2D4292DA}"/>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FFA2609D-E65E-470C-B617-E166F6040E02}"/>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BE6345FF-93A8-43B0-8F08-6AE4E7697C2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E510B66-5C5E-49B8-9198-3FB57891DA68}"/>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752FA181-F659-41EF-8249-71B206CFACEC}"/>
            </a:ext>
          </a:extLst>
        </xdr:cNvPr>
        <xdr:cNvSpPr txBox="1"/>
      </xdr:nvSpPr>
      <xdr:spPr>
        <a:xfrm>
          <a:off x="4673600" y="590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64" name="フローチャート: 判断 63">
          <a:extLst>
            <a:ext uri="{FF2B5EF4-FFF2-40B4-BE49-F238E27FC236}">
              <a16:creationId xmlns:a16="http://schemas.microsoft.com/office/drawing/2014/main" id="{8B539F37-ECC9-4013-B65A-9F0DC9A5FD83}"/>
            </a:ext>
          </a:extLst>
        </xdr:cNvPr>
        <xdr:cNvSpPr/>
      </xdr:nvSpPr>
      <xdr:spPr>
        <a:xfrm>
          <a:off x="45847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15603</xdr:rowOff>
    </xdr:from>
    <xdr:to>
      <xdr:col>20</xdr:col>
      <xdr:colOff>38100</xdr:colOff>
      <xdr:row>35</xdr:row>
      <xdr:rowOff>117203</xdr:rowOff>
    </xdr:to>
    <xdr:sp macro="" textlink="">
      <xdr:nvSpPr>
        <xdr:cNvPr id="65" name="フローチャート: 判断 64">
          <a:extLst>
            <a:ext uri="{FF2B5EF4-FFF2-40B4-BE49-F238E27FC236}">
              <a16:creationId xmlns:a16="http://schemas.microsoft.com/office/drawing/2014/main" id="{F38AC324-ABB2-47CD-9E41-10A10467BF44}"/>
            </a:ext>
          </a:extLst>
        </xdr:cNvPr>
        <xdr:cNvSpPr/>
      </xdr:nvSpPr>
      <xdr:spPr>
        <a:xfrm>
          <a:off x="3746500"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a:extLst>
            <a:ext uri="{FF2B5EF4-FFF2-40B4-BE49-F238E27FC236}">
              <a16:creationId xmlns:a16="http://schemas.microsoft.com/office/drawing/2014/main" id="{79C1F95F-2ADE-454A-B006-0CEA1D88E48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634E4CDA-7BDF-436B-93A6-09C3CB274E23}"/>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2AEC4730-E0B0-480C-9BC3-78C3D3D8E4F1}"/>
            </a:ext>
          </a:extLst>
        </xdr:cNvPr>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63651B-A495-4DAD-800E-C78076121B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9F3876-B3D2-4C5E-B0B6-6425550E99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612072-E213-4F70-B8D1-502CE14756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3877E4-F3EA-4E90-90FB-259B813086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2F1B2D-2755-4FFD-8E67-749200B07E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160927</xdr:rowOff>
    </xdr:from>
    <xdr:to>
      <xdr:col>24</xdr:col>
      <xdr:colOff>114300</xdr:colOff>
      <xdr:row>41</xdr:row>
      <xdr:rowOff>91077</xdr:rowOff>
    </xdr:to>
    <xdr:sp macro="" textlink="">
      <xdr:nvSpPr>
        <xdr:cNvPr id="74" name="楕円 73">
          <a:extLst>
            <a:ext uri="{FF2B5EF4-FFF2-40B4-BE49-F238E27FC236}">
              <a16:creationId xmlns:a16="http://schemas.microsoft.com/office/drawing/2014/main" id="{6B2B452D-7B88-44E2-8E11-93A672FA434F}"/>
            </a:ext>
          </a:extLst>
        </xdr:cNvPr>
        <xdr:cNvSpPr/>
      </xdr:nvSpPr>
      <xdr:spPr>
        <a:xfrm>
          <a:off x="4584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75854</xdr:rowOff>
    </xdr:from>
    <xdr:ext cx="405111" cy="259045"/>
    <xdr:sp macro="" textlink="">
      <xdr:nvSpPr>
        <xdr:cNvPr id="75" name="【図書館】&#10;有形固定資産減価償却率該当値テキスト">
          <a:extLst>
            <a:ext uri="{FF2B5EF4-FFF2-40B4-BE49-F238E27FC236}">
              <a16:creationId xmlns:a16="http://schemas.microsoft.com/office/drawing/2014/main" id="{2D06B776-392B-4074-A0ED-62B4CBB3724B}"/>
            </a:ext>
          </a:extLst>
        </xdr:cNvPr>
        <xdr:cNvSpPr txBox="1"/>
      </xdr:nvSpPr>
      <xdr:spPr>
        <a:xfrm>
          <a:off x="4673600" y="693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a:extLst>
            <a:ext uri="{FF2B5EF4-FFF2-40B4-BE49-F238E27FC236}">
              <a16:creationId xmlns:a16="http://schemas.microsoft.com/office/drawing/2014/main" id="{5FC19E7A-4FBE-4E7B-9263-0252EA20792C}"/>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40277</xdr:rowOff>
    </xdr:to>
    <xdr:cxnSp macro="">
      <xdr:nvCxnSpPr>
        <xdr:cNvPr id="77" name="直線コネクタ 76">
          <a:extLst>
            <a:ext uri="{FF2B5EF4-FFF2-40B4-BE49-F238E27FC236}">
              <a16:creationId xmlns:a16="http://schemas.microsoft.com/office/drawing/2014/main" id="{C4B96596-A164-4B0A-9DE8-E4F428976314}"/>
            </a:ext>
          </a:extLst>
        </xdr:cNvPr>
        <xdr:cNvCxnSpPr/>
      </xdr:nvCxnSpPr>
      <xdr:spPr>
        <a:xfrm>
          <a:off x="3797300" y="70256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72753</xdr:rowOff>
    </xdr:from>
    <xdr:to>
      <xdr:col>15</xdr:col>
      <xdr:colOff>101600</xdr:colOff>
      <xdr:row>41</xdr:row>
      <xdr:rowOff>2903</xdr:rowOff>
    </xdr:to>
    <xdr:sp macro="" textlink="">
      <xdr:nvSpPr>
        <xdr:cNvPr id="78" name="楕円 77">
          <a:extLst>
            <a:ext uri="{FF2B5EF4-FFF2-40B4-BE49-F238E27FC236}">
              <a16:creationId xmlns:a16="http://schemas.microsoft.com/office/drawing/2014/main" id="{2B2A1E2C-DC80-4D65-8291-4AB9FDE3142D}"/>
            </a:ext>
          </a:extLst>
        </xdr:cNvPr>
        <xdr:cNvSpPr/>
      </xdr:nvSpPr>
      <xdr:spPr>
        <a:xfrm>
          <a:off x="2857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123553</xdr:rowOff>
    </xdr:from>
    <xdr:to>
      <xdr:col>19</xdr:col>
      <xdr:colOff>177800</xdr:colOff>
      <xdr:row>40</xdr:row>
      <xdr:rowOff>167640</xdr:rowOff>
    </xdr:to>
    <xdr:cxnSp macro="">
      <xdr:nvCxnSpPr>
        <xdr:cNvPr id="79" name="直線コネクタ 78">
          <a:extLst>
            <a:ext uri="{FF2B5EF4-FFF2-40B4-BE49-F238E27FC236}">
              <a16:creationId xmlns:a16="http://schemas.microsoft.com/office/drawing/2014/main" id="{10E69822-C1CA-4062-B3B5-71ED35F78216}"/>
            </a:ext>
          </a:extLst>
        </xdr:cNvPr>
        <xdr:cNvCxnSpPr/>
      </xdr:nvCxnSpPr>
      <xdr:spPr>
        <a:xfrm>
          <a:off x="2908300" y="69815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28666</xdr:rowOff>
    </xdr:from>
    <xdr:to>
      <xdr:col>10</xdr:col>
      <xdr:colOff>165100</xdr:colOff>
      <xdr:row>40</xdr:row>
      <xdr:rowOff>130266</xdr:rowOff>
    </xdr:to>
    <xdr:sp macro="" textlink="">
      <xdr:nvSpPr>
        <xdr:cNvPr id="80" name="楕円 79">
          <a:extLst>
            <a:ext uri="{FF2B5EF4-FFF2-40B4-BE49-F238E27FC236}">
              <a16:creationId xmlns:a16="http://schemas.microsoft.com/office/drawing/2014/main" id="{DFA91EA8-A750-4EE4-8FBD-079B9D598751}"/>
            </a:ext>
          </a:extLst>
        </xdr:cNvPr>
        <xdr:cNvSpPr/>
      </xdr:nvSpPr>
      <xdr:spPr>
        <a:xfrm>
          <a:off x="1968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79466</xdr:rowOff>
    </xdr:from>
    <xdr:to>
      <xdr:col>15</xdr:col>
      <xdr:colOff>50800</xdr:colOff>
      <xdr:row>40</xdr:row>
      <xdr:rowOff>123553</xdr:rowOff>
    </xdr:to>
    <xdr:cxnSp macro="">
      <xdr:nvCxnSpPr>
        <xdr:cNvPr id="81" name="直線コネクタ 80">
          <a:extLst>
            <a:ext uri="{FF2B5EF4-FFF2-40B4-BE49-F238E27FC236}">
              <a16:creationId xmlns:a16="http://schemas.microsoft.com/office/drawing/2014/main" id="{E4E06BDA-3334-48D0-86CB-BDBDB93D9B34}"/>
            </a:ext>
          </a:extLst>
        </xdr:cNvPr>
        <xdr:cNvCxnSpPr/>
      </xdr:nvCxnSpPr>
      <xdr:spPr>
        <a:xfrm>
          <a:off x="2019300" y="69374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156028</xdr:rowOff>
    </xdr:from>
    <xdr:to>
      <xdr:col>6</xdr:col>
      <xdr:colOff>38100</xdr:colOff>
      <xdr:row>40</xdr:row>
      <xdr:rowOff>86178</xdr:rowOff>
    </xdr:to>
    <xdr:sp macro="" textlink="">
      <xdr:nvSpPr>
        <xdr:cNvPr id="82" name="楕円 81">
          <a:extLst>
            <a:ext uri="{FF2B5EF4-FFF2-40B4-BE49-F238E27FC236}">
              <a16:creationId xmlns:a16="http://schemas.microsoft.com/office/drawing/2014/main" id="{4730911B-5980-497D-8FD9-7EA57AA006FC}"/>
            </a:ext>
          </a:extLst>
        </xdr:cNvPr>
        <xdr:cNvSpPr/>
      </xdr:nvSpPr>
      <xdr:spPr>
        <a:xfrm>
          <a:off x="1079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35378</xdr:rowOff>
    </xdr:from>
    <xdr:to>
      <xdr:col>10</xdr:col>
      <xdr:colOff>114300</xdr:colOff>
      <xdr:row>40</xdr:row>
      <xdr:rowOff>79466</xdr:rowOff>
    </xdr:to>
    <xdr:cxnSp macro="">
      <xdr:nvCxnSpPr>
        <xdr:cNvPr id="83" name="直線コネクタ 82">
          <a:extLst>
            <a:ext uri="{FF2B5EF4-FFF2-40B4-BE49-F238E27FC236}">
              <a16:creationId xmlns:a16="http://schemas.microsoft.com/office/drawing/2014/main" id="{C60E1086-471A-4818-B0BA-961C17B615A3}"/>
            </a:ext>
          </a:extLst>
        </xdr:cNvPr>
        <xdr:cNvCxnSpPr/>
      </xdr:nvCxnSpPr>
      <xdr:spPr>
        <a:xfrm>
          <a:off x="1130300" y="68933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560A7438-EEE4-49B0-8D0C-DB42F89D1CD6}"/>
            </a:ext>
          </a:extLst>
        </xdr:cNvPr>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id="{AAC42713-34DD-4DC3-B044-2F319D40DAEF}"/>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336D24FA-07BF-418F-9523-554975DEF1F6}"/>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BE5832E2-2F27-4D4C-9891-1BC5E9BF552E}"/>
            </a:ext>
          </a:extLst>
        </xdr:cNvPr>
        <xdr:cNvSpPr txBox="1"/>
      </xdr:nvSpPr>
      <xdr:spPr>
        <a:xfrm>
          <a:off x="927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D8910D92-61BA-41A0-8AA4-D34B51A40185}"/>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7537D360-C88F-4FD9-A1A6-A816BDD086B0}"/>
            </a:ext>
          </a:extLst>
        </xdr:cNvPr>
        <xdr:cNvSpPr txBox="1"/>
      </xdr:nvSpPr>
      <xdr:spPr>
        <a:xfrm>
          <a:off x="2705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F097C48B-97DA-4486-8ECE-1F72B9391EC1}"/>
            </a:ext>
          </a:extLst>
        </xdr:cNvPr>
        <xdr:cNvSpPr txBox="1"/>
      </xdr:nvSpPr>
      <xdr:spPr>
        <a:xfrm>
          <a:off x="1816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73578444-CE97-440E-8DF1-E22331C765AA}"/>
            </a:ext>
          </a:extLst>
        </xdr:cNvPr>
        <xdr:cNvSpPr txBox="1"/>
      </xdr:nvSpPr>
      <xdr:spPr>
        <a:xfrm>
          <a:off x="927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6E875C-7161-44A1-979D-D883E6624E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EFF760-052B-45F4-B59D-98BAE1582C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413998-7168-4827-918A-1EC35D5D98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884EADF-B4D1-4D66-B8D3-973E7B0009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D020AB-201F-4AF0-8619-107EA6F464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CA5D35-234C-40DC-86A7-20A1C778BB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638DD4-D0C6-4E46-AC72-11F756A3E3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1624EF6-15AD-4296-ABE3-10DEEBE53D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715ECA9-2ACC-4480-B6A6-D1A7F0F017C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67D9267-A102-4229-9E94-13CC5E4B6AB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C7B57FA-CE58-4AA3-847E-489A21E0F94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1D6DD2E-0073-4E8C-B5B0-23EECCD631A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FE18FA7-C17E-42A2-A96A-C4FD2C7A810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41D1E51-E481-4202-9CF0-B950AFA16FA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E6B1C54-4934-4B4C-8A8A-E4A92BE9165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E7C3F0A-B69F-4605-B5EE-F45BCCE02FD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7AAA3E7-5F2C-4558-800C-83590543AB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44D8C3C-693A-46BA-8C9F-6EF7C635049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D6DFDA7-12C9-4C12-9349-53364E9FF9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138AA28-B6CC-499B-8C0C-FE9E5AD7F35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9D4DAB9-A53E-4121-9612-DACC991059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135636</xdr:rowOff>
    </xdr:from>
    <xdr:to>
      <xdr:col>54</xdr:col>
      <xdr:colOff>189865</xdr:colOff>
      <xdr:row>41</xdr:row>
      <xdr:rowOff>83058</xdr:rowOff>
    </xdr:to>
    <xdr:cxnSp macro="">
      <xdr:nvCxnSpPr>
        <xdr:cNvPr id="113" name="直線コネクタ 112">
          <a:extLst>
            <a:ext uri="{FF2B5EF4-FFF2-40B4-BE49-F238E27FC236}">
              <a16:creationId xmlns:a16="http://schemas.microsoft.com/office/drawing/2014/main" id="{6F0A8F92-C96F-4331-BBEE-C8D7F9B29ABC}"/>
            </a:ext>
          </a:extLst>
        </xdr:cNvPr>
        <xdr:cNvCxnSpPr/>
      </xdr:nvCxnSpPr>
      <xdr:spPr>
        <a:xfrm flipV="1">
          <a:off x="10476865" y="5793486"/>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86885</xdr:rowOff>
    </xdr:from>
    <xdr:ext cx="469744" cy="259045"/>
    <xdr:sp macro="" textlink="">
      <xdr:nvSpPr>
        <xdr:cNvPr id="114" name="【図書館】&#10;一人当たり面積最小値テキスト">
          <a:extLst>
            <a:ext uri="{FF2B5EF4-FFF2-40B4-BE49-F238E27FC236}">
              <a16:creationId xmlns:a16="http://schemas.microsoft.com/office/drawing/2014/main" id="{52F5BCB7-3C70-43C4-94F3-A18862FE412D}"/>
            </a:ext>
          </a:extLst>
        </xdr:cNvPr>
        <xdr:cNvSpPr txBox="1"/>
      </xdr:nvSpPr>
      <xdr:spPr>
        <a:xfrm>
          <a:off x="10515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83058</xdr:rowOff>
    </xdr:from>
    <xdr:to>
      <xdr:col>55</xdr:col>
      <xdr:colOff>88900</xdr:colOff>
      <xdr:row>41</xdr:row>
      <xdr:rowOff>83058</xdr:rowOff>
    </xdr:to>
    <xdr:cxnSp macro="">
      <xdr:nvCxnSpPr>
        <xdr:cNvPr id="115" name="直線コネクタ 114">
          <a:extLst>
            <a:ext uri="{FF2B5EF4-FFF2-40B4-BE49-F238E27FC236}">
              <a16:creationId xmlns:a16="http://schemas.microsoft.com/office/drawing/2014/main" id="{55F9720C-1197-4134-9D6A-CA3D3CF40C72}"/>
            </a:ext>
          </a:extLst>
        </xdr:cNvPr>
        <xdr:cNvCxnSpPr/>
      </xdr:nvCxnSpPr>
      <xdr:spPr>
        <a:xfrm>
          <a:off x="10388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82313</xdr:rowOff>
    </xdr:from>
    <xdr:ext cx="469744" cy="259045"/>
    <xdr:sp macro="" textlink="">
      <xdr:nvSpPr>
        <xdr:cNvPr id="116" name="【図書館】&#10;一人当たり面積最大値テキスト">
          <a:extLst>
            <a:ext uri="{FF2B5EF4-FFF2-40B4-BE49-F238E27FC236}">
              <a16:creationId xmlns:a16="http://schemas.microsoft.com/office/drawing/2014/main" id="{C8563D79-2F28-47BE-BF8F-3E1DBC1E046E}"/>
            </a:ext>
          </a:extLst>
        </xdr:cNvPr>
        <xdr:cNvSpPr txBox="1"/>
      </xdr:nvSpPr>
      <xdr:spPr>
        <a:xfrm>
          <a:off x="10515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135636</xdr:rowOff>
    </xdr:from>
    <xdr:to>
      <xdr:col>55</xdr:col>
      <xdr:colOff>88900</xdr:colOff>
      <xdr:row>33</xdr:row>
      <xdr:rowOff>135636</xdr:rowOff>
    </xdr:to>
    <xdr:cxnSp macro="">
      <xdr:nvCxnSpPr>
        <xdr:cNvPr id="117" name="直線コネクタ 116">
          <a:extLst>
            <a:ext uri="{FF2B5EF4-FFF2-40B4-BE49-F238E27FC236}">
              <a16:creationId xmlns:a16="http://schemas.microsoft.com/office/drawing/2014/main" id="{90DA29C5-C23B-4056-96BF-E3893AA7FC37}"/>
            </a:ext>
          </a:extLst>
        </xdr:cNvPr>
        <xdr:cNvCxnSpPr/>
      </xdr:nvCxnSpPr>
      <xdr:spPr>
        <a:xfrm>
          <a:off x="10388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F274B3A6-E0F7-4ADC-8EB4-BD83A468473B}"/>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A6B25311-D472-42E8-A6A4-AD7FE973C3F5}"/>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167132</xdr:rowOff>
    </xdr:from>
    <xdr:to>
      <xdr:col>50</xdr:col>
      <xdr:colOff>165100</xdr:colOff>
      <xdr:row>39</xdr:row>
      <xdr:rowOff>97282</xdr:rowOff>
    </xdr:to>
    <xdr:sp macro="" textlink="">
      <xdr:nvSpPr>
        <xdr:cNvPr id="120" name="フローチャート: 判断 119">
          <a:extLst>
            <a:ext uri="{FF2B5EF4-FFF2-40B4-BE49-F238E27FC236}">
              <a16:creationId xmlns:a16="http://schemas.microsoft.com/office/drawing/2014/main" id="{9CB406DD-2DCA-44F8-A6DC-F50711A893BA}"/>
            </a:ext>
          </a:extLst>
        </xdr:cNvPr>
        <xdr:cNvSpPr/>
      </xdr:nvSpPr>
      <xdr:spPr>
        <a:xfrm>
          <a:off x="9588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29972</xdr:rowOff>
    </xdr:from>
    <xdr:to>
      <xdr:col>46</xdr:col>
      <xdr:colOff>38100</xdr:colOff>
      <xdr:row>39</xdr:row>
      <xdr:rowOff>131572</xdr:rowOff>
    </xdr:to>
    <xdr:sp macro="" textlink="">
      <xdr:nvSpPr>
        <xdr:cNvPr id="121" name="フローチャート: 判断 120">
          <a:extLst>
            <a:ext uri="{FF2B5EF4-FFF2-40B4-BE49-F238E27FC236}">
              <a16:creationId xmlns:a16="http://schemas.microsoft.com/office/drawing/2014/main" id="{9DE2A9B3-DFEF-4FDB-BF31-1119929D3ACD}"/>
            </a:ext>
          </a:extLst>
        </xdr:cNvPr>
        <xdr:cNvSpPr/>
      </xdr:nvSpPr>
      <xdr:spPr>
        <a:xfrm>
          <a:off x="8699500" y="67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137414</xdr:rowOff>
    </xdr:from>
    <xdr:to>
      <xdr:col>41</xdr:col>
      <xdr:colOff>101600</xdr:colOff>
      <xdr:row>39</xdr:row>
      <xdr:rowOff>67564</xdr:rowOff>
    </xdr:to>
    <xdr:sp macro="" textlink="">
      <xdr:nvSpPr>
        <xdr:cNvPr id="122" name="フローチャート: 判断 121">
          <a:extLst>
            <a:ext uri="{FF2B5EF4-FFF2-40B4-BE49-F238E27FC236}">
              <a16:creationId xmlns:a16="http://schemas.microsoft.com/office/drawing/2014/main" id="{C3F6FA7B-F091-41F6-BB67-9E6C07699C89}"/>
            </a:ext>
          </a:extLst>
        </xdr:cNvPr>
        <xdr:cNvSpPr/>
      </xdr:nvSpPr>
      <xdr:spPr>
        <a:xfrm>
          <a:off x="7810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132842</xdr:rowOff>
    </xdr:from>
    <xdr:to>
      <xdr:col>36</xdr:col>
      <xdr:colOff>165100</xdr:colOff>
      <xdr:row>39</xdr:row>
      <xdr:rowOff>62992</xdr:rowOff>
    </xdr:to>
    <xdr:sp macro="" textlink="">
      <xdr:nvSpPr>
        <xdr:cNvPr id="123" name="フローチャート: 判断 122">
          <a:extLst>
            <a:ext uri="{FF2B5EF4-FFF2-40B4-BE49-F238E27FC236}">
              <a16:creationId xmlns:a16="http://schemas.microsoft.com/office/drawing/2014/main" id="{2CAF6C4D-D380-4B78-BDE0-0ACD4ED2FD57}"/>
            </a:ext>
          </a:extLst>
        </xdr:cNvPr>
        <xdr:cNvSpPr/>
      </xdr:nvSpPr>
      <xdr:spPr>
        <a:xfrm>
          <a:off x="6921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E0CEB27-7F50-4A13-A598-D128C3EA79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996478-A9C9-4D43-B26D-E805AE61D0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6E78C0-65EB-4164-A5D9-CEFFB048B5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C7650E-1E50-498D-888A-1003CE16DF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2A5A67D-7CB1-4D49-8B4D-4061110537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109982</xdr:rowOff>
    </xdr:from>
    <xdr:to>
      <xdr:col>55</xdr:col>
      <xdr:colOff>50800</xdr:colOff>
      <xdr:row>40</xdr:row>
      <xdr:rowOff>40132</xdr:rowOff>
    </xdr:to>
    <xdr:sp macro="" textlink="">
      <xdr:nvSpPr>
        <xdr:cNvPr id="129" name="楕円 128">
          <a:extLst>
            <a:ext uri="{FF2B5EF4-FFF2-40B4-BE49-F238E27FC236}">
              <a16:creationId xmlns:a16="http://schemas.microsoft.com/office/drawing/2014/main" id="{E3EF0D89-3FAD-46F9-B6A1-9B7B04FA4327}"/>
            </a:ext>
          </a:extLst>
        </xdr:cNvPr>
        <xdr:cNvSpPr/>
      </xdr:nvSpPr>
      <xdr:spPr>
        <a:xfrm>
          <a:off x="10426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88409</xdr:rowOff>
    </xdr:from>
    <xdr:ext cx="469744" cy="259045"/>
    <xdr:sp macro="" textlink="">
      <xdr:nvSpPr>
        <xdr:cNvPr id="130" name="【図書館】&#10;一人当たり面積該当値テキスト">
          <a:extLst>
            <a:ext uri="{FF2B5EF4-FFF2-40B4-BE49-F238E27FC236}">
              <a16:creationId xmlns:a16="http://schemas.microsoft.com/office/drawing/2014/main" id="{2E4BF7CD-0066-427E-BF64-729204D3BC93}"/>
            </a:ext>
          </a:extLst>
        </xdr:cNvPr>
        <xdr:cNvSpPr txBox="1"/>
      </xdr:nvSpPr>
      <xdr:spPr>
        <a:xfrm>
          <a:off x="105156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31" name="楕円 130">
          <a:extLst>
            <a:ext uri="{FF2B5EF4-FFF2-40B4-BE49-F238E27FC236}">
              <a16:creationId xmlns:a16="http://schemas.microsoft.com/office/drawing/2014/main" id="{AF7E8DA5-D441-45A8-B038-37243BD766FA}"/>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160782</xdr:rowOff>
    </xdr:from>
    <xdr:to>
      <xdr:col>55</xdr:col>
      <xdr:colOff>0</xdr:colOff>
      <xdr:row>39</xdr:row>
      <xdr:rowOff>167640</xdr:rowOff>
    </xdr:to>
    <xdr:cxnSp macro="">
      <xdr:nvCxnSpPr>
        <xdr:cNvPr id="132" name="直線コネクタ 131">
          <a:extLst>
            <a:ext uri="{FF2B5EF4-FFF2-40B4-BE49-F238E27FC236}">
              <a16:creationId xmlns:a16="http://schemas.microsoft.com/office/drawing/2014/main" id="{C93718D5-C59F-4DD4-B72A-1DDBA38D03D7}"/>
            </a:ext>
          </a:extLst>
        </xdr:cNvPr>
        <xdr:cNvCxnSpPr/>
      </xdr:nvCxnSpPr>
      <xdr:spPr>
        <a:xfrm flipV="1">
          <a:off x="9639300" y="684733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121412</xdr:rowOff>
    </xdr:from>
    <xdr:to>
      <xdr:col>46</xdr:col>
      <xdr:colOff>38100</xdr:colOff>
      <xdr:row>40</xdr:row>
      <xdr:rowOff>51562</xdr:rowOff>
    </xdr:to>
    <xdr:sp macro="" textlink="">
      <xdr:nvSpPr>
        <xdr:cNvPr id="133" name="楕円 132">
          <a:extLst>
            <a:ext uri="{FF2B5EF4-FFF2-40B4-BE49-F238E27FC236}">
              <a16:creationId xmlns:a16="http://schemas.microsoft.com/office/drawing/2014/main" id="{362F23CF-2B53-4972-9448-DCF8A0047300}"/>
            </a:ext>
          </a:extLst>
        </xdr:cNvPr>
        <xdr:cNvSpPr/>
      </xdr:nvSpPr>
      <xdr:spPr>
        <a:xfrm>
          <a:off x="8699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40</xdr:row>
      <xdr:rowOff>762</xdr:rowOff>
    </xdr:to>
    <xdr:cxnSp macro="">
      <xdr:nvCxnSpPr>
        <xdr:cNvPr id="134" name="直線コネクタ 133">
          <a:extLst>
            <a:ext uri="{FF2B5EF4-FFF2-40B4-BE49-F238E27FC236}">
              <a16:creationId xmlns:a16="http://schemas.microsoft.com/office/drawing/2014/main" id="{BDD00B61-63CC-4E77-9F03-597BDB69E0F2}"/>
            </a:ext>
          </a:extLst>
        </xdr:cNvPr>
        <xdr:cNvCxnSpPr/>
      </xdr:nvCxnSpPr>
      <xdr:spPr>
        <a:xfrm flipV="1">
          <a:off x="8750300" y="685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130556</xdr:rowOff>
    </xdr:from>
    <xdr:to>
      <xdr:col>41</xdr:col>
      <xdr:colOff>101600</xdr:colOff>
      <xdr:row>40</xdr:row>
      <xdr:rowOff>60706</xdr:rowOff>
    </xdr:to>
    <xdr:sp macro="" textlink="">
      <xdr:nvSpPr>
        <xdr:cNvPr id="135" name="楕円 134">
          <a:extLst>
            <a:ext uri="{FF2B5EF4-FFF2-40B4-BE49-F238E27FC236}">
              <a16:creationId xmlns:a16="http://schemas.microsoft.com/office/drawing/2014/main" id="{3B673B38-0FCF-4E68-AAE1-AD127C8A28E1}"/>
            </a:ext>
          </a:extLst>
        </xdr:cNvPr>
        <xdr:cNvSpPr/>
      </xdr:nvSpPr>
      <xdr:spPr>
        <a:xfrm>
          <a:off x="7810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xdr:rowOff>
    </xdr:from>
    <xdr:to>
      <xdr:col>45</xdr:col>
      <xdr:colOff>177800</xdr:colOff>
      <xdr:row>40</xdr:row>
      <xdr:rowOff>9906</xdr:rowOff>
    </xdr:to>
    <xdr:cxnSp macro="">
      <xdr:nvCxnSpPr>
        <xdr:cNvPr id="136" name="直線コネクタ 135">
          <a:extLst>
            <a:ext uri="{FF2B5EF4-FFF2-40B4-BE49-F238E27FC236}">
              <a16:creationId xmlns:a16="http://schemas.microsoft.com/office/drawing/2014/main" id="{B5EA67B6-370E-44B2-8B4F-EDD04F6D0B91}"/>
            </a:ext>
          </a:extLst>
        </xdr:cNvPr>
        <xdr:cNvCxnSpPr/>
      </xdr:nvCxnSpPr>
      <xdr:spPr>
        <a:xfrm flipV="1">
          <a:off x="7861300" y="68587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a:extLst>
            <a:ext uri="{FF2B5EF4-FFF2-40B4-BE49-F238E27FC236}">
              <a16:creationId xmlns:a16="http://schemas.microsoft.com/office/drawing/2014/main" id="{576F4005-7FFA-4684-92D0-670F10C975EF}"/>
            </a:ext>
          </a:extLst>
        </xdr:cNvPr>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xdr:rowOff>
    </xdr:from>
    <xdr:to>
      <xdr:col>41</xdr:col>
      <xdr:colOff>50800</xdr:colOff>
      <xdr:row>40</xdr:row>
      <xdr:rowOff>16764</xdr:rowOff>
    </xdr:to>
    <xdr:cxnSp macro="">
      <xdr:nvCxnSpPr>
        <xdr:cNvPr id="138" name="直線コネクタ 137">
          <a:extLst>
            <a:ext uri="{FF2B5EF4-FFF2-40B4-BE49-F238E27FC236}">
              <a16:creationId xmlns:a16="http://schemas.microsoft.com/office/drawing/2014/main" id="{E3F95CEE-2187-4584-B0A2-F8934C83A954}"/>
            </a:ext>
          </a:extLst>
        </xdr:cNvPr>
        <xdr:cNvCxnSpPr/>
      </xdr:nvCxnSpPr>
      <xdr:spPr>
        <a:xfrm flipV="1">
          <a:off x="6972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113809</xdr:rowOff>
    </xdr:from>
    <xdr:ext cx="469744" cy="259045"/>
    <xdr:sp macro="" textlink="">
      <xdr:nvSpPr>
        <xdr:cNvPr id="139" name="n_1aveValue【図書館】&#10;一人当たり面積">
          <a:extLst>
            <a:ext uri="{FF2B5EF4-FFF2-40B4-BE49-F238E27FC236}">
              <a16:creationId xmlns:a16="http://schemas.microsoft.com/office/drawing/2014/main" id="{A0E61EA6-5F5C-43AC-A88F-0EC2146EDFDF}"/>
            </a:ext>
          </a:extLst>
        </xdr:cNvPr>
        <xdr:cNvSpPr txBox="1"/>
      </xdr:nvSpPr>
      <xdr:spPr>
        <a:xfrm>
          <a:off x="9391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148099</xdr:rowOff>
    </xdr:from>
    <xdr:ext cx="469744" cy="259045"/>
    <xdr:sp macro="" textlink="">
      <xdr:nvSpPr>
        <xdr:cNvPr id="140" name="n_2aveValue【図書館】&#10;一人当たり面積">
          <a:extLst>
            <a:ext uri="{FF2B5EF4-FFF2-40B4-BE49-F238E27FC236}">
              <a16:creationId xmlns:a16="http://schemas.microsoft.com/office/drawing/2014/main" id="{C4999BE6-63F8-4E99-BD9F-2C4C6D2099D0}"/>
            </a:ext>
          </a:extLst>
        </xdr:cNvPr>
        <xdr:cNvSpPr txBox="1"/>
      </xdr:nvSpPr>
      <xdr:spPr>
        <a:xfrm>
          <a:off x="8515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84091</xdr:rowOff>
    </xdr:from>
    <xdr:ext cx="469744" cy="259045"/>
    <xdr:sp macro="" textlink="">
      <xdr:nvSpPr>
        <xdr:cNvPr id="141" name="n_3aveValue【図書館】&#10;一人当たり面積">
          <a:extLst>
            <a:ext uri="{FF2B5EF4-FFF2-40B4-BE49-F238E27FC236}">
              <a16:creationId xmlns:a16="http://schemas.microsoft.com/office/drawing/2014/main" id="{E47BEA66-D08A-4823-868F-B21BEFEF59EA}"/>
            </a:ext>
          </a:extLst>
        </xdr:cNvPr>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79519</xdr:rowOff>
    </xdr:from>
    <xdr:ext cx="469744" cy="259045"/>
    <xdr:sp macro="" textlink="">
      <xdr:nvSpPr>
        <xdr:cNvPr id="142" name="n_4aveValue【図書館】&#10;一人当たり面積">
          <a:extLst>
            <a:ext uri="{FF2B5EF4-FFF2-40B4-BE49-F238E27FC236}">
              <a16:creationId xmlns:a16="http://schemas.microsoft.com/office/drawing/2014/main" id="{647889AE-9D51-4B73-9EE1-3FFE2CFE0DAD}"/>
            </a:ext>
          </a:extLst>
        </xdr:cNvPr>
        <xdr:cNvSpPr txBox="1"/>
      </xdr:nvSpPr>
      <xdr:spPr>
        <a:xfrm>
          <a:off x="6737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43" name="n_1mainValue【図書館】&#10;一人当たり面積">
          <a:extLst>
            <a:ext uri="{FF2B5EF4-FFF2-40B4-BE49-F238E27FC236}">
              <a16:creationId xmlns:a16="http://schemas.microsoft.com/office/drawing/2014/main" id="{3858B004-4912-459C-AD8D-E7BFC2578D97}"/>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42689</xdr:rowOff>
    </xdr:from>
    <xdr:ext cx="469744" cy="259045"/>
    <xdr:sp macro="" textlink="">
      <xdr:nvSpPr>
        <xdr:cNvPr id="144" name="n_2mainValue【図書館】&#10;一人当たり面積">
          <a:extLst>
            <a:ext uri="{FF2B5EF4-FFF2-40B4-BE49-F238E27FC236}">
              <a16:creationId xmlns:a16="http://schemas.microsoft.com/office/drawing/2014/main" id="{835C4FB5-A6FE-47FB-A4F0-95F0A4B5A178}"/>
            </a:ext>
          </a:extLst>
        </xdr:cNvPr>
        <xdr:cNvSpPr txBox="1"/>
      </xdr:nvSpPr>
      <xdr:spPr>
        <a:xfrm>
          <a:off x="8515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51833</xdr:rowOff>
    </xdr:from>
    <xdr:ext cx="469744" cy="259045"/>
    <xdr:sp macro="" textlink="">
      <xdr:nvSpPr>
        <xdr:cNvPr id="145" name="n_3mainValue【図書館】&#10;一人当たり面積">
          <a:extLst>
            <a:ext uri="{FF2B5EF4-FFF2-40B4-BE49-F238E27FC236}">
              <a16:creationId xmlns:a16="http://schemas.microsoft.com/office/drawing/2014/main" id="{3C7BC9F0-35DB-4F34-8E6D-FD31973279EC}"/>
            </a:ext>
          </a:extLst>
        </xdr:cNvPr>
        <xdr:cNvSpPr txBox="1"/>
      </xdr:nvSpPr>
      <xdr:spPr>
        <a:xfrm>
          <a:off x="7626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58691</xdr:rowOff>
    </xdr:from>
    <xdr:ext cx="469744" cy="259045"/>
    <xdr:sp macro="" textlink="">
      <xdr:nvSpPr>
        <xdr:cNvPr id="146" name="n_4mainValue【図書館】&#10;一人当たり面積">
          <a:extLst>
            <a:ext uri="{FF2B5EF4-FFF2-40B4-BE49-F238E27FC236}">
              <a16:creationId xmlns:a16="http://schemas.microsoft.com/office/drawing/2014/main" id="{3B8E7847-B738-45C0-9C39-FFC3DD6FEA4F}"/>
            </a:ext>
          </a:extLst>
        </xdr:cNvPr>
        <xdr:cNvSpPr txBox="1"/>
      </xdr:nvSpPr>
      <xdr:spPr>
        <a:xfrm>
          <a:off x="6737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09B825B-26CD-4D8B-A9F7-DC81597724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794FF19-2ADB-4B32-803B-BAB8744023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DEB0B3F-3279-4932-8B0A-C304AEE5B7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0784A90-A2F8-4AD2-87EF-E6A14D65FE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1BDE71D-64DC-4E74-A593-1670CF2433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E191127-B094-4DE7-ABD4-40F12E80A7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1A4924F-1CD6-4B3A-9DE4-275D056D07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2116CBE-BF0F-4EB9-ABED-818747BD94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1F7059D-5AD3-48C3-9205-5F7B819634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56DF572-BF78-4116-9C57-CFE7EE83C0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9A546E4-6D12-4CE4-A269-65166D8AEA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AA487E6-8207-40D1-A2F0-4057AB0065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653EB03-450C-407C-BF50-9A177DC4A2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874C4C2-D1C0-4B58-BD49-A3653D7EE8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734209E-2CA6-4A9B-91F9-756E43E656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792C54E-823D-40BE-B434-28AF506A3B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42E7941-94A5-4321-A5AC-BC90D34C8C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9E2A9CB-0A4B-4A26-9235-7AE2E84F1F1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56ECFBA-EFF8-471C-9B05-8A0795FFB9D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E6D73169-27BD-4AE9-B3BE-BE249DFCA9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90413B1-B2A4-4494-BDA4-66649FC53B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91F1B3B-0161-44D2-966D-A8AF0FB7F6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3CA0BE4-6B77-498A-83F3-7F793208C8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A839AF7-F30F-4DC5-A987-F11410AEE5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451907A3-1A38-4FA8-95BF-DB651C195E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BE556FD3-BB96-4C1F-BF1A-3E1694BF3439}"/>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4E8B074E-9311-4AE3-A026-9F8BCB2582C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9CFBF7BC-4108-4203-81FD-33F2FDBFBEC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B5ECFFBF-54DA-4C96-8B0F-722677A7146A}"/>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76" name="直線コネクタ 175">
          <a:extLst>
            <a:ext uri="{FF2B5EF4-FFF2-40B4-BE49-F238E27FC236}">
              <a16:creationId xmlns:a16="http://schemas.microsoft.com/office/drawing/2014/main" id="{3F77BF02-15AC-4028-B38C-1BAD72C08C2F}"/>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DF688DE-024D-4842-814D-487EBAE3FB93}"/>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78" name="フローチャート: 判断 177">
          <a:extLst>
            <a:ext uri="{FF2B5EF4-FFF2-40B4-BE49-F238E27FC236}">
              <a16:creationId xmlns:a16="http://schemas.microsoft.com/office/drawing/2014/main" id="{6F088F08-A64E-4E85-90B4-A0AEED7C2D5D}"/>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9" name="フローチャート: 判断 178">
          <a:extLst>
            <a:ext uri="{FF2B5EF4-FFF2-40B4-BE49-F238E27FC236}">
              <a16:creationId xmlns:a16="http://schemas.microsoft.com/office/drawing/2014/main" id="{2DF38325-1D35-40B3-A10F-58952D660378}"/>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180" name="フローチャート: 判断 179">
          <a:extLst>
            <a:ext uri="{FF2B5EF4-FFF2-40B4-BE49-F238E27FC236}">
              <a16:creationId xmlns:a16="http://schemas.microsoft.com/office/drawing/2014/main" id="{1C3E526D-9ADD-46D8-935F-13C6D1F5C02F}"/>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81" name="フローチャート: 判断 180">
          <a:extLst>
            <a:ext uri="{FF2B5EF4-FFF2-40B4-BE49-F238E27FC236}">
              <a16:creationId xmlns:a16="http://schemas.microsoft.com/office/drawing/2014/main" id="{D4D464BB-4CF3-4765-8967-4BC1CE416658}"/>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182" name="フローチャート: 判断 181">
          <a:extLst>
            <a:ext uri="{FF2B5EF4-FFF2-40B4-BE49-F238E27FC236}">
              <a16:creationId xmlns:a16="http://schemas.microsoft.com/office/drawing/2014/main" id="{8B556A11-ABB4-4072-9138-CC5F64691727}"/>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B8986B-80BF-431E-B2CD-26C818273F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6A52F6-6E5C-4D69-9CEE-645DA6996E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BCA3ED-5655-4F3F-9645-EAE7828F6D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55CA4D-90A6-4E59-A27A-84DA642F08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8888A4-F559-43BB-AF8A-167D07D96D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8" name="楕円 187">
          <a:extLst>
            <a:ext uri="{FF2B5EF4-FFF2-40B4-BE49-F238E27FC236}">
              <a16:creationId xmlns:a16="http://schemas.microsoft.com/office/drawing/2014/main" id="{53E08E20-D553-4CA8-8910-79AC5EE600B0}"/>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EE1E6BF-CD88-4AC2-BD5D-6A0DCF4BA5F3}"/>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0" name="楕円 189">
          <a:extLst>
            <a:ext uri="{FF2B5EF4-FFF2-40B4-BE49-F238E27FC236}">
              <a16:creationId xmlns:a16="http://schemas.microsoft.com/office/drawing/2014/main" id="{0A8E94F9-AA7F-4144-9865-7DFFCD010EFC}"/>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153488</xdr:rowOff>
    </xdr:to>
    <xdr:cxnSp macro="">
      <xdr:nvCxnSpPr>
        <xdr:cNvPr id="191" name="直線コネクタ 190">
          <a:extLst>
            <a:ext uri="{FF2B5EF4-FFF2-40B4-BE49-F238E27FC236}">
              <a16:creationId xmlns:a16="http://schemas.microsoft.com/office/drawing/2014/main" id="{7FE83806-4045-4653-AF21-76DD6FC034B1}"/>
            </a:ext>
          </a:extLst>
        </xdr:cNvPr>
        <xdr:cNvCxnSpPr/>
      </xdr:nvCxnSpPr>
      <xdr:spPr>
        <a:xfrm>
          <a:off x="3797300" y="105841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2" name="楕円 191">
          <a:extLst>
            <a:ext uri="{FF2B5EF4-FFF2-40B4-BE49-F238E27FC236}">
              <a16:creationId xmlns:a16="http://schemas.microsoft.com/office/drawing/2014/main" id="{CE6380F4-7359-41B8-8D9B-4D054C8266B4}"/>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125730</xdr:rowOff>
    </xdr:to>
    <xdr:cxnSp macro="">
      <xdr:nvCxnSpPr>
        <xdr:cNvPr id="193" name="直線コネクタ 192">
          <a:extLst>
            <a:ext uri="{FF2B5EF4-FFF2-40B4-BE49-F238E27FC236}">
              <a16:creationId xmlns:a16="http://schemas.microsoft.com/office/drawing/2014/main" id="{23816F05-AA98-4DB4-A141-CBEA7CD2AD0A}"/>
            </a:ext>
          </a:extLst>
        </xdr:cNvPr>
        <xdr:cNvCxnSpPr/>
      </xdr:nvCxnSpPr>
      <xdr:spPr>
        <a:xfrm>
          <a:off x="2908300" y="1055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4" name="楕円 193">
          <a:extLst>
            <a:ext uri="{FF2B5EF4-FFF2-40B4-BE49-F238E27FC236}">
              <a16:creationId xmlns:a16="http://schemas.microsoft.com/office/drawing/2014/main" id="{6640589A-9353-4BB0-BC91-29D8D784EF2F}"/>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93073</xdr:rowOff>
    </xdr:to>
    <xdr:cxnSp macro="">
      <xdr:nvCxnSpPr>
        <xdr:cNvPr id="195" name="直線コネクタ 194">
          <a:extLst>
            <a:ext uri="{FF2B5EF4-FFF2-40B4-BE49-F238E27FC236}">
              <a16:creationId xmlns:a16="http://schemas.microsoft.com/office/drawing/2014/main" id="{03EA16A7-8DF9-497D-B026-37B4401DDA4B}"/>
            </a:ext>
          </a:extLst>
        </xdr:cNvPr>
        <xdr:cNvCxnSpPr/>
      </xdr:nvCxnSpPr>
      <xdr:spPr>
        <a:xfrm>
          <a:off x="2019300" y="1051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6" name="楕円 195">
          <a:extLst>
            <a:ext uri="{FF2B5EF4-FFF2-40B4-BE49-F238E27FC236}">
              <a16:creationId xmlns:a16="http://schemas.microsoft.com/office/drawing/2014/main" id="{FD6CAFB4-CDB8-40B0-B978-9DA7EFF83E6E}"/>
            </a:ext>
          </a:extLst>
        </xdr:cNvPr>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60416</xdr:rowOff>
    </xdr:to>
    <xdr:cxnSp macro="">
      <xdr:nvCxnSpPr>
        <xdr:cNvPr id="197" name="直線コネクタ 196">
          <a:extLst>
            <a:ext uri="{FF2B5EF4-FFF2-40B4-BE49-F238E27FC236}">
              <a16:creationId xmlns:a16="http://schemas.microsoft.com/office/drawing/2014/main" id="{A436E485-913D-4AD9-8A15-63F8377C9224}"/>
            </a:ext>
          </a:extLst>
        </xdr:cNvPr>
        <xdr:cNvCxnSpPr/>
      </xdr:nvCxnSpPr>
      <xdr:spPr>
        <a:xfrm>
          <a:off x="1130300" y="105090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98" name="n_1aveValue【体育館・プール】&#10;有形固定資産減価償却率">
          <a:extLst>
            <a:ext uri="{FF2B5EF4-FFF2-40B4-BE49-F238E27FC236}">
              <a16:creationId xmlns:a16="http://schemas.microsoft.com/office/drawing/2014/main" id="{272E6F7D-9892-47F3-8D6F-4CC7917DBF02}"/>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99" name="n_2aveValue【体育館・プール】&#10;有形固定資産減価償却率">
          <a:extLst>
            <a:ext uri="{FF2B5EF4-FFF2-40B4-BE49-F238E27FC236}">
              <a16:creationId xmlns:a16="http://schemas.microsoft.com/office/drawing/2014/main" id="{6157804A-1AEB-4EB6-89C2-FD6385C0D14A}"/>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0" name="n_3aveValue【体育館・プール】&#10;有形固定資産減価償却率">
          <a:extLst>
            <a:ext uri="{FF2B5EF4-FFF2-40B4-BE49-F238E27FC236}">
              <a16:creationId xmlns:a16="http://schemas.microsoft.com/office/drawing/2014/main" id="{1241A921-8CA0-4552-BA49-154014DFDDC3}"/>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75655CED-B598-4F0C-8E30-C142464980F4}"/>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2" name="n_1mainValue【体育館・プール】&#10;有形固定資産減価償却率">
          <a:extLst>
            <a:ext uri="{FF2B5EF4-FFF2-40B4-BE49-F238E27FC236}">
              <a16:creationId xmlns:a16="http://schemas.microsoft.com/office/drawing/2014/main" id="{8A6C29E6-1733-453E-A662-390495BC454B}"/>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3" name="n_2mainValue【体育館・プール】&#10;有形固定資産減価償却率">
          <a:extLst>
            <a:ext uri="{FF2B5EF4-FFF2-40B4-BE49-F238E27FC236}">
              <a16:creationId xmlns:a16="http://schemas.microsoft.com/office/drawing/2014/main" id="{88A8D7AB-CA6F-495E-811F-4B72E0308E2A}"/>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4" name="n_3mainValue【体育館・プール】&#10;有形固定資産減価償却率">
          <a:extLst>
            <a:ext uri="{FF2B5EF4-FFF2-40B4-BE49-F238E27FC236}">
              <a16:creationId xmlns:a16="http://schemas.microsoft.com/office/drawing/2014/main" id="{FC936043-C85B-4182-9136-350ADEEE6BA2}"/>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5" name="n_4mainValue【体育館・プール】&#10;有形固定資産減価償却率">
          <a:extLst>
            <a:ext uri="{FF2B5EF4-FFF2-40B4-BE49-F238E27FC236}">
              <a16:creationId xmlns:a16="http://schemas.microsoft.com/office/drawing/2014/main" id="{D1741544-8329-4B02-8C21-9DB4056875FF}"/>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F6D95DF-A371-447A-BC23-CC26B16C2E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6566362-8A09-4EE7-8F1B-53736BFC2F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D89048D-8C9E-45D0-8F6F-DCCD4EDDD6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0D9B241-9959-4F33-91F3-12AD96B16D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7E21DEA-C9FF-4849-B6FD-E208001A6C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2153F3F-39C7-4053-962C-E794518582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E898D6F-668F-42BB-9C96-5E8CCDDCDD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CECF0AF-7A11-430A-A216-7691E4196A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90BAD05-BE21-4F23-853E-0FCFBEB99D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7559678-F13A-415A-BB67-D4C11B8BB2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7AB01DA-D8A5-4451-9016-7202FC05AD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965B38DA-6B18-42DD-84B1-27D5F90907A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78A33AA-0CE0-4129-A72E-2DCD6DC5980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7F65FBE-A2C5-4DC0-A4B6-7B335FF13D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717D096-8269-4D21-9103-544AB94999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7F3EFC2-F0F7-4097-B329-02C22BCE3CC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DDBE10C-4C5C-4763-9800-010B02BB2B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7982901-5B22-49CC-8A94-FC2133F5C74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1BD3348-29FB-4972-8D32-40200EF464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2ED9227B-85CA-4E2C-97CA-CAE6422C0DB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0A3FC36-7BB5-4047-8547-A4FF221F756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A6CCA0C6-2A7B-4D42-AA4A-C9BA9BE97D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7128B66-076F-48EB-AE18-30E69EB776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229" name="直線コネクタ 228">
          <a:extLst>
            <a:ext uri="{FF2B5EF4-FFF2-40B4-BE49-F238E27FC236}">
              <a16:creationId xmlns:a16="http://schemas.microsoft.com/office/drawing/2014/main" id="{8C87F957-72AE-4759-B0B8-74DDABB77CE5}"/>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230" name="【体育館・プール】&#10;一人当たり面積最小値テキスト">
          <a:extLst>
            <a:ext uri="{FF2B5EF4-FFF2-40B4-BE49-F238E27FC236}">
              <a16:creationId xmlns:a16="http://schemas.microsoft.com/office/drawing/2014/main" id="{C7D2618A-7CDC-46E7-A41E-D393577EFD45}"/>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231" name="直線コネクタ 230">
          <a:extLst>
            <a:ext uri="{FF2B5EF4-FFF2-40B4-BE49-F238E27FC236}">
              <a16:creationId xmlns:a16="http://schemas.microsoft.com/office/drawing/2014/main" id="{BEDECBD6-BF09-4AAF-96F9-7A0B20A23D5A}"/>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232" name="【体育館・プール】&#10;一人当たり面積最大値テキスト">
          <a:extLst>
            <a:ext uri="{FF2B5EF4-FFF2-40B4-BE49-F238E27FC236}">
              <a16:creationId xmlns:a16="http://schemas.microsoft.com/office/drawing/2014/main" id="{1D2EA2C1-296E-4A69-8D10-7FFD57137BF0}"/>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233" name="直線コネクタ 232">
          <a:extLst>
            <a:ext uri="{FF2B5EF4-FFF2-40B4-BE49-F238E27FC236}">
              <a16:creationId xmlns:a16="http://schemas.microsoft.com/office/drawing/2014/main" id="{EFA6077D-C7F5-4C12-9C43-6C6CCAFE8238}"/>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234" name="【体育館・プール】&#10;一人当たり面積平均値テキスト">
          <a:extLst>
            <a:ext uri="{FF2B5EF4-FFF2-40B4-BE49-F238E27FC236}">
              <a16:creationId xmlns:a16="http://schemas.microsoft.com/office/drawing/2014/main" id="{3D278B6D-996A-4002-823C-774001FC90F3}"/>
            </a:ext>
          </a:extLst>
        </xdr:cNvPr>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235" name="フローチャート: 判断 234">
          <a:extLst>
            <a:ext uri="{FF2B5EF4-FFF2-40B4-BE49-F238E27FC236}">
              <a16:creationId xmlns:a16="http://schemas.microsoft.com/office/drawing/2014/main" id="{C16706D6-081C-48B3-B8BB-5B70CF0176BD}"/>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236" name="フローチャート: 判断 235">
          <a:extLst>
            <a:ext uri="{FF2B5EF4-FFF2-40B4-BE49-F238E27FC236}">
              <a16:creationId xmlns:a16="http://schemas.microsoft.com/office/drawing/2014/main" id="{4AF227F1-0D1C-49F2-B397-5880EA7658EB}"/>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237" name="フローチャート: 判断 236">
          <a:extLst>
            <a:ext uri="{FF2B5EF4-FFF2-40B4-BE49-F238E27FC236}">
              <a16:creationId xmlns:a16="http://schemas.microsoft.com/office/drawing/2014/main" id="{96848AA5-F0BB-4117-B2E8-A64B38D9B3DB}"/>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238" name="フローチャート: 判断 237">
          <a:extLst>
            <a:ext uri="{FF2B5EF4-FFF2-40B4-BE49-F238E27FC236}">
              <a16:creationId xmlns:a16="http://schemas.microsoft.com/office/drawing/2014/main" id="{B0CCD8E7-E2F1-4F6A-85DF-D543CFE14A79}"/>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239" name="フローチャート: 判断 238">
          <a:extLst>
            <a:ext uri="{FF2B5EF4-FFF2-40B4-BE49-F238E27FC236}">
              <a16:creationId xmlns:a16="http://schemas.microsoft.com/office/drawing/2014/main" id="{054D4309-DAB7-4AA6-B7E4-93B7E418D406}"/>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4BD134-4EBA-4C3E-82DD-11048E7D5F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8B4A6C-8878-4DC6-8722-D063F846A0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8FAD489-D864-4D3B-8CBE-C69E68F5B5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245DA7-EDC2-4B52-83C4-BB7CAD4ABB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D7AA0C8-AC87-4924-99FD-31C326A884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64262</xdr:rowOff>
    </xdr:from>
    <xdr:to>
      <xdr:col>55</xdr:col>
      <xdr:colOff>50800</xdr:colOff>
      <xdr:row>63</xdr:row>
      <xdr:rowOff>165862</xdr:rowOff>
    </xdr:to>
    <xdr:sp macro="" textlink="">
      <xdr:nvSpPr>
        <xdr:cNvPr id="245" name="楕円 244">
          <a:extLst>
            <a:ext uri="{FF2B5EF4-FFF2-40B4-BE49-F238E27FC236}">
              <a16:creationId xmlns:a16="http://schemas.microsoft.com/office/drawing/2014/main" id="{20560EE6-67F3-492F-AB5E-CC0654B5DD1E}"/>
            </a:ext>
          </a:extLst>
        </xdr:cNvPr>
        <xdr:cNvSpPr/>
      </xdr:nvSpPr>
      <xdr:spPr>
        <a:xfrm>
          <a:off x="10426700" y="108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150639</xdr:rowOff>
    </xdr:from>
    <xdr:ext cx="469744" cy="259045"/>
    <xdr:sp macro="" textlink="">
      <xdr:nvSpPr>
        <xdr:cNvPr id="246" name="【体育館・プール】&#10;一人当たり面積該当値テキスト">
          <a:extLst>
            <a:ext uri="{FF2B5EF4-FFF2-40B4-BE49-F238E27FC236}">
              <a16:creationId xmlns:a16="http://schemas.microsoft.com/office/drawing/2014/main" id="{C46BC562-7C1F-45B3-B9FC-444643404102}"/>
            </a:ext>
          </a:extLst>
        </xdr:cNvPr>
        <xdr:cNvSpPr txBox="1"/>
      </xdr:nvSpPr>
      <xdr:spPr>
        <a:xfrm>
          <a:off x="10515600" y="107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67691</xdr:rowOff>
    </xdr:from>
    <xdr:to>
      <xdr:col>50</xdr:col>
      <xdr:colOff>165100</xdr:colOff>
      <xdr:row>63</xdr:row>
      <xdr:rowOff>169291</xdr:rowOff>
    </xdr:to>
    <xdr:sp macro="" textlink="">
      <xdr:nvSpPr>
        <xdr:cNvPr id="247" name="楕円 246">
          <a:extLst>
            <a:ext uri="{FF2B5EF4-FFF2-40B4-BE49-F238E27FC236}">
              <a16:creationId xmlns:a16="http://schemas.microsoft.com/office/drawing/2014/main" id="{83D16E10-88F9-4F47-B4B9-EFAD7AB892AB}"/>
            </a:ext>
          </a:extLst>
        </xdr:cNvPr>
        <xdr:cNvSpPr/>
      </xdr:nvSpPr>
      <xdr:spPr>
        <a:xfrm>
          <a:off x="9588500" y="10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115062</xdr:rowOff>
    </xdr:from>
    <xdr:to>
      <xdr:col>55</xdr:col>
      <xdr:colOff>0</xdr:colOff>
      <xdr:row>63</xdr:row>
      <xdr:rowOff>118491</xdr:rowOff>
    </xdr:to>
    <xdr:cxnSp macro="">
      <xdr:nvCxnSpPr>
        <xdr:cNvPr id="248" name="直線コネクタ 247">
          <a:extLst>
            <a:ext uri="{FF2B5EF4-FFF2-40B4-BE49-F238E27FC236}">
              <a16:creationId xmlns:a16="http://schemas.microsoft.com/office/drawing/2014/main" id="{BCBA0EEC-FD99-4327-8876-C3DBC3E038C6}"/>
            </a:ext>
          </a:extLst>
        </xdr:cNvPr>
        <xdr:cNvCxnSpPr/>
      </xdr:nvCxnSpPr>
      <xdr:spPr>
        <a:xfrm flipV="1">
          <a:off x="9639300" y="1091641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69977</xdr:rowOff>
    </xdr:from>
    <xdr:to>
      <xdr:col>46</xdr:col>
      <xdr:colOff>38100</xdr:colOff>
      <xdr:row>64</xdr:row>
      <xdr:rowOff>127</xdr:rowOff>
    </xdr:to>
    <xdr:sp macro="" textlink="">
      <xdr:nvSpPr>
        <xdr:cNvPr id="249" name="楕円 248">
          <a:extLst>
            <a:ext uri="{FF2B5EF4-FFF2-40B4-BE49-F238E27FC236}">
              <a16:creationId xmlns:a16="http://schemas.microsoft.com/office/drawing/2014/main" id="{71AC34B6-69C8-4BC0-8037-2D4BAE2CF167}"/>
            </a:ext>
          </a:extLst>
        </xdr:cNvPr>
        <xdr:cNvSpPr/>
      </xdr:nvSpPr>
      <xdr:spPr>
        <a:xfrm>
          <a:off x="8699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118491</xdr:rowOff>
    </xdr:from>
    <xdr:to>
      <xdr:col>50</xdr:col>
      <xdr:colOff>114300</xdr:colOff>
      <xdr:row>63</xdr:row>
      <xdr:rowOff>120777</xdr:rowOff>
    </xdr:to>
    <xdr:cxnSp macro="">
      <xdr:nvCxnSpPr>
        <xdr:cNvPr id="250" name="直線コネクタ 249">
          <a:extLst>
            <a:ext uri="{FF2B5EF4-FFF2-40B4-BE49-F238E27FC236}">
              <a16:creationId xmlns:a16="http://schemas.microsoft.com/office/drawing/2014/main" id="{604142A2-1F5A-41F8-A44D-B5141D9201F0}"/>
            </a:ext>
          </a:extLst>
        </xdr:cNvPr>
        <xdr:cNvCxnSpPr/>
      </xdr:nvCxnSpPr>
      <xdr:spPr>
        <a:xfrm flipV="1">
          <a:off x="8750300" y="109198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73406</xdr:rowOff>
    </xdr:from>
    <xdr:to>
      <xdr:col>41</xdr:col>
      <xdr:colOff>101600</xdr:colOff>
      <xdr:row>64</xdr:row>
      <xdr:rowOff>3556</xdr:rowOff>
    </xdr:to>
    <xdr:sp macro="" textlink="">
      <xdr:nvSpPr>
        <xdr:cNvPr id="251" name="楕円 250">
          <a:extLst>
            <a:ext uri="{FF2B5EF4-FFF2-40B4-BE49-F238E27FC236}">
              <a16:creationId xmlns:a16="http://schemas.microsoft.com/office/drawing/2014/main" id="{5068AD93-38FB-4CF1-9218-CF57D663058A}"/>
            </a:ext>
          </a:extLst>
        </xdr:cNvPr>
        <xdr:cNvSpPr/>
      </xdr:nvSpPr>
      <xdr:spPr>
        <a:xfrm>
          <a:off x="7810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120777</xdr:rowOff>
    </xdr:from>
    <xdr:to>
      <xdr:col>45</xdr:col>
      <xdr:colOff>177800</xdr:colOff>
      <xdr:row>63</xdr:row>
      <xdr:rowOff>124206</xdr:rowOff>
    </xdr:to>
    <xdr:cxnSp macro="">
      <xdr:nvCxnSpPr>
        <xdr:cNvPr id="252" name="直線コネクタ 251">
          <a:extLst>
            <a:ext uri="{FF2B5EF4-FFF2-40B4-BE49-F238E27FC236}">
              <a16:creationId xmlns:a16="http://schemas.microsoft.com/office/drawing/2014/main" id="{B6664F06-8C72-412E-A5A0-69804CF62097}"/>
            </a:ext>
          </a:extLst>
        </xdr:cNvPr>
        <xdr:cNvCxnSpPr/>
      </xdr:nvCxnSpPr>
      <xdr:spPr>
        <a:xfrm flipV="1">
          <a:off x="7861300" y="109221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33401</xdr:rowOff>
    </xdr:from>
    <xdr:to>
      <xdr:col>36</xdr:col>
      <xdr:colOff>165100</xdr:colOff>
      <xdr:row>63</xdr:row>
      <xdr:rowOff>135001</xdr:rowOff>
    </xdr:to>
    <xdr:sp macro="" textlink="">
      <xdr:nvSpPr>
        <xdr:cNvPr id="253" name="楕円 252">
          <a:extLst>
            <a:ext uri="{FF2B5EF4-FFF2-40B4-BE49-F238E27FC236}">
              <a16:creationId xmlns:a16="http://schemas.microsoft.com/office/drawing/2014/main" id="{4523337B-55E0-41A2-ABD1-ACDD7F88DC5B}"/>
            </a:ext>
          </a:extLst>
        </xdr:cNvPr>
        <xdr:cNvSpPr/>
      </xdr:nvSpPr>
      <xdr:spPr>
        <a:xfrm>
          <a:off x="6921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84201</xdr:rowOff>
    </xdr:from>
    <xdr:to>
      <xdr:col>41</xdr:col>
      <xdr:colOff>50800</xdr:colOff>
      <xdr:row>63</xdr:row>
      <xdr:rowOff>124206</xdr:rowOff>
    </xdr:to>
    <xdr:cxnSp macro="">
      <xdr:nvCxnSpPr>
        <xdr:cNvPr id="254" name="直線コネクタ 253">
          <a:extLst>
            <a:ext uri="{FF2B5EF4-FFF2-40B4-BE49-F238E27FC236}">
              <a16:creationId xmlns:a16="http://schemas.microsoft.com/office/drawing/2014/main" id="{154C86BB-DCFA-4446-8212-86EC34350DCC}"/>
            </a:ext>
          </a:extLst>
        </xdr:cNvPr>
        <xdr:cNvCxnSpPr/>
      </xdr:nvCxnSpPr>
      <xdr:spPr>
        <a:xfrm>
          <a:off x="6972300" y="10885551"/>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255" name="n_1aveValue【体育館・プール】&#10;一人当たり面積">
          <a:extLst>
            <a:ext uri="{FF2B5EF4-FFF2-40B4-BE49-F238E27FC236}">
              <a16:creationId xmlns:a16="http://schemas.microsoft.com/office/drawing/2014/main" id="{7CB4474E-D773-480B-803C-F956436A6DDB}"/>
            </a:ext>
          </a:extLst>
        </xdr:cNvPr>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256" name="n_2aveValue【体育館・プール】&#10;一人当たり面積">
          <a:extLst>
            <a:ext uri="{FF2B5EF4-FFF2-40B4-BE49-F238E27FC236}">
              <a16:creationId xmlns:a16="http://schemas.microsoft.com/office/drawing/2014/main" id="{AF4101C9-8AB7-4278-8EBF-143470DECF96}"/>
            </a:ext>
          </a:extLst>
        </xdr:cNvPr>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257" name="n_3aveValue【体育館・プール】&#10;一人当たり面積">
          <a:extLst>
            <a:ext uri="{FF2B5EF4-FFF2-40B4-BE49-F238E27FC236}">
              <a16:creationId xmlns:a16="http://schemas.microsoft.com/office/drawing/2014/main" id="{2144034C-41E2-4EFF-B94C-F086415DE6E8}"/>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258" name="n_4aveValue【体育館・プール】&#10;一人当たり面積">
          <a:extLst>
            <a:ext uri="{FF2B5EF4-FFF2-40B4-BE49-F238E27FC236}">
              <a16:creationId xmlns:a16="http://schemas.microsoft.com/office/drawing/2014/main" id="{E25D9D84-A947-4F0A-835F-A1DC80E950D6}"/>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160418</xdr:rowOff>
    </xdr:from>
    <xdr:ext cx="469744" cy="259045"/>
    <xdr:sp macro="" textlink="">
      <xdr:nvSpPr>
        <xdr:cNvPr id="259" name="n_1mainValue【体育館・プール】&#10;一人当たり面積">
          <a:extLst>
            <a:ext uri="{FF2B5EF4-FFF2-40B4-BE49-F238E27FC236}">
              <a16:creationId xmlns:a16="http://schemas.microsoft.com/office/drawing/2014/main" id="{D73341CC-114C-4C07-B2CF-85577CF09E07}"/>
            </a:ext>
          </a:extLst>
        </xdr:cNvPr>
        <xdr:cNvSpPr txBox="1"/>
      </xdr:nvSpPr>
      <xdr:spPr>
        <a:xfrm>
          <a:off x="9391727"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162704</xdr:rowOff>
    </xdr:from>
    <xdr:ext cx="469744" cy="259045"/>
    <xdr:sp macro="" textlink="">
      <xdr:nvSpPr>
        <xdr:cNvPr id="260" name="n_2mainValue【体育館・プール】&#10;一人当たり面積">
          <a:extLst>
            <a:ext uri="{FF2B5EF4-FFF2-40B4-BE49-F238E27FC236}">
              <a16:creationId xmlns:a16="http://schemas.microsoft.com/office/drawing/2014/main" id="{D2B74C20-D951-4DE5-B37E-C08E27A97F02}"/>
            </a:ext>
          </a:extLst>
        </xdr:cNvPr>
        <xdr:cNvSpPr txBox="1"/>
      </xdr:nvSpPr>
      <xdr:spPr>
        <a:xfrm>
          <a:off x="8515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166133</xdr:rowOff>
    </xdr:from>
    <xdr:ext cx="469744" cy="259045"/>
    <xdr:sp macro="" textlink="">
      <xdr:nvSpPr>
        <xdr:cNvPr id="261" name="n_3mainValue【体育館・プール】&#10;一人当たり面積">
          <a:extLst>
            <a:ext uri="{FF2B5EF4-FFF2-40B4-BE49-F238E27FC236}">
              <a16:creationId xmlns:a16="http://schemas.microsoft.com/office/drawing/2014/main" id="{B2E30E57-E420-462D-998A-D7D7AB6A35DD}"/>
            </a:ext>
          </a:extLst>
        </xdr:cNvPr>
        <xdr:cNvSpPr txBox="1"/>
      </xdr:nvSpPr>
      <xdr:spPr>
        <a:xfrm>
          <a:off x="7626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126128</xdr:rowOff>
    </xdr:from>
    <xdr:ext cx="469744" cy="259045"/>
    <xdr:sp macro="" textlink="">
      <xdr:nvSpPr>
        <xdr:cNvPr id="262" name="n_4mainValue【体育館・プール】&#10;一人当たり面積">
          <a:extLst>
            <a:ext uri="{FF2B5EF4-FFF2-40B4-BE49-F238E27FC236}">
              <a16:creationId xmlns:a16="http://schemas.microsoft.com/office/drawing/2014/main" id="{63029DC7-B66E-4633-9AA3-995FC36564F9}"/>
            </a:ext>
          </a:extLst>
        </xdr:cNvPr>
        <xdr:cNvSpPr txBox="1"/>
      </xdr:nvSpPr>
      <xdr:spPr>
        <a:xfrm>
          <a:off x="6737427"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A91D4C6-C25E-4479-AE04-FB04C29ECE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EFB062B-95B4-4A53-95DC-DE4E8253FC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3CC49C5-48DE-4D72-BC89-672834C4FF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CC44DC-8599-4E0D-8CBA-EAF49C986D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1D7F132-AA8C-4E16-A583-18B98340DB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C0C5566-25BA-4841-8EC8-D89C69DE65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899CBB5-96B9-4D6B-8A8C-D2BA89A3AA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BEA06F1-D9D1-42A2-B265-9B81EE7175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B957AEF-C551-47AF-8BB8-FB54452BCB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05AB8E0-A8BD-4C86-BF28-6923654717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AEFB0F3-EA97-479A-992B-794399DC7C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77C8F8F-CEAA-40E9-BB5C-7539AB0339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1689C95-E4F6-4766-AAF1-550DF42913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FC547D8-83A1-4F04-9554-8117B68204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3195798D-B05C-46BD-B81D-31AC736B9A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2DB0FB0-3909-40C5-B9C0-601A75E1ABC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188CA92-FBE4-45FA-B0C1-A4ABB3A4213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4DE2A85-E8EE-4D81-A696-41C5100F48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A6DE4F0-C32F-41DA-AE03-C6B130F21D8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EDCF63E-605F-4CC4-8427-ED08C46212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62B8689-07FF-4551-8285-BC2142BDA7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C3E18BE-52F6-46A1-A4EB-5DC0AF6125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503593E-0AE3-4945-A9B5-83D8195A8CB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3AD86DD-3945-43F5-B5E0-2723307722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5CBFDC53-70B8-4800-AD26-C0FD1398A2F3}"/>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D5E32158-B3AA-43A3-BE34-C80E112F571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BFFBD3A4-33A5-4DEC-8348-B72F6BB02D5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D56C860-CFE4-4A3B-B708-B501C08DF004}"/>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291" name="直線コネクタ 290">
          <a:extLst>
            <a:ext uri="{FF2B5EF4-FFF2-40B4-BE49-F238E27FC236}">
              <a16:creationId xmlns:a16="http://schemas.microsoft.com/office/drawing/2014/main" id="{F8B708AC-F916-40CA-A53E-250E71330079}"/>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139082</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8349F08-3AD5-49A1-A9EC-7B807C211FE7}"/>
            </a:ext>
          </a:extLst>
        </xdr:cNvPr>
        <xdr:cNvSpPr txBox="1"/>
      </xdr:nvSpPr>
      <xdr:spPr>
        <a:xfrm>
          <a:off x="4673600" y="1385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293" name="フローチャート: 判断 292">
          <a:extLst>
            <a:ext uri="{FF2B5EF4-FFF2-40B4-BE49-F238E27FC236}">
              <a16:creationId xmlns:a16="http://schemas.microsoft.com/office/drawing/2014/main" id="{66AA4D5E-CB2F-41FB-ABFF-F925810D85AA}"/>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294" name="フローチャート: 判断 293">
          <a:extLst>
            <a:ext uri="{FF2B5EF4-FFF2-40B4-BE49-F238E27FC236}">
              <a16:creationId xmlns:a16="http://schemas.microsoft.com/office/drawing/2014/main" id="{52AB4F9F-56A8-40FC-9F48-7F9E3E155692}"/>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295" name="フローチャート: 判断 294">
          <a:extLst>
            <a:ext uri="{FF2B5EF4-FFF2-40B4-BE49-F238E27FC236}">
              <a16:creationId xmlns:a16="http://schemas.microsoft.com/office/drawing/2014/main" id="{B62F83A1-F2AA-4564-A792-96CF5400928F}"/>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6" name="フローチャート: 判断 295">
          <a:extLst>
            <a:ext uri="{FF2B5EF4-FFF2-40B4-BE49-F238E27FC236}">
              <a16:creationId xmlns:a16="http://schemas.microsoft.com/office/drawing/2014/main" id="{B518080F-D240-4150-9CD8-F4D5D1434F64}"/>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297" name="フローチャート: 判断 296">
          <a:extLst>
            <a:ext uri="{FF2B5EF4-FFF2-40B4-BE49-F238E27FC236}">
              <a16:creationId xmlns:a16="http://schemas.microsoft.com/office/drawing/2014/main" id="{CBB5A613-8D6B-4BF3-8253-25D5CCBE4E93}"/>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B8DB5F-40CF-4B47-B953-4418D76338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03B451-476A-4C34-A73B-C7E4EAF202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C3B4DA3-30A1-4856-A699-425EF292DD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818B3DC-9332-448F-AA01-546E6B4DC5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82C3FB-0FB8-4784-9DFB-061FA164A8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303" name="楕円 302">
          <a:extLst>
            <a:ext uri="{FF2B5EF4-FFF2-40B4-BE49-F238E27FC236}">
              <a16:creationId xmlns:a16="http://schemas.microsoft.com/office/drawing/2014/main" id="{51BA60A4-DB6A-4BCD-A477-43EC96B3F4F9}"/>
            </a:ext>
          </a:extLst>
        </xdr:cNvPr>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2F673C5B-82E4-40BB-9EAF-E6EA47E0AB19}"/>
            </a:ext>
          </a:extLst>
        </xdr:cNvPr>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305" name="楕円 304">
          <a:extLst>
            <a:ext uri="{FF2B5EF4-FFF2-40B4-BE49-F238E27FC236}">
              <a16:creationId xmlns:a16="http://schemas.microsoft.com/office/drawing/2014/main" id="{44F937B5-789C-4F17-9F79-02445E80E392}"/>
            </a:ext>
          </a:extLst>
        </xdr:cNvPr>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28575</xdr:rowOff>
    </xdr:from>
    <xdr:to>
      <xdr:col>24</xdr:col>
      <xdr:colOff>63500</xdr:colOff>
      <xdr:row>80</xdr:row>
      <xdr:rowOff>85725</xdr:rowOff>
    </xdr:to>
    <xdr:cxnSp macro="">
      <xdr:nvCxnSpPr>
        <xdr:cNvPr id="306" name="直線コネクタ 305">
          <a:extLst>
            <a:ext uri="{FF2B5EF4-FFF2-40B4-BE49-F238E27FC236}">
              <a16:creationId xmlns:a16="http://schemas.microsoft.com/office/drawing/2014/main" id="{733A4A17-5571-4C24-9DEC-B6C4CAE73D82}"/>
            </a:ext>
          </a:extLst>
        </xdr:cNvPr>
        <xdr:cNvCxnSpPr/>
      </xdr:nvCxnSpPr>
      <xdr:spPr>
        <a:xfrm>
          <a:off x="3797300" y="13744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145414</xdr:rowOff>
    </xdr:from>
    <xdr:to>
      <xdr:col>15</xdr:col>
      <xdr:colOff>101600</xdr:colOff>
      <xdr:row>80</xdr:row>
      <xdr:rowOff>75564</xdr:rowOff>
    </xdr:to>
    <xdr:sp macro="" textlink="">
      <xdr:nvSpPr>
        <xdr:cNvPr id="307" name="楕円 306">
          <a:extLst>
            <a:ext uri="{FF2B5EF4-FFF2-40B4-BE49-F238E27FC236}">
              <a16:creationId xmlns:a16="http://schemas.microsoft.com/office/drawing/2014/main" id="{B43A0834-1071-49E0-AED3-6B8B9C08F52B}"/>
            </a:ext>
          </a:extLst>
        </xdr:cNvPr>
        <xdr:cNvSpPr/>
      </xdr:nvSpPr>
      <xdr:spPr>
        <a:xfrm>
          <a:off x="2857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24764</xdr:rowOff>
    </xdr:from>
    <xdr:to>
      <xdr:col>19</xdr:col>
      <xdr:colOff>177800</xdr:colOff>
      <xdr:row>80</xdr:row>
      <xdr:rowOff>28575</xdr:rowOff>
    </xdr:to>
    <xdr:cxnSp macro="">
      <xdr:nvCxnSpPr>
        <xdr:cNvPr id="308" name="直線コネクタ 307">
          <a:extLst>
            <a:ext uri="{FF2B5EF4-FFF2-40B4-BE49-F238E27FC236}">
              <a16:creationId xmlns:a16="http://schemas.microsoft.com/office/drawing/2014/main" id="{611E198C-9EF2-46FF-B1D9-185A30739BD2}"/>
            </a:ext>
          </a:extLst>
        </xdr:cNvPr>
        <xdr:cNvCxnSpPr/>
      </xdr:nvCxnSpPr>
      <xdr:spPr>
        <a:xfrm>
          <a:off x="2908300" y="13740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09" name="楕円 308">
          <a:extLst>
            <a:ext uri="{FF2B5EF4-FFF2-40B4-BE49-F238E27FC236}">
              <a16:creationId xmlns:a16="http://schemas.microsoft.com/office/drawing/2014/main" id="{4F5378BD-99F8-4926-BE26-6FC604B376DC}"/>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66675</xdr:rowOff>
    </xdr:to>
    <xdr:cxnSp macro="">
      <xdr:nvCxnSpPr>
        <xdr:cNvPr id="310" name="直線コネクタ 309">
          <a:extLst>
            <a:ext uri="{FF2B5EF4-FFF2-40B4-BE49-F238E27FC236}">
              <a16:creationId xmlns:a16="http://schemas.microsoft.com/office/drawing/2014/main" id="{FE1BA873-715B-4FDE-81A3-525FB5152177}"/>
            </a:ext>
          </a:extLst>
        </xdr:cNvPr>
        <xdr:cNvCxnSpPr/>
      </xdr:nvCxnSpPr>
      <xdr:spPr>
        <a:xfrm flipV="1">
          <a:off x="2019300" y="137407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133986</xdr:rowOff>
    </xdr:from>
    <xdr:to>
      <xdr:col>6</xdr:col>
      <xdr:colOff>38100</xdr:colOff>
      <xdr:row>80</xdr:row>
      <xdr:rowOff>64136</xdr:rowOff>
    </xdr:to>
    <xdr:sp macro="" textlink="">
      <xdr:nvSpPr>
        <xdr:cNvPr id="311" name="楕円 310">
          <a:extLst>
            <a:ext uri="{FF2B5EF4-FFF2-40B4-BE49-F238E27FC236}">
              <a16:creationId xmlns:a16="http://schemas.microsoft.com/office/drawing/2014/main" id="{4326EA2F-E928-43A2-A8BE-B060B7AD0E8A}"/>
            </a:ext>
          </a:extLst>
        </xdr:cNvPr>
        <xdr:cNvSpPr/>
      </xdr:nvSpPr>
      <xdr:spPr>
        <a:xfrm>
          <a:off x="1079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13336</xdr:rowOff>
    </xdr:from>
    <xdr:to>
      <xdr:col>10</xdr:col>
      <xdr:colOff>114300</xdr:colOff>
      <xdr:row>80</xdr:row>
      <xdr:rowOff>66675</xdr:rowOff>
    </xdr:to>
    <xdr:cxnSp macro="">
      <xdr:nvCxnSpPr>
        <xdr:cNvPr id="312" name="直線コネクタ 311">
          <a:extLst>
            <a:ext uri="{FF2B5EF4-FFF2-40B4-BE49-F238E27FC236}">
              <a16:creationId xmlns:a16="http://schemas.microsoft.com/office/drawing/2014/main" id="{829D6910-4312-435E-8158-77E4B1C295B7}"/>
            </a:ext>
          </a:extLst>
        </xdr:cNvPr>
        <xdr:cNvCxnSpPr/>
      </xdr:nvCxnSpPr>
      <xdr:spPr>
        <a:xfrm>
          <a:off x="1130300" y="13729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41927</xdr:rowOff>
    </xdr:from>
    <xdr:ext cx="405111" cy="259045"/>
    <xdr:sp macro="" textlink="">
      <xdr:nvSpPr>
        <xdr:cNvPr id="313" name="n_1aveValue【福祉施設】&#10;有形固定資産減価償却率">
          <a:extLst>
            <a:ext uri="{FF2B5EF4-FFF2-40B4-BE49-F238E27FC236}">
              <a16:creationId xmlns:a16="http://schemas.microsoft.com/office/drawing/2014/main" id="{0187DE58-0E08-4D58-9BAB-4ABA71280F49}"/>
            </a:ext>
          </a:extLst>
        </xdr:cNvPr>
        <xdr:cNvSpPr txBox="1"/>
      </xdr:nvSpPr>
      <xdr:spPr>
        <a:xfrm>
          <a:off x="3582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85741</xdr:rowOff>
    </xdr:from>
    <xdr:ext cx="405111" cy="259045"/>
    <xdr:sp macro="" textlink="">
      <xdr:nvSpPr>
        <xdr:cNvPr id="314" name="n_2aveValue【福祉施設】&#10;有形固定資産減価償却率">
          <a:extLst>
            <a:ext uri="{FF2B5EF4-FFF2-40B4-BE49-F238E27FC236}">
              <a16:creationId xmlns:a16="http://schemas.microsoft.com/office/drawing/2014/main" id="{E451A019-E1DA-4658-84D7-0B2548D456CA}"/>
            </a:ext>
          </a:extLst>
        </xdr:cNvPr>
        <xdr:cNvSpPr txBox="1"/>
      </xdr:nvSpPr>
      <xdr:spPr>
        <a:xfrm>
          <a:off x="2705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5" name="n_3aveValue【福祉施設】&#10;有形固定資産減価償却率">
          <a:extLst>
            <a:ext uri="{FF2B5EF4-FFF2-40B4-BE49-F238E27FC236}">
              <a16:creationId xmlns:a16="http://schemas.microsoft.com/office/drawing/2014/main" id="{290D7350-D6EB-4613-86F2-E94AF67BD54B}"/>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62882</xdr:rowOff>
    </xdr:from>
    <xdr:ext cx="405111" cy="259045"/>
    <xdr:sp macro="" textlink="">
      <xdr:nvSpPr>
        <xdr:cNvPr id="316" name="n_4aveValue【福祉施設】&#10;有形固定資産減価償却率">
          <a:extLst>
            <a:ext uri="{FF2B5EF4-FFF2-40B4-BE49-F238E27FC236}">
              <a16:creationId xmlns:a16="http://schemas.microsoft.com/office/drawing/2014/main" id="{65D2DE1F-69CE-4DAB-A20D-1EEC5DAD0C5F}"/>
            </a:ext>
          </a:extLst>
        </xdr:cNvPr>
        <xdr:cNvSpPr txBox="1"/>
      </xdr:nvSpPr>
      <xdr:spPr>
        <a:xfrm>
          <a:off x="927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317" name="n_1mainValue【福祉施設】&#10;有形固定資産減価償却率">
          <a:extLst>
            <a:ext uri="{FF2B5EF4-FFF2-40B4-BE49-F238E27FC236}">
              <a16:creationId xmlns:a16="http://schemas.microsoft.com/office/drawing/2014/main" id="{19BF9E14-6A33-4DB3-BF4C-B8959AEF3DBE}"/>
            </a:ext>
          </a:extLst>
        </xdr:cNvPr>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92091</xdr:rowOff>
    </xdr:from>
    <xdr:ext cx="405111" cy="259045"/>
    <xdr:sp macro="" textlink="">
      <xdr:nvSpPr>
        <xdr:cNvPr id="318" name="n_2mainValue【福祉施設】&#10;有形固定資産減価償却率">
          <a:extLst>
            <a:ext uri="{FF2B5EF4-FFF2-40B4-BE49-F238E27FC236}">
              <a16:creationId xmlns:a16="http://schemas.microsoft.com/office/drawing/2014/main" id="{3FAA1F13-95FC-411F-824F-096DB94C27CB}"/>
            </a:ext>
          </a:extLst>
        </xdr:cNvPr>
        <xdr:cNvSpPr txBox="1"/>
      </xdr:nvSpPr>
      <xdr:spPr>
        <a:xfrm>
          <a:off x="2705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19" name="n_3mainValue【福祉施設】&#10;有形固定資産減価償却率">
          <a:extLst>
            <a:ext uri="{FF2B5EF4-FFF2-40B4-BE49-F238E27FC236}">
              <a16:creationId xmlns:a16="http://schemas.microsoft.com/office/drawing/2014/main" id="{76D819A4-FDFB-41F0-ACF1-EC6826025BC3}"/>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80663</xdr:rowOff>
    </xdr:from>
    <xdr:ext cx="405111" cy="259045"/>
    <xdr:sp macro="" textlink="">
      <xdr:nvSpPr>
        <xdr:cNvPr id="320" name="n_4mainValue【福祉施設】&#10;有形固定資産減価償却率">
          <a:extLst>
            <a:ext uri="{FF2B5EF4-FFF2-40B4-BE49-F238E27FC236}">
              <a16:creationId xmlns:a16="http://schemas.microsoft.com/office/drawing/2014/main" id="{7821FDFA-462F-4E26-B32F-B3B522E7DE99}"/>
            </a:ext>
          </a:extLst>
        </xdr:cNvPr>
        <xdr:cNvSpPr txBox="1"/>
      </xdr:nvSpPr>
      <xdr:spPr>
        <a:xfrm>
          <a:off x="927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551862A-9366-411F-8929-D5873ABFE4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117AAFE-1F76-46D3-8713-84BDF8E2C8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6B307E3-6943-4F2D-8996-8C86C10688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6390A80-A91F-4DA9-989E-F66640DB35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6097B20-8D74-4F35-AFB3-FBF45118F2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13789D6-C1A4-46A3-BF30-6EA5FDAADE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A7433BC-6D1F-4B92-A311-189137360E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99A0F24-42D0-4983-A28F-80C9BC948F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BB35F26-AE19-483A-BE49-D540E31F2E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E806FB1-C1AF-4CFB-8A12-69A95B395C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4E79FA3-5139-4C59-9BA1-BED966EAE80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90FBEA01-2795-439A-B87F-0CC478148E9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D20651AB-D099-41BE-88DB-1528D5C1D6E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DA7D117B-9ABA-41DE-9FE3-A12BD9D7A68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74F2D1D7-37B6-4D28-BB09-E485D6F2E0E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92C53CFC-4E0E-47DA-A4A7-658485DAF2B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ABF2239-0E1B-4327-922C-059D2417EA9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74374D17-FEE6-48E3-B21D-C17C775F58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ECB3CF8-E963-4885-A7AE-1CBFF27775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475B039-D042-4EE3-A252-A1DBB946B0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10923DD9-A159-41D6-A8DB-CE3177C623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342" name="直線コネクタ 341">
          <a:extLst>
            <a:ext uri="{FF2B5EF4-FFF2-40B4-BE49-F238E27FC236}">
              <a16:creationId xmlns:a16="http://schemas.microsoft.com/office/drawing/2014/main" id="{AF95CB1D-4CEC-4B41-8AC2-EA3D18E39DDD}"/>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43" name="【福祉施設】&#10;一人当たり面積最小値テキスト">
          <a:extLst>
            <a:ext uri="{FF2B5EF4-FFF2-40B4-BE49-F238E27FC236}">
              <a16:creationId xmlns:a16="http://schemas.microsoft.com/office/drawing/2014/main" id="{A6CFC83D-EF7C-4ABF-8AE9-CBFCF1AC2863}"/>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44" name="直線コネクタ 343">
          <a:extLst>
            <a:ext uri="{FF2B5EF4-FFF2-40B4-BE49-F238E27FC236}">
              <a16:creationId xmlns:a16="http://schemas.microsoft.com/office/drawing/2014/main" id="{33BF8761-6A68-4A62-B625-D38CD02C4C76}"/>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345" name="【福祉施設】&#10;一人当たり面積最大値テキスト">
          <a:extLst>
            <a:ext uri="{FF2B5EF4-FFF2-40B4-BE49-F238E27FC236}">
              <a16:creationId xmlns:a16="http://schemas.microsoft.com/office/drawing/2014/main" id="{4DF1C79B-A502-4459-BFDF-878417DFD767}"/>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346" name="直線コネクタ 345">
          <a:extLst>
            <a:ext uri="{FF2B5EF4-FFF2-40B4-BE49-F238E27FC236}">
              <a16:creationId xmlns:a16="http://schemas.microsoft.com/office/drawing/2014/main" id="{8CA1ACFF-3A43-4323-B407-DB7BCC9DD276}"/>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347" name="【福祉施設】&#10;一人当たり面積平均値テキスト">
          <a:extLst>
            <a:ext uri="{FF2B5EF4-FFF2-40B4-BE49-F238E27FC236}">
              <a16:creationId xmlns:a16="http://schemas.microsoft.com/office/drawing/2014/main" id="{90BC609B-1865-4B03-8E0F-8B34D97C8BF0}"/>
            </a:ext>
          </a:extLst>
        </xdr:cNvPr>
        <xdr:cNvSpPr txBox="1"/>
      </xdr:nvSpPr>
      <xdr:spPr>
        <a:xfrm>
          <a:off x="10515600" y="1452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348" name="フローチャート: 判断 347">
          <a:extLst>
            <a:ext uri="{FF2B5EF4-FFF2-40B4-BE49-F238E27FC236}">
              <a16:creationId xmlns:a16="http://schemas.microsoft.com/office/drawing/2014/main" id="{EB93CFBB-BCB2-444B-BD32-0627B79478B5}"/>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349" name="フローチャート: 判断 348">
          <a:extLst>
            <a:ext uri="{FF2B5EF4-FFF2-40B4-BE49-F238E27FC236}">
              <a16:creationId xmlns:a16="http://schemas.microsoft.com/office/drawing/2014/main" id="{A3C74896-3EAA-44ED-97CD-D86F7B4A5E00}"/>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350" name="フローチャート: 判断 349">
          <a:extLst>
            <a:ext uri="{FF2B5EF4-FFF2-40B4-BE49-F238E27FC236}">
              <a16:creationId xmlns:a16="http://schemas.microsoft.com/office/drawing/2014/main" id="{042F0DB0-F163-4B3B-A6EE-2604AE0CAF93}"/>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351" name="フローチャート: 判断 350">
          <a:extLst>
            <a:ext uri="{FF2B5EF4-FFF2-40B4-BE49-F238E27FC236}">
              <a16:creationId xmlns:a16="http://schemas.microsoft.com/office/drawing/2014/main" id="{60575C50-DFFC-454F-8278-757C1318D3EA}"/>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352" name="フローチャート: 判断 351">
          <a:extLst>
            <a:ext uri="{FF2B5EF4-FFF2-40B4-BE49-F238E27FC236}">
              <a16:creationId xmlns:a16="http://schemas.microsoft.com/office/drawing/2014/main" id="{0DC81A29-B28B-4B3F-B0FC-9763139A55DD}"/>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BC12EC9-4FDA-4219-B4C4-857AEA7EBB1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8586AEA-EC46-4164-B1F3-0EFE774D59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F68923B-A6DA-4847-AF13-0872BFDF00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B0B82C8-8875-4D29-9E09-6024561A48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48AA6D3-4303-4B33-B719-EFB05F066F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158522</xdr:rowOff>
    </xdr:from>
    <xdr:to>
      <xdr:col>55</xdr:col>
      <xdr:colOff>50800</xdr:colOff>
      <xdr:row>79</xdr:row>
      <xdr:rowOff>88672</xdr:rowOff>
    </xdr:to>
    <xdr:sp macro="" textlink="">
      <xdr:nvSpPr>
        <xdr:cNvPr id="358" name="楕円 357">
          <a:extLst>
            <a:ext uri="{FF2B5EF4-FFF2-40B4-BE49-F238E27FC236}">
              <a16:creationId xmlns:a16="http://schemas.microsoft.com/office/drawing/2014/main" id="{AA76F6AD-DADA-42B4-B6C0-AA45A2527DB9}"/>
            </a:ext>
          </a:extLst>
        </xdr:cNvPr>
        <xdr:cNvSpPr/>
      </xdr:nvSpPr>
      <xdr:spPr>
        <a:xfrm>
          <a:off x="10426700" y="13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111549</xdr:rowOff>
    </xdr:from>
    <xdr:ext cx="469744" cy="259045"/>
    <xdr:sp macro="" textlink="">
      <xdr:nvSpPr>
        <xdr:cNvPr id="359" name="【福祉施設】&#10;一人当たり面積該当値テキスト">
          <a:extLst>
            <a:ext uri="{FF2B5EF4-FFF2-40B4-BE49-F238E27FC236}">
              <a16:creationId xmlns:a16="http://schemas.microsoft.com/office/drawing/2014/main" id="{17CF322C-E4D7-4157-AD90-CD1D463AE238}"/>
            </a:ext>
          </a:extLst>
        </xdr:cNvPr>
        <xdr:cNvSpPr txBox="1"/>
      </xdr:nvSpPr>
      <xdr:spPr>
        <a:xfrm>
          <a:off x="10515600" y="134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17932</xdr:rowOff>
    </xdr:from>
    <xdr:to>
      <xdr:col>50</xdr:col>
      <xdr:colOff>165100</xdr:colOff>
      <xdr:row>79</xdr:row>
      <xdr:rowOff>119532</xdr:rowOff>
    </xdr:to>
    <xdr:sp macro="" textlink="">
      <xdr:nvSpPr>
        <xdr:cNvPr id="360" name="楕円 359">
          <a:extLst>
            <a:ext uri="{FF2B5EF4-FFF2-40B4-BE49-F238E27FC236}">
              <a16:creationId xmlns:a16="http://schemas.microsoft.com/office/drawing/2014/main" id="{11541626-3491-41A4-8947-33DF7969B3F3}"/>
            </a:ext>
          </a:extLst>
        </xdr:cNvPr>
        <xdr:cNvSpPr/>
      </xdr:nvSpPr>
      <xdr:spPr>
        <a:xfrm>
          <a:off x="9588500" y="135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37872</xdr:rowOff>
    </xdr:from>
    <xdr:to>
      <xdr:col>55</xdr:col>
      <xdr:colOff>0</xdr:colOff>
      <xdr:row>79</xdr:row>
      <xdr:rowOff>68732</xdr:rowOff>
    </xdr:to>
    <xdr:cxnSp macro="">
      <xdr:nvCxnSpPr>
        <xdr:cNvPr id="361" name="直線コネクタ 360">
          <a:extLst>
            <a:ext uri="{FF2B5EF4-FFF2-40B4-BE49-F238E27FC236}">
              <a16:creationId xmlns:a16="http://schemas.microsoft.com/office/drawing/2014/main" id="{93263528-8526-44A1-9106-07B4EF0C0BBF}"/>
            </a:ext>
          </a:extLst>
        </xdr:cNvPr>
        <xdr:cNvCxnSpPr/>
      </xdr:nvCxnSpPr>
      <xdr:spPr>
        <a:xfrm flipV="1">
          <a:off x="9639300" y="13582422"/>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37134</xdr:rowOff>
    </xdr:from>
    <xdr:to>
      <xdr:col>46</xdr:col>
      <xdr:colOff>38100</xdr:colOff>
      <xdr:row>80</xdr:row>
      <xdr:rowOff>138734</xdr:rowOff>
    </xdr:to>
    <xdr:sp macro="" textlink="">
      <xdr:nvSpPr>
        <xdr:cNvPr id="362" name="楕円 361">
          <a:extLst>
            <a:ext uri="{FF2B5EF4-FFF2-40B4-BE49-F238E27FC236}">
              <a16:creationId xmlns:a16="http://schemas.microsoft.com/office/drawing/2014/main" id="{DEE2729F-040D-4526-8731-A1C3479406DB}"/>
            </a:ext>
          </a:extLst>
        </xdr:cNvPr>
        <xdr:cNvSpPr/>
      </xdr:nvSpPr>
      <xdr:spPr>
        <a:xfrm>
          <a:off x="8699500" y="137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68732</xdr:rowOff>
    </xdr:from>
    <xdr:to>
      <xdr:col>50</xdr:col>
      <xdr:colOff>114300</xdr:colOff>
      <xdr:row>80</xdr:row>
      <xdr:rowOff>87934</xdr:rowOff>
    </xdr:to>
    <xdr:cxnSp macro="">
      <xdr:nvCxnSpPr>
        <xdr:cNvPr id="363" name="直線コネクタ 362">
          <a:extLst>
            <a:ext uri="{FF2B5EF4-FFF2-40B4-BE49-F238E27FC236}">
              <a16:creationId xmlns:a16="http://schemas.microsoft.com/office/drawing/2014/main" id="{174AE5C5-C313-45FA-9999-BFD8AF4711B4}"/>
            </a:ext>
          </a:extLst>
        </xdr:cNvPr>
        <xdr:cNvCxnSpPr/>
      </xdr:nvCxnSpPr>
      <xdr:spPr>
        <a:xfrm flipV="1">
          <a:off x="8750300" y="13613282"/>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79197</xdr:rowOff>
    </xdr:from>
    <xdr:to>
      <xdr:col>41</xdr:col>
      <xdr:colOff>101600</xdr:colOff>
      <xdr:row>80</xdr:row>
      <xdr:rowOff>9347</xdr:rowOff>
    </xdr:to>
    <xdr:sp macro="" textlink="">
      <xdr:nvSpPr>
        <xdr:cNvPr id="364" name="楕円 363">
          <a:extLst>
            <a:ext uri="{FF2B5EF4-FFF2-40B4-BE49-F238E27FC236}">
              <a16:creationId xmlns:a16="http://schemas.microsoft.com/office/drawing/2014/main" id="{B07518D9-705D-49D5-9DEC-1EDA1AE8981C}"/>
            </a:ext>
          </a:extLst>
        </xdr:cNvPr>
        <xdr:cNvSpPr/>
      </xdr:nvSpPr>
      <xdr:spPr>
        <a:xfrm>
          <a:off x="7810500" y="136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129997</xdr:rowOff>
    </xdr:from>
    <xdr:to>
      <xdr:col>45</xdr:col>
      <xdr:colOff>177800</xdr:colOff>
      <xdr:row>80</xdr:row>
      <xdr:rowOff>87934</xdr:rowOff>
    </xdr:to>
    <xdr:cxnSp macro="">
      <xdr:nvCxnSpPr>
        <xdr:cNvPr id="365" name="直線コネクタ 364">
          <a:extLst>
            <a:ext uri="{FF2B5EF4-FFF2-40B4-BE49-F238E27FC236}">
              <a16:creationId xmlns:a16="http://schemas.microsoft.com/office/drawing/2014/main" id="{33B0AF46-FCCF-41FD-8D71-3ACF66A30DD6}"/>
            </a:ext>
          </a:extLst>
        </xdr:cNvPr>
        <xdr:cNvCxnSpPr/>
      </xdr:nvCxnSpPr>
      <xdr:spPr>
        <a:xfrm>
          <a:off x="7861300" y="13674547"/>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71882</xdr:rowOff>
    </xdr:from>
    <xdr:to>
      <xdr:col>36</xdr:col>
      <xdr:colOff>165100</xdr:colOff>
      <xdr:row>80</xdr:row>
      <xdr:rowOff>2032</xdr:rowOff>
    </xdr:to>
    <xdr:sp macro="" textlink="">
      <xdr:nvSpPr>
        <xdr:cNvPr id="366" name="楕円 365">
          <a:extLst>
            <a:ext uri="{FF2B5EF4-FFF2-40B4-BE49-F238E27FC236}">
              <a16:creationId xmlns:a16="http://schemas.microsoft.com/office/drawing/2014/main" id="{B59FC11B-271C-4F0F-AF87-1D83A387C974}"/>
            </a:ext>
          </a:extLst>
        </xdr:cNvPr>
        <xdr:cNvSpPr/>
      </xdr:nvSpPr>
      <xdr:spPr>
        <a:xfrm>
          <a:off x="6921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122682</xdr:rowOff>
    </xdr:from>
    <xdr:to>
      <xdr:col>41</xdr:col>
      <xdr:colOff>50800</xdr:colOff>
      <xdr:row>79</xdr:row>
      <xdr:rowOff>129997</xdr:rowOff>
    </xdr:to>
    <xdr:cxnSp macro="">
      <xdr:nvCxnSpPr>
        <xdr:cNvPr id="367" name="直線コネクタ 366">
          <a:extLst>
            <a:ext uri="{FF2B5EF4-FFF2-40B4-BE49-F238E27FC236}">
              <a16:creationId xmlns:a16="http://schemas.microsoft.com/office/drawing/2014/main" id="{F98644CF-3C10-4309-A5C4-19875382F791}"/>
            </a:ext>
          </a:extLst>
        </xdr:cNvPr>
        <xdr:cNvCxnSpPr/>
      </xdr:nvCxnSpPr>
      <xdr:spPr>
        <a:xfrm>
          <a:off x="6972300" y="1366723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368" name="n_1aveValue【福祉施設】&#10;一人当たり面積">
          <a:extLst>
            <a:ext uri="{FF2B5EF4-FFF2-40B4-BE49-F238E27FC236}">
              <a16:creationId xmlns:a16="http://schemas.microsoft.com/office/drawing/2014/main" id="{50CD076C-53CB-435D-8708-A0518E4B80E9}"/>
            </a:ext>
          </a:extLst>
        </xdr:cNvPr>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61968</xdr:rowOff>
    </xdr:from>
    <xdr:ext cx="469744" cy="259045"/>
    <xdr:sp macro="" textlink="">
      <xdr:nvSpPr>
        <xdr:cNvPr id="369" name="n_2aveValue【福祉施設】&#10;一人当たり面積">
          <a:extLst>
            <a:ext uri="{FF2B5EF4-FFF2-40B4-BE49-F238E27FC236}">
              <a16:creationId xmlns:a16="http://schemas.microsoft.com/office/drawing/2014/main" id="{32A31E70-069E-4C77-A00B-9E9057874226}"/>
            </a:ext>
          </a:extLst>
        </xdr:cNvPr>
        <xdr:cNvSpPr txBox="1"/>
      </xdr:nvSpPr>
      <xdr:spPr>
        <a:xfrm>
          <a:off x="85154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53281</xdr:rowOff>
    </xdr:from>
    <xdr:ext cx="469744" cy="259045"/>
    <xdr:sp macro="" textlink="">
      <xdr:nvSpPr>
        <xdr:cNvPr id="370" name="n_3aveValue【福祉施設】&#10;一人当たり面積">
          <a:extLst>
            <a:ext uri="{FF2B5EF4-FFF2-40B4-BE49-F238E27FC236}">
              <a16:creationId xmlns:a16="http://schemas.microsoft.com/office/drawing/2014/main" id="{67381C6A-58E0-4082-A3CF-D7EBAE7B0B53}"/>
            </a:ext>
          </a:extLst>
        </xdr:cNvPr>
        <xdr:cNvSpPr txBox="1"/>
      </xdr:nvSpPr>
      <xdr:spPr>
        <a:xfrm>
          <a:off x="7626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52367</xdr:rowOff>
    </xdr:from>
    <xdr:ext cx="469744" cy="259045"/>
    <xdr:sp macro="" textlink="">
      <xdr:nvSpPr>
        <xdr:cNvPr id="371" name="n_4aveValue【福祉施設】&#10;一人当たり面積">
          <a:extLst>
            <a:ext uri="{FF2B5EF4-FFF2-40B4-BE49-F238E27FC236}">
              <a16:creationId xmlns:a16="http://schemas.microsoft.com/office/drawing/2014/main" id="{53A3C933-B8C7-4A8D-9E89-829F5C87B401}"/>
            </a:ext>
          </a:extLst>
        </xdr:cNvPr>
        <xdr:cNvSpPr txBox="1"/>
      </xdr:nvSpPr>
      <xdr:spPr>
        <a:xfrm>
          <a:off x="67374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136059</xdr:rowOff>
    </xdr:from>
    <xdr:ext cx="469744" cy="259045"/>
    <xdr:sp macro="" textlink="">
      <xdr:nvSpPr>
        <xdr:cNvPr id="372" name="n_1mainValue【福祉施設】&#10;一人当たり面積">
          <a:extLst>
            <a:ext uri="{FF2B5EF4-FFF2-40B4-BE49-F238E27FC236}">
              <a16:creationId xmlns:a16="http://schemas.microsoft.com/office/drawing/2014/main" id="{CDAFEFF4-F1E9-4C52-A7EF-E9811A2493EE}"/>
            </a:ext>
          </a:extLst>
        </xdr:cNvPr>
        <xdr:cNvSpPr txBox="1"/>
      </xdr:nvSpPr>
      <xdr:spPr>
        <a:xfrm>
          <a:off x="9391727" y="133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155261</xdr:rowOff>
    </xdr:from>
    <xdr:ext cx="469744" cy="259045"/>
    <xdr:sp macro="" textlink="">
      <xdr:nvSpPr>
        <xdr:cNvPr id="373" name="n_2mainValue【福祉施設】&#10;一人当たり面積">
          <a:extLst>
            <a:ext uri="{FF2B5EF4-FFF2-40B4-BE49-F238E27FC236}">
              <a16:creationId xmlns:a16="http://schemas.microsoft.com/office/drawing/2014/main" id="{801ACE70-50AC-45C2-9D43-7BA8511A104C}"/>
            </a:ext>
          </a:extLst>
        </xdr:cNvPr>
        <xdr:cNvSpPr txBox="1"/>
      </xdr:nvSpPr>
      <xdr:spPr>
        <a:xfrm>
          <a:off x="8515427"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25874</xdr:rowOff>
    </xdr:from>
    <xdr:ext cx="469744" cy="259045"/>
    <xdr:sp macro="" textlink="">
      <xdr:nvSpPr>
        <xdr:cNvPr id="374" name="n_3mainValue【福祉施設】&#10;一人当たり面積">
          <a:extLst>
            <a:ext uri="{FF2B5EF4-FFF2-40B4-BE49-F238E27FC236}">
              <a16:creationId xmlns:a16="http://schemas.microsoft.com/office/drawing/2014/main" id="{C11A287B-9C13-4159-8A9A-D805A8F54B9A}"/>
            </a:ext>
          </a:extLst>
        </xdr:cNvPr>
        <xdr:cNvSpPr txBox="1"/>
      </xdr:nvSpPr>
      <xdr:spPr>
        <a:xfrm>
          <a:off x="7626427" y="1339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18559</xdr:rowOff>
    </xdr:from>
    <xdr:ext cx="469744" cy="259045"/>
    <xdr:sp macro="" textlink="">
      <xdr:nvSpPr>
        <xdr:cNvPr id="375" name="n_4mainValue【福祉施設】&#10;一人当たり面積">
          <a:extLst>
            <a:ext uri="{FF2B5EF4-FFF2-40B4-BE49-F238E27FC236}">
              <a16:creationId xmlns:a16="http://schemas.microsoft.com/office/drawing/2014/main" id="{80385852-4FF8-4D9B-977D-6BF7FC5905E1}"/>
            </a:ext>
          </a:extLst>
        </xdr:cNvPr>
        <xdr:cNvSpPr txBox="1"/>
      </xdr:nvSpPr>
      <xdr:spPr>
        <a:xfrm>
          <a:off x="6737427"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C230B24-2F51-49D7-B099-DCA1C4E9C1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24A5DC2-559A-42FF-87E3-DFD7DDE2F5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C9B3AF2-D9CF-4256-8788-CA47CF30CD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3F65C25-85FE-4C88-91EA-E5197BF10F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93D3562-51EA-4A6C-9D70-77BC09E1C5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2CC7FFC-4AB5-4F11-8D1F-921611A365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5322EC6-DB42-4F45-AFA3-2D84700ECA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ACFF920-CB14-4E71-93D3-2D432AD75F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FEEEFD0D-02D7-40A1-B48E-C8487C17AF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87152320-72AE-4786-B1AE-02D4CF735F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8190ED6-49A3-4E03-9671-9FB6D711A9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D84905C0-4FC6-41F8-B902-E2D96CFB804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525C64A-F528-4032-8D0D-1FC6A6552F8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33726AAF-AF16-462E-A82C-2CBF19B8F94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C88C896C-F365-4839-95B9-A14A244B265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DC86DD6D-D595-4635-9F1D-197F306DB61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FC4508C9-7AEC-4AAF-A7DA-966292CB131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F0F11864-ACB0-45DC-B0BC-3A468789275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76D64670-EE3E-43A0-8067-81780A16CD5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E51872B7-38E0-4B0E-A312-05B26BCDBDA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7DEB20D5-4E0C-4E3A-A813-BF2510A7B90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CFC49109-1806-41B2-A5D6-FCC27CA5B8C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38ECF050-1FAE-48D5-A0B7-68B6A794ABD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44C9170E-F76D-47CE-95BE-F8D48E75476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400" name="直線コネクタ 399">
          <a:extLst>
            <a:ext uri="{FF2B5EF4-FFF2-40B4-BE49-F238E27FC236}">
              <a16:creationId xmlns:a16="http://schemas.microsoft.com/office/drawing/2014/main" id="{AC00B058-6F5E-46D8-BF14-2E71B5896543}"/>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24E7E887-E892-4418-8769-5D1E07869174}"/>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402" name="直線コネクタ 401">
          <a:extLst>
            <a:ext uri="{FF2B5EF4-FFF2-40B4-BE49-F238E27FC236}">
              <a16:creationId xmlns:a16="http://schemas.microsoft.com/office/drawing/2014/main" id="{89F5C3F1-DBD2-4FB6-BC53-41E9CF278414}"/>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D92C345F-B077-45C1-9455-B0870B979FB9}"/>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4" name="直線コネクタ 403">
          <a:extLst>
            <a:ext uri="{FF2B5EF4-FFF2-40B4-BE49-F238E27FC236}">
              <a16:creationId xmlns:a16="http://schemas.microsoft.com/office/drawing/2014/main" id="{1918C3E3-7528-494D-A94B-AD85626383AE}"/>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B47484A-77BE-4B65-8A9C-CC2E27F06D51}"/>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6" name="フローチャート: 判断 405">
          <a:extLst>
            <a:ext uri="{FF2B5EF4-FFF2-40B4-BE49-F238E27FC236}">
              <a16:creationId xmlns:a16="http://schemas.microsoft.com/office/drawing/2014/main" id="{25BFE0D1-F014-41D4-A348-11E9526D8C0B}"/>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407" name="フローチャート: 判断 406">
          <a:extLst>
            <a:ext uri="{FF2B5EF4-FFF2-40B4-BE49-F238E27FC236}">
              <a16:creationId xmlns:a16="http://schemas.microsoft.com/office/drawing/2014/main" id="{0435383E-9EC8-4480-BBB8-151AAA995DD9}"/>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8" name="フローチャート: 判断 407">
          <a:extLst>
            <a:ext uri="{FF2B5EF4-FFF2-40B4-BE49-F238E27FC236}">
              <a16:creationId xmlns:a16="http://schemas.microsoft.com/office/drawing/2014/main" id="{571450E3-2F25-451E-9DDA-A6E9263FE9B4}"/>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409" name="フローチャート: 判断 408">
          <a:extLst>
            <a:ext uri="{FF2B5EF4-FFF2-40B4-BE49-F238E27FC236}">
              <a16:creationId xmlns:a16="http://schemas.microsoft.com/office/drawing/2014/main" id="{F8AF1F06-980D-4CEF-B760-81CE951CBF02}"/>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0" name="フローチャート: 判断 409">
          <a:extLst>
            <a:ext uri="{FF2B5EF4-FFF2-40B4-BE49-F238E27FC236}">
              <a16:creationId xmlns:a16="http://schemas.microsoft.com/office/drawing/2014/main" id="{BCE32FF8-66EB-4291-BDB9-A5C829F64A96}"/>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FAC6CAC-285C-4429-BA86-AC7DF0AA1B6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93A48C2-EBE9-49C1-A0CA-26AE759B31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F6F49AC-4995-46BA-B45B-71F0342100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26520CA-AD67-495F-AA9C-476D9439E68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1F38BC-6AAE-4FB4-AE46-9696C6E0C3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156845</xdr:rowOff>
    </xdr:from>
    <xdr:to>
      <xdr:col>24</xdr:col>
      <xdr:colOff>114300</xdr:colOff>
      <xdr:row>107</xdr:row>
      <xdr:rowOff>86995</xdr:rowOff>
    </xdr:to>
    <xdr:sp macro="" textlink="">
      <xdr:nvSpPr>
        <xdr:cNvPr id="416" name="楕円 415">
          <a:extLst>
            <a:ext uri="{FF2B5EF4-FFF2-40B4-BE49-F238E27FC236}">
              <a16:creationId xmlns:a16="http://schemas.microsoft.com/office/drawing/2014/main" id="{973F1C91-1C09-4E9A-9EF0-B5ACA01315A3}"/>
            </a:ext>
          </a:extLst>
        </xdr:cNvPr>
        <xdr:cNvSpPr/>
      </xdr:nvSpPr>
      <xdr:spPr>
        <a:xfrm>
          <a:off x="4584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135272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B8B6916-6DAD-4D52-8B41-F08157E7F237}"/>
            </a:ext>
          </a:extLst>
        </xdr:cNvPr>
        <xdr:cNvSpPr txBox="1"/>
      </xdr:nvSpPr>
      <xdr:spPr>
        <a:xfrm>
          <a:off x="4673600"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141605</xdr:rowOff>
    </xdr:from>
    <xdr:to>
      <xdr:col>20</xdr:col>
      <xdr:colOff>38100</xdr:colOff>
      <xdr:row>107</xdr:row>
      <xdr:rowOff>71755</xdr:rowOff>
    </xdr:to>
    <xdr:sp macro="" textlink="">
      <xdr:nvSpPr>
        <xdr:cNvPr id="418" name="楕円 417">
          <a:extLst>
            <a:ext uri="{FF2B5EF4-FFF2-40B4-BE49-F238E27FC236}">
              <a16:creationId xmlns:a16="http://schemas.microsoft.com/office/drawing/2014/main" id="{2195BFF9-BA3A-4327-A250-B7480F2C83C9}"/>
            </a:ext>
          </a:extLst>
        </xdr:cNvPr>
        <xdr:cNvSpPr/>
      </xdr:nvSpPr>
      <xdr:spPr>
        <a:xfrm>
          <a:off x="3746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20955</xdr:rowOff>
    </xdr:from>
    <xdr:to>
      <xdr:col>24</xdr:col>
      <xdr:colOff>63500</xdr:colOff>
      <xdr:row>107</xdr:row>
      <xdr:rowOff>36195</xdr:rowOff>
    </xdr:to>
    <xdr:cxnSp macro="">
      <xdr:nvCxnSpPr>
        <xdr:cNvPr id="419" name="直線コネクタ 418">
          <a:extLst>
            <a:ext uri="{FF2B5EF4-FFF2-40B4-BE49-F238E27FC236}">
              <a16:creationId xmlns:a16="http://schemas.microsoft.com/office/drawing/2014/main" id="{A6CEE4E4-186B-4341-801A-E6B6F3B8B301}"/>
            </a:ext>
          </a:extLst>
        </xdr:cNvPr>
        <xdr:cNvCxnSpPr/>
      </xdr:nvCxnSpPr>
      <xdr:spPr>
        <a:xfrm>
          <a:off x="3797300" y="183661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164464</xdr:rowOff>
    </xdr:from>
    <xdr:to>
      <xdr:col>15</xdr:col>
      <xdr:colOff>101600</xdr:colOff>
      <xdr:row>107</xdr:row>
      <xdr:rowOff>94614</xdr:rowOff>
    </xdr:to>
    <xdr:sp macro="" textlink="">
      <xdr:nvSpPr>
        <xdr:cNvPr id="420" name="楕円 419">
          <a:extLst>
            <a:ext uri="{FF2B5EF4-FFF2-40B4-BE49-F238E27FC236}">
              <a16:creationId xmlns:a16="http://schemas.microsoft.com/office/drawing/2014/main" id="{2D52CD2C-C131-49F5-BA46-232E6FF1B7E9}"/>
            </a:ext>
          </a:extLst>
        </xdr:cNvPr>
        <xdr:cNvSpPr/>
      </xdr:nvSpPr>
      <xdr:spPr>
        <a:xfrm>
          <a:off x="2857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20955</xdr:rowOff>
    </xdr:from>
    <xdr:to>
      <xdr:col>19</xdr:col>
      <xdr:colOff>177800</xdr:colOff>
      <xdr:row>107</xdr:row>
      <xdr:rowOff>43814</xdr:rowOff>
    </xdr:to>
    <xdr:cxnSp macro="">
      <xdr:nvCxnSpPr>
        <xdr:cNvPr id="421" name="直線コネクタ 420">
          <a:extLst>
            <a:ext uri="{FF2B5EF4-FFF2-40B4-BE49-F238E27FC236}">
              <a16:creationId xmlns:a16="http://schemas.microsoft.com/office/drawing/2014/main" id="{865EBB68-1D73-4C77-9495-08433BFFDFE3}"/>
            </a:ext>
          </a:extLst>
        </xdr:cNvPr>
        <xdr:cNvCxnSpPr/>
      </xdr:nvCxnSpPr>
      <xdr:spPr>
        <a:xfrm flipV="1">
          <a:off x="2908300" y="183661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139700</xdr:rowOff>
    </xdr:from>
    <xdr:to>
      <xdr:col>10</xdr:col>
      <xdr:colOff>165100</xdr:colOff>
      <xdr:row>107</xdr:row>
      <xdr:rowOff>69850</xdr:rowOff>
    </xdr:to>
    <xdr:sp macro="" textlink="">
      <xdr:nvSpPr>
        <xdr:cNvPr id="422" name="楕円 421">
          <a:extLst>
            <a:ext uri="{FF2B5EF4-FFF2-40B4-BE49-F238E27FC236}">
              <a16:creationId xmlns:a16="http://schemas.microsoft.com/office/drawing/2014/main" id="{EBEB4649-3E07-4211-AA37-2EC936B9AE56}"/>
            </a:ext>
          </a:extLst>
        </xdr:cNvPr>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43814</xdr:rowOff>
    </xdr:to>
    <xdr:cxnSp macro="">
      <xdr:nvCxnSpPr>
        <xdr:cNvPr id="423" name="直線コネクタ 422">
          <a:extLst>
            <a:ext uri="{FF2B5EF4-FFF2-40B4-BE49-F238E27FC236}">
              <a16:creationId xmlns:a16="http://schemas.microsoft.com/office/drawing/2014/main" id="{66038560-74CC-478C-8AC6-84AFEF0C4F62}"/>
            </a:ext>
          </a:extLst>
        </xdr:cNvPr>
        <xdr:cNvCxnSpPr/>
      </xdr:nvCxnSpPr>
      <xdr:spPr>
        <a:xfrm>
          <a:off x="2019300" y="18364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97789</xdr:rowOff>
    </xdr:from>
    <xdr:to>
      <xdr:col>6</xdr:col>
      <xdr:colOff>38100</xdr:colOff>
      <xdr:row>107</xdr:row>
      <xdr:rowOff>27939</xdr:rowOff>
    </xdr:to>
    <xdr:sp macro="" textlink="">
      <xdr:nvSpPr>
        <xdr:cNvPr id="424" name="楕円 423">
          <a:extLst>
            <a:ext uri="{FF2B5EF4-FFF2-40B4-BE49-F238E27FC236}">
              <a16:creationId xmlns:a16="http://schemas.microsoft.com/office/drawing/2014/main" id="{DA722970-BB57-4B9B-A266-45D35F7C1575}"/>
            </a:ext>
          </a:extLst>
        </xdr:cNvPr>
        <xdr:cNvSpPr/>
      </xdr:nvSpPr>
      <xdr:spPr>
        <a:xfrm>
          <a:off x="107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148589</xdr:rowOff>
    </xdr:from>
    <xdr:to>
      <xdr:col>10</xdr:col>
      <xdr:colOff>114300</xdr:colOff>
      <xdr:row>107</xdr:row>
      <xdr:rowOff>19050</xdr:rowOff>
    </xdr:to>
    <xdr:cxnSp macro="">
      <xdr:nvCxnSpPr>
        <xdr:cNvPr id="425" name="直線コネクタ 424">
          <a:extLst>
            <a:ext uri="{FF2B5EF4-FFF2-40B4-BE49-F238E27FC236}">
              <a16:creationId xmlns:a16="http://schemas.microsoft.com/office/drawing/2014/main" id="{707AA0CA-48FD-4A94-AA20-6A836777BA39}"/>
            </a:ext>
          </a:extLst>
        </xdr:cNvPr>
        <xdr:cNvCxnSpPr/>
      </xdr:nvCxnSpPr>
      <xdr:spPr>
        <a:xfrm>
          <a:off x="1130300" y="18322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426" name="n_1aveValue【市民会館】&#10;有形固定資産減価償却率">
          <a:extLst>
            <a:ext uri="{FF2B5EF4-FFF2-40B4-BE49-F238E27FC236}">
              <a16:creationId xmlns:a16="http://schemas.microsoft.com/office/drawing/2014/main" id="{7A7D67F0-DD3C-409C-AE8A-9376F0655E48}"/>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7" name="n_2aveValue【市民会館】&#10;有形固定資産減価償却率">
          <a:extLst>
            <a:ext uri="{FF2B5EF4-FFF2-40B4-BE49-F238E27FC236}">
              <a16:creationId xmlns:a16="http://schemas.microsoft.com/office/drawing/2014/main" id="{AC239B57-D4E7-4722-8E6F-BFC91067AC8D}"/>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428" name="n_3aveValue【市民会館】&#10;有形固定資産減価償却率">
          <a:extLst>
            <a:ext uri="{FF2B5EF4-FFF2-40B4-BE49-F238E27FC236}">
              <a16:creationId xmlns:a16="http://schemas.microsoft.com/office/drawing/2014/main" id="{B766A79B-8231-4171-9238-7CF1E8859D93}"/>
            </a:ext>
          </a:extLst>
        </xdr:cNvPr>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29" name="n_4aveValue【市民会館】&#10;有形固定資産減価償却率">
          <a:extLst>
            <a:ext uri="{FF2B5EF4-FFF2-40B4-BE49-F238E27FC236}">
              <a16:creationId xmlns:a16="http://schemas.microsoft.com/office/drawing/2014/main" id="{549C6C27-440E-42B7-B471-9602E72CC80B}"/>
            </a:ext>
          </a:extLst>
        </xdr:cNvPr>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62882</xdr:rowOff>
    </xdr:from>
    <xdr:ext cx="405111" cy="259045"/>
    <xdr:sp macro="" textlink="">
      <xdr:nvSpPr>
        <xdr:cNvPr id="430" name="n_1mainValue【市民会館】&#10;有形固定資産減価償却率">
          <a:extLst>
            <a:ext uri="{FF2B5EF4-FFF2-40B4-BE49-F238E27FC236}">
              <a16:creationId xmlns:a16="http://schemas.microsoft.com/office/drawing/2014/main" id="{D066AC75-E12D-4CD1-9108-51A60EC89A4D}"/>
            </a:ext>
          </a:extLst>
        </xdr:cNvPr>
        <xdr:cNvSpPr txBox="1"/>
      </xdr:nvSpPr>
      <xdr:spPr>
        <a:xfrm>
          <a:off x="3582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85741</xdr:rowOff>
    </xdr:from>
    <xdr:ext cx="405111" cy="259045"/>
    <xdr:sp macro="" textlink="">
      <xdr:nvSpPr>
        <xdr:cNvPr id="431" name="n_2mainValue【市民会館】&#10;有形固定資産減価償却率">
          <a:extLst>
            <a:ext uri="{FF2B5EF4-FFF2-40B4-BE49-F238E27FC236}">
              <a16:creationId xmlns:a16="http://schemas.microsoft.com/office/drawing/2014/main" id="{2C0188BB-38C9-49B4-8432-8F467876450F}"/>
            </a:ext>
          </a:extLst>
        </xdr:cNvPr>
        <xdr:cNvSpPr txBox="1"/>
      </xdr:nvSpPr>
      <xdr:spPr>
        <a:xfrm>
          <a:off x="2705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60977</xdr:rowOff>
    </xdr:from>
    <xdr:ext cx="405111" cy="259045"/>
    <xdr:sp macro="" textlink="">
      <xdr:nvSpPr>
        <xdr:cNvPr id="432" name="n_3mainValue【市民会館】&#10;有形固定資産減価償却率">
          <a:extLst>
            <a:ext uri="{FF2B5EF4-FFF2-40B4-BE49-F238E27FC236}">
              <a16:creationId xmlns:a16="http://schemas.microsoft.com/office/drawing/2014/main" id="{74574811-4C87-421E-82BC-C0E75BA2B0B6}"/>
            </a:ext>
          </a:extLst>
        </xdr:cNvPr>
        <xdr:cNvSpPr txBox="1"/>
      </xdr:nvSpPr>
      <xdr:spPr>
        <a:xfrm>
          <a:off x="1816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19066</xdr:rowOff>
    </xdr:from>
    <xdr:ext cx="405111" cy="259045"/>
    <xdr:sp macro="" textlink="">
      <xdr:nvSpPr>
        <xdr:cNvPr id="433" name="n_4mainValue【市民会館】&#10;有形固定資産減価償却率">
          <a:extLst>
            <a:ext uri="{FF2B5EF4-FFF2-40B4-BE49-F238E27FC236}">
              <a16:creationId xmlns:a16="http://schemas.microsoft.com/office/drawing/2014/main" id="{884ABB28-C038-4FB2-92B5-76DA3FA19F56}"/>
            </a:ext>
          </a:extLst>
        </xdr:cNvPr>
        <xdr:cNvSpPr txBox="1"/>
      </xdr:nvSpPr>
      <xdr:spPr>
        <a:xfrm>
          <a:off x="927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5836766-5BAB-437C-A044-C0FAD6763E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F2E8815-31C6-4E99-A603-B9483B7803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CCD35FA5-8794-458C-8D3D-2AFB487079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CD0F3718-7DFD-4BD1-A7D7-88408CAD0C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18E23BE-0755-49B6-A9C7-CDC76A771F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E595B2CD-98BA-4929-9B56-01666356B0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9C0A4F50-AF01-4E6F-BC23-70ED631530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C571BB8-46DB-4EC5-940A-4CB132D7396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6363649-AFA5-4CB6-909A-42C61FB486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A2D9C417-695E-4149-835F-39255B0B88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1D3C2111-AA6C-4A29-B580-067B4A27C07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471A222D-CB20-4A00-A704-575CFE2AA64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97E75E23-486B-43A8-A0F3-5C0363BD67E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733C317D-A37C-47F9-865E-1D2055C9E14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85AB2F17-6F3B-4B6E-B7FC-3994E575EA2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E125C7D2-B52E-46BB-A0F2-8321A724007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9F869641-452D-4EA6-BD11-6592D6F6B93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939FB411-8C22-48EE-A653-283EFD3C3E1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2892D1B8-CBEB-471C-9C52-D11445924BD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EDF41425-4A04-4BA7-8374-433B49283C3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F38BE5F8-6D39-461A-9834-EF7F23A932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DA78638-B63B-4722-BC1F-EE944B79A34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8DC8C8C4-7B82-4CB7-93C5-683F48FB29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457" name="直線コネクタ 456">
          <a:extLst>
            <a:ext uri="{FF2B5EF4-FFF2-40B4-BE49-F238E27FC236}">
              <a16:creationId xmlns:a16="http://schemas.microsoft.com/office/drawing/2014/main" id="{78357565-6F68-4D77-BDEB-663E1032ABD4}"/>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458" name="【市民会館】&#10;一人当たり面積最小値テキスト">
          <a:extLst>
            <a:ext uri="{FF2B5EF4-FFF2-40B4-BE49-F238E27FC236}">
              <a16:creationId xmlns:a16="http://schemas.microsoft.com/office/drawing/2014/main" id="{5D7D52C1-C4CB-4322-BA85-643D2396D3ED}"/>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459" name="直線コネクタ 458">
          <a:extLst>
            <a:ext uri="{FF2B5EF4-FFF2-40B4-BE49-F238E27FC236}">
              <a16:creationId xmlns:a16="http://schemas.microsoft.com/office/drawing/2014/main" id="{B8A64CF3-DEC5-4EA7-A573-5D36A955A247}"/>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460" name="【市民会館】&#10;一人当たり面積最大値テキスト">
          <a:extLst>
            <a:ext uri="{FF2B5EF4-FFF2-40B4-BE49-F238E27FC236}">
              <a16:creationId xmlns:a16="http://schemas.microsoft.com/office/drawing/2014/main" id="{2A8EEFF9-CDB4-4598-A35E-756409DEF2A5}"/>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461" name="直線コネクタ 460">
          <a:extLst>
            <a:ext uri="{FF2B5EF4-FFF2-40B4-BE49-F238E27FC236}">
              <a16:creationId xmlns:a16="http://schemas.microsoft.com/office/drawing/2014/main" id="{A073A1E8-6A43-40A5-9A07-A766F081CA30}"/>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166767</xdr:rowOff>
    </xdr:from>
    <xdr:ext cx="469744" cy="259045"/>
    <xdr:sp macro="" textlink="">
      <xdr:nvSpPr>
        <xdr:cNvPr id="462" name="【市民会館】&#10;一人当たり面積平均値テキスト">
          <a:extLst>
            <a:ext uri="{FF2B5EF4-FFF2-40B4-BE49-F238E27FC236}">
              <a16:creationId xmlns:a16="http://schemas.microsoft.com/office/drawing/2014/main" id="{3B909F32-8968-4C72-8FE9-584621157CB8}"/>
            </a:ext>
          </a:extLst>
        </xdr:cNvPr>
        <xdr:cNvSpPr txBox="1"/>
      </xdr:nvSpPr>
      <xdr:spPr>
        <a:xfrm>
          <a:off x="10515600" y="181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463" name="フローチャート: 判断 462">
          <a:extLst>
            <a:ext uri="{FF2B5EF4-FFF2-40B4-BE49-F238E27FC236}">
              <a16:creationId xmlns:a16="http://schemas.microsoft.com/office/drawing/2014/main" id="{DE73559E-C5E7-4033-8A9E-9A72D61CCD6C}"/>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464" name="フローチャート: 判断 463">
          <a:extLst>
            <a:ext uri="{FF2B5EF4-FFF2-40B4-BE49-F238E27FC236}">
              <a16:creationId xmlns:a16="http://schemas.microsoft.com/office/drawing/2014/main" id="{454E60C0-46F0-4F8C-85BC-F20FCF1F4F30}"/>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465" name="フローチャート: 判断 464">
          <a:extLst>
            <a:ext uri="{FF2B5EF4-FFF2-40B4-BE49-F238E27FC236}">
              <a16:creationId xmlns:a16="http://schemas.microsoft.com/office/drawing/2014/main" id="{598C9CCB-ADA8-47DC-A300-0CBE082A30AC}"/>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466" name="フローチャート: 判断 465">
          <a:extLst>
            <a:ext uri="{FF2B5EF4-FFF2-40B4-BE49-F238E27FC236}">
              <a16:creationId xmlns:a16="http://schemas.microsoft.com/office/drawing/2014/main" id="{BB599EEF-A571-40AB-9ABD-D48796FFA242}"/>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467" name="フローチャート: 判断 466">
          <a:extLst>
            <a:ext uri="{FF2B5EF4-FFF2-40B4-BE49-F238E27FC236}">
              <a16:creationId xmlns:a16="http://schemas.microsoft.com/office/drawing/2014/main" id="{987E0752-BDD8-4086-89DE-69DB5D3B8C78}"/>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0C0A13D-792C-494E-9151-BFEF8E80BD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F5C53FD-1F98-4F4B-AAF3-FE9EB0E006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4C626A6-F564-4A96-84B2-38602AEE736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B23C74A-2C8D-488B-B0C3-2C0E701F7D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D37191-0934-4608-9E42-0242449B26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137413</xdr:rowOff>
    </xdr:from>
    <xdr:to>
      <xdr:col>55</xdr:col>
      <xdr:colOff>50800</xdr:colOff>
      <xdr:row>108</xdr:row>
      <xdr:rowOff>67563</xdr:rowOff>
    </xdr:to>
    <xdr:sp macro="" textlink="">
      <xdr:nvSpPr>
        <xdr:cNvPr id="473" name="楕円 472">
          <a:extLst>
            <a:ext uri="{FF2B5EF4-FFF2-40B4-BE49-F238E27FC236}">
              <a16:creationId xmlns:a16="http://schemas.microsoft.com/office/drawing/2014/main" id="{16381935-5710-43BA-94D2-903726BD4A4D}"/>
            </a:ext>
          </a:extLst>
        </xdr:cNvPr>
        <xdr:cNvSpPr/>
      </xdr:nvSpPr>
      <xdr:spPr>
        <a:xfrm>
          <a:off x="104267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52340</xdr:rowOff>
    </xdr:from>
    <xdr:ext cx="469744" cy="259045"/>
    <xdr:sp macro="" textlink="">
      <xdr:nvSpPr>
        <xdr:cNvPr id="474" name="【市民会館】&#10;一人当たり面積該当値テキスト">
          <a:extLst>
            <a:ext uri="{FF2B5EF4-FFF2-40B4-BE49-F238E27FC236}">
              <a16:creationId xmlns:a16="http://schemas.microsoft.com/office/drawing/2014/main" id="{8ACD827A-F539-4669-BF19-7988E210A8FD}"/>
            </a:ext>
          </a:extLst>
        </xdr:cNvPr>
        <xdr:cNvSpPr txBox="1"/>
      </xdr:nvSpPr>
      <xdr:spPr>
        <a:xfrm>
          <a:off x="10515600" y="183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140843</xdr:rowOff>
    </xdr:from>
    <xdr:to>
      <xdr:col>50</xdr:col>
      <xdr:colOff>165100</xdr:colOff>
      <xdr:row>108</xdr:row>
      <xdr:rowOff>70993</xdr:rowOff>
    </xdr:to>
    <xdr:sp macro="" textlink="">
      <xdr:nvSpPr>
        <xdr:cNvPr id="475" name="楕円 474">
          <a:extLst>
            <a:ext uri="{FF2B5EF4-FFF2-40B4-BE49-F238E27FC236}">
              <a16:creationId xmlns:a16="http://schemas.microsoft.com/office/drawing/2014/main" id="{ED917A5A-A1E9-47B5-A3A1-47233CEA60ED}"/>
            </a:ext>
          </a:extLst>
        </xdr:cNvPr>
        <xdr:cNvSpPr/>
      </xdr:nvSpPr>
      <xdr:spPr>
        <a:xfrm>
          <a:off x="9588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xdr:rowOff>
    </xdr:from>
    <xdr:to>
      <xdr:col>55</xdr:col>
      <xdr:colOff>0</xdr:colOff>
      <xdr:row>108</xdr:row>
      <xdr:rowOff>20193</xdr:rowOff>
    </xdr:to>
    <xdr:cxnSp macro="">
      <xdr:nvCxnSpPr>
        <xdr:cNvPr id="476" name="直線コネクタ 475">
          <a:extLst>
            <a:ext uri="{FF2B5EF4-FFF2-40B4-BE49-F238E27FC236}">
              <a16:creationId xmlns:a16="http://schemas.microsoft.com/office/drawing/2014/main" id="{75ED393C-8EDB-4619-9FE9-21AC711C17C2}"/>
            </a:ext>
          </a:extLst>
        </xdr:cNvPr>
        <xdr:cNvCxnSpPr/>
      </xdr:nvCxnSpPr>
      <xdr:spPr>
        <a:xfrm flipV="1">
          <a:off x="9639300" y="1853336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143129</xdr:rowOff>
    </xdr:from>
    <xdr:to>
      <xdr:col>46</xdr:col>
      <xdr:colOff>38100</xdr:colOff>
      <xdr:row>108</xdr:row>
      <xdr:rowOff>73279</xdr:rowOff>
    </xdr:to>
    <xdr:sp macro="" textlink="">
      <xdr:nvSpPr>
        <xdr:cNvPr id="477" name="楕円 476">
          <a:extLst>
            <a:ext uri="{FF2B5EF4-FFF2-40B4-BE49-F238E27FC236}">
              <a16:creationId xmlns:a16="http://schemas.microsoft.com/office/drawing/2014/main" id="{B8A2AA6A-27B0-4C08-BE81-B2BCC39E933C}"/>
            </a:ext>
          </a:extLst>
        </xdr:cNvPr>
        <xdr:cNvSpPr/>
      </xdr:nvSpPr>
      <xdr:spPr>
        <a:xfrm>
          <a:off x="8699500" y="184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20193</xdr:rowOff>
    </xdr:from>
    <xdr:to>
      <xdr:col>50</xdr:col>
      <xdr:colOff>114300</xdr:colOff>
      <xdr:row>108</xdr:row>
      <xdr:rowOff>22479</xdr:rowOff>
    </xdr:to>
    <xdr:cxnSp macro="">
      <xdr:nvCxnSpPr>
        <xdr:cNvPr id="478" name="直線コネクタ 477">
          <a:extLst>
            <a:ext uri="{FF2B5EF4-FFF2-40B4-BE49-F238E27FC236}">
              <a16:creationId xmlns:a16="http://schemas.microsoft.com/office/drawing/2014/main" id="{5399BAED-A05C-4367-8357-F69E08429F96}"/>
            </a:ext>
          </a:extLst>
        </xdr:cNvPr>
        <xdr:cNvCxnSpPr/>
      </xdr:nvCxnSpPr>
      <xdr:spPr>
        <a:xfrm flipV="1">
          <a:off x="8750300" y="185367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146558</xdr:rowOff>
    </xdr:from>
    <xdr:to>
      <xdr:col>41</xdr:col>
      <xdr:colOff>101600</xdr:colOff>
      <xdr:row>108</xdr:row>
      <xdr:rowOff>76708</xdr:rowOff>
    </xdr:to>
    <xdr:sp macro="" textlink="">
      <xdr:nvSpPr>
        <xdr:cNvPr id="479" name="楕円 478">
          <a:extLst>
            <a:ext uri="{FF2B5EF4-FFF2-40B4-BE49-F238E27FC236}">
              <a16:creationId xmlns:a16="http://schemas.microsoft.com/office/drawing/2014/main" id="{8072083A-3949-43E5-AB5F-49D1F12B89F5}"/>
            </a:ext>
          </a:extLst>
        </xdr:cNvPr>
        <xdr:cNvSpPr/>
      </xdr:nvSpPr>
      <xdr:spPr>
        <a:xfrm>
          <a:off x="7810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22479</xdr:rowOff>
    </xdr:from>
    <xdr:to>
      <xdr:col>45</xdr:col>
      <xdr:colOff>177800</xdr:colOff>
      <xdr:row>108</xdr:row>
      <xdr:rowOff>25908</xdr:rowOff>
    </xdr:to>
    <xdr:cxnSp macro="">
      <xdr:nvCxnSpPr>
        <xdr:cNvPr id="480" name="直線コネクタ 479">
          <a:extLst>
            <a:ext uri="{FF2B5EF4-FFF2-40B4-BE49-F238E27FC236}">
              <a16:creationId xmlns:a16="http://schemas.microsoft.com/office/drawing/2014/main" id="{04F84797-B3E0-46C8-8163-153D28CCD012}"/>
            </a:ext>
          </a:extLst>
        </xdr:cNvPr>
        <xdr:cNvCxnSpPr/>
      </xdr:nvCxnSpPr>
      <xdr:spPr>
        <a:xfrm flipV="1">
          <a:off x="7861300" y="185390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149988</xdr:rowOff>
    </xdr:from>
    <xdr:to>
      <xdr:col>36</xdr:col>
      <xdr:colOff>165100</xdr:colOff>
      <xdr:row>108</xdr:row>
      <xdr:rowOff>80138</xdr:rowOff>
    </xdr:to>
    <xdr:sp macro="" textlink="">
      <xdr:nvSpPr>
        <xdr:cNvPr id="481" name="楕円 480">
          <a:extLst>
            <a:ext uri="{FF2B5EF4-FFF2-40B4-BE49-F238E27FC236}">
              <a16:creationId xmlns:a16="http://schemas.microsoft.com/office/drawing/2014/main" id="{BFD83987-C48F-440C-8B08-053899561704}"/>
            </a:ext>
          </a:extLst>
        </xdr:cNvPr>
        <xdr:cNvSpPr/>
      </xdr:nvSpPr>
      <xdr:spPr>
        <a:xfrm>
          <a:off x="6921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25908</xdr:rowOff>
    </xdr:from>
    <xdr:to>
      <xdr:col>41</xdr:col>
      <xdr:colOff>50800</xdr:colOff>
      <xdr:row>108</xdr:row>
      <xdr:rowOff>29338</xdr:rowOff>
    </xdr:to>
    <xdr:cxnSp macro="">
      <xdr:nvCxnSpPr>
        <xdr:cNvPr id="482" name="直線コネクタ 481">
          <a:extLst>
            <a:ext uri="{FF2B5EF4-FFF2-40B4-BE49-F238E27FC236}">
              <a16:creationId xmlns:a16="http://schemas.microsoft.com/office/drawing/2014/main" id="{5BD58F25-84BC-4326-88E6-DF3E88BD95B4}"/>
            </a:ext>
          </a:extLst>
        </xdr:cNvPr>
        <xdr:cNvCxnSpPr/>
      </xdr:nvCxnSpPr>
      <xdr:spPr>
        <a:xfrm flipV="1">
          <a:off x="6972300" y="1854250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147717</xdr:rowOff>
    </xdr:from>
    <xdr:ext cx="469744" cy="259045"/>
    <xdr:sp macro="" textlink="">
      <xdr:nvSpPr>
        <xdr:cNvPr id="483" name="n_1aveValue【市民会館】&#10;一人当たり面積">
          <a:extLst>
            <a:ext uri="{FF2B5EF4-FFF2-40B4-BE49-F238E27FC236}">
              <a16:creationId xmlns:a16="http://schemas.microsoft.com/office/drawing/2014/main" id="{B5D14C88-53FB-436B-A7D2-076AF5B04124}"/>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484" name="n_2aveValue【市民会館】&#10;一人当たり面積">
          <a:extLst>
            <a:ext uri="{FF2B5EF4-FFF2-40B4-BE49-F238E27FC236}">
              <a16:creationId xmlns:a16="http://schemas.microsoft.com/office/drawing/2014/main" id="{CD0DB6AB-2FB5-4665-B001-6C203A58CEE4}"/>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485" name="n_3aveValue【市民会館】&#10;一人当たり面積">
          <a:extLst>
            <a:ext uri="{FF2B5EF4-FFF2-40B4-BE49-F238E27FC236}">
              <a16:creationId xmlns:a16="http://schemas.microsoft.com/office/drawing/2014/main" id="{EEF24E15-D949-4020-BC21-C1EB95D3CDA7}"/>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148480</xdr:rowOff>
    </xdr:from>
    <xdr:ext cx="469744" cy="259045"/>
    <xdr:sp macro="" textlink="">
      <xdr:nvSpPr>
        <xdr:cNvPr id="486" name="n_4aveValue【市民会館】&#10;一人当たり面積">
          <a:extLst>
            <a:ext uri="{FF2B5EF4-FFF2-40B4-BE49-F238E27FC236}">
              <a16:creationId xmlns:a16="http://schemas.microsoft.com/office/drawing/2014/main" id="{E65F1980-D046-46E8-B988-AA2BB0148F58}"/>
            </a:ext>
          </a:extLst>
        </xdr:cNvPr>
        <xdr:cNvSpPr txBox="1"/>
      </xdr:nvSpPr>
      <xdr:spPr>
        <a:xfrm>
          <a:off x="6737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62120</xdr:rowOff>
    </xdr:from>
    <xdr:ext cx="469744" cy="259045"/>
    <xdr:sp macro="" textlink="">
      <xdr:nvSpPr>
        <xdr:cNvPr id="487" name="n_1mainValue【市民会館】&#10;一人当たり面積">
          <a:extLst>
            <a:ext uri="{FF2B5EF4-FFF2-40B4-BE49-F238E27FC236}">
              <a16:creationId xmlns:a16="http://schemas.microsoft.com/office/drawing/2014/main" id="{FE44EBC0-F769-47A9-8F5A-8B28AED91C80}"/>
            </a:ext>
          </a:extLst>
        </xdr:cNvPr>
        <xdr:cNvSpPr txBox="1"/>
      </xdr:nvSpPr>
      <xdr:spPr>
        <a:xfrm>
          <a:off x="93917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64406</xdr:rowOff>
    </xdr:from>
    <xdr:ext cx="469744" cy="259045"/>
    <xdr:sp macro="" textlink="">
      <xdr:nvSpPr>
        <xdr:cNvPr id="488" name="n_2mainValue【市民会館】&#10;一人当たり面積">
          <a:extLst>
            <a:ext uri="{FF2B5EF4-FFF2-40B4-BE49-F238E27FC236}">
              <a16:creationId xmlns:a16="http://schemas.microsoft.com/office/drawing/2014/main" id="{D7718E7E-CAB9-4489-8AF0-484093C4CC86}"/>
            </a:ext>
          </a:extLst>
        </xdr:cNvPr>
        <xdr:cNvSpPr txBox="1"/>
      </xdr:nvSpPr>
      <xdr:spPr>
        <a:xfrm>
          <a:off x="8515427" y="185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67835</xdr:rowOff>
    </xdr:from>
    <xdr:ext cx="469744" cy="259045"/>
    <xdr:sp macro="" textlink="">
      <xdr:nvSpPr>
        <xdr:cNvPr id="489" name="n_3mainValue【市民会館】&#10;一人当たり面積">
          <a:extLst>
            <a:ext uri="{FF2B5EF4-FFF2-40B4-BE49-F238E27FC236}">
              <a16:creationId xmlns:a16="http://schemas.microsoft.com/office/drawing/2014/main" id="{E3B31B45-19F0-4BAC-974C-78CAF31BA597}"/>
            </a:ext>
          </a:extLst>
        </xdr:cNvPr>
        <xdr:cNvSpPr txBox="1"/>
      </xdr:nvSpPr>
      <xdr:spPr>
        <a:xfrm>
          <a:off x="7626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71265</xdr:rowOff>
    </xdr:from>
    <xdr:ext cx="469744" cy="259045"/>
    <xdr:sp macro="" textlink="">
      <xdr:nvSpPr>
        <xdr:cNvPr id="490" name="n_4mainValue【市民会館】&#10;一人当たり面積">
          <a:extLst>
            <a:ext uri="{FF2B5EF4-FFF2-40B4-BE49-F238E27FC236}">
              <a16:creationId xmlns:a16="http://schemas.microsoft.com/office/drawing/2014/main" id="{EA7E0058-B530-46B1-9ECB-A13D8A54CF3E}"/>
            </a:ext>
          </a:extLst>
        </xdr:cNvPr>
        <xdr:cNvSpPr txBox="1"/>
      </xdr:nvSpPr>
      <xdr:spPr>
        <a:xfrm>
          <a:off x="67374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0CE564A-1996-4354-81B9-F27123315A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77C8E1FF-1E33-4320-8CFE-B95C17AA83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8214CA93-685D-4191-A07A-E2E191C96C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D6A3FA64-28A1-4349-B7DF-6153331FB0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BB31EBC1-1146-492D-BB01-6446002E69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8216628E-5332-4DF5-9373-4F235422AE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CCF8D282-CE25-488F-AFE7-CE20937ADF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DAF053BD-4EE7-4869-BDF8-D315510D05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BDCB3314-1A8E-458B-AB39-9BE5D95AE1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1E70FEB6-F80F-4E86-98C0-FE9E05D228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E166777-FD83-4F22-81B2-483832B3C7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E268290-CF1B-4CBF-B249-360D2E80078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6AA8F7A5-EF81-4012-87F7-D02EEA9601D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E8155AAA-59D5-4D1C-AAF2-69F3C33A6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CC971316-0BAE-4EFD-9598-A1C3F5D6C7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2FBF2F5B-3680-45A9-B048-98DB6C4A928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4BD55E5F-73BD-4086-AD3F-AF260ED299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A6545E10-3352-4FF7-AAAE-AD7EC17A64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738ECBF3-BB9D-4444-ABEF-8715BD7D5B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3B46AFAD-A5D5-4053-9EB3-3E21974089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843E2607-663C-4534-A5FE-60020104118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5A3593E6-1C44-4262-8F7D-1178F30FD3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F9B29BA2-0543-4F48-86FC-BF107D9ACE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514" name="直線コネクタ 513">
          <a:extLst>
            <a:ext uri="{FF2B5EF4-FFF2-40B4-BE49-F238E27FC236}">
              <a16:creationId xmlns:a16="http://schemas.microsoft.com/office/drawing/2014/main" id="{33FA153E-D121-41E1-9C20-83259FE2A98F}"/>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B7B48B86-58D6-4A73-95E4-F52A8B07D35F}"/>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516" name="直線コネクタ 515">
          <a:extLst>
            <a:ext uri="{FF2B5EF4-FFF2-40B4-BE49-F238E27FC236}">
              <a16:creationId xmlns:a16="http://schemas.microsoft.com/office/drawing/2014/main" id="{4A41A5C7-D92A-4B8C-A688-4AD6EA585580}"/>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53270B87-88D4-4F57-93CF-F7ADD0D1423A}"/>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518" name="直線コネクタ 517">
          <a:extLst>
            <a:ext uri="{FF2B5EF4-FFF2-40B4-BE49-F238E27FC236}">
              <a16:creationId xmlns:a16="http://schemas.microsoft.com/office/drawing/2014/main" id="{B65C6738-99C6-49AF-84FB-F4813721E377}"/>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6C7D5C2F-A169-4E8E-A3A9-BC314C5AC79D}"/>
            </a:ext>
          </a:extLst>
        </xdr:cNvPr>
        <xdr:cNvSpPr txBox="1"/>
      </xdr:nvSpPr>
      <xdr:spPr>
        <a:xfrm>
          <a:off x="16357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20" name="フローチャート: 判断 519">
          <a:extLst>
            <a:ext uri="{FF2B5EF4-FFF2-40B4-BE49-F238E27FC236}">
              <a16:creationId xmlns:a16="http://schemas.microsoft.com/office/drawing/2014/main" id="{7332AD2B-0A44-49E7-99BF-86F90B10CF53}"/>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1" name="フローチャート: 判断 520">
          <a:extLst>
            <a:ext uri="{FF2B5EF4-FFF2-40B4-BE49-F238E27FC236}">
              <a16:creationId xmlns:a16="http://schemas.microsoft.com/office/drawing/2014/main" id="{4CF4AD6E-03E4-4149-B08C-4CD60ACB0625}"/>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22" name="フローチャート: 判断 521">
          <a:extLst>
            <a:ext uri="{FF2B5EF4-FFF2-40B4-BE49-F238E27FC236}">
              <a16:creationId xmlns:a16="http://schemas.microsoft.com/office/drawing/2014/main" id="{1B631399-295C-41F1-97D8-8434BF0BA27B}"/>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23" name="フローチャート: 判断 522">
          <a:extLst>
            <a:ext uri="{FF2B5EF4-FFF2-40B4-BE49-F238E27FC236}">
              <a16:creationId xmlns:a16="http://schemas.microsoft.com/office/drawing/2014/main" id="{FDD57826-A820-4A36-8E39-C954A9B1FDCE}"/>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524" name="フローチャート: 判断 523">
          <a:extLst>
            <a:ext uri="{FF2B5EF4-FFF2-40B4-BE49-F238E27FC236}">
              <a16:creationId xmlns:a16="http://schemas.microsoft.com/office/drawing/2014/main" id="{6AB9E40B-D7C2-482B-846F-ACA4B4E831D8}"/>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418B1F3-4610-4F1B-9144-946B62C07C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2D07765-F217-4D9B-AC27-DA6D5672F0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83F92B6-6E22-44C5-BF31-FE9BB28013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65609EF-9D70-4F91-93EE-9C1063C827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9235AC5-EE2E-4F40-9DFF-3C62E12C88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530" name="楕円 529">
          <a:extLst>
            <a:ext uri="{FF2B5EF4-FFF2-40B4-BE49-F238E27FC236}">
              <a16:creationId xmlns:a16="http://schemas.microsoft.com/office/drawing/2014/main" id="{E0C560B7-939D-47C0-A21B-9DCCDA7DF42E}"/>
            </a:ext>
          </a:extLst>
        </xdr:cNvPr>
        <xdr:cNvSpPr/>
      </xdr:nvSpPr>
      <xdr:spPr>
        <a:xfrm>
          <a:off x="16268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E7522C43-B267-4E58-8A53-A7779A5156A7}"/>
            </a:ext>
          </a:extLst>
        </xdr:cNvPr>
        <xdr:cNvSpPr txBox="1"/>
      </xdr:nvSpPr>
      <xdr:spPr>
        <a:xfrm>
          <a:off x="1635760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156845</xdr:rowOff>
    </xdr:from>
    <xdr:to>
      <xdr:col>81</xdr:col>
      <xdr:colOff>101600</xdr:colOff>
      <xdr:row>35</xdr:row>
      <xdr:rowOff>86995</xdr:rowOff>
    </xdr:to>
    <xdr:sp macro="" textlink="">
      <xdr:nvSpPr>
        <xdr:cNvPr id="532" name="楕円 531">
          <a:extLst>
            <a:ext uri="{FF2B5EF4-FFF2-40B4-BE49-F238E27FC236}">
              <a16:creationId xmlns:a16="http://schemas.microsoft.com/office/drawing/2014/main" id="{6008CFEC-7D22-4E29-B5BC-9C806958EBFA}"/>
            </a:ext>
          </a:extLst>
        </xdr:cNvPr>
        <xdr:cNvSpPr/>
      </xdr:nvSpPr>
      <xdr:spPr>
        <a:xfrm>
          <a:off x="1543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116205</xdr:rowOff>
    </xdr:to>
    <xdr:cxnSp macro="">
      <xdr:nvCxnSpPr>
        <xdr:cNvPr id="533" name="直線コネクタ 532">
          <a:extLst>
            <a:ext uri="{FF2B5EF4-FFF2-40B4-BE49-F238E27FC236}">
              <a16:creationId xmlns:a16="http://schemas.microsoft.com/office/drawing/2014/main" id="{ED124F5F-D571-4350-AC98-732967F08C62}"/>
            </a:ext>
          </a:extLst>
        </xdr:cNvPr>
        <xdr:cNvCxnSpPr/>
      </xdr:nvCxnSpPr>
      <xdr:spPr>
        <a:xfrm>
          <a:off x="15481300" y="60369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76835</xdr:rowOff>
    </xdr:from>
    <xdr:to>
      <xdr:col>76</xdr:col>
      <xdr:colOff>165100</xdr:colOff>
      <xdr:row>35</xdr:row>
      <xdr:rowOff>6985</xdr:rowOff>
    </xdr:to>
    <xdr:sp macro="" textlink="">
      <xdr:nvSpPr>
        <xdr:cNvPr id="534" name="楕円 533">
          <a:extLst>
            <a:ext uri="{FF2B5EF4-FFF2-40B4-BE49-F238E27FC236}">
              <a16:creationId xmlns:a16="http://schemas.microsoft.com/office/drawing/2014/main" id="{AEB9D7E3-1729-47DF-9B2A-31B622A4DB3B}"/>
            </a:ext>
          </a:extLst>
        </xdr:cNvPr>
        <xdr:cNvSpPr/>
      </xdr:nvSpPr>
      <xdr:spPr>
        <a:xfrm>
          <a:off x="14541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36195</xdr:rowOff>
    </xdr:to>
    <xdr:cxnSp macro="">
      <xdr:nvCxnSpPr>
        <xdr:cNvPr id="535" name="直線コネクタ 534">
          <a:extLst>
            <a:ext uri="{FF2B5EF4-FFF2-40B4-BE49-F238E27FC236}">
              <a16:creationId xmlns:a16="http://schemas.microsoft.com/office/drawing/2014/main" id="{83598438-C378-41E0-AFE8-E6CC3BC964C3}"/>
            </a:ext>
          </a:extLst>
        </xdr:cNvPr>
        <xdr:cNvCxnSpPr/>
      </xdr:nvCxnSpPr>
      <xdr:spPr>
        <a:xfrm>
          <a:off x="14592300" y="59569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166370</xdr:rowOff>
    </xdr:from>
    <xdr:to>
      <xdr:col>72</xdr:col>
      <xdr:colOff>38100</xdr:colOff>
      <xdr:row>34</xdr:row>
      <xdr:rowOff>96520</xdr:rowOff>
    </xdr:to>
    <xdr:sp macro="" textlink="">
      <xdr:nvSpPr>
        <xdr:cNvPr id="536" name="楕円 535">
          <a:extLst>
            <a:ext uri="{FF2B5EF4-FFF2-40B4-BE49-F238E27FC236}">
              <a16:creationId xmlns:a16="http://schemas.microsoft.com/office/drawing/2014/main" id="{F90BB634-60C0-4C7A-8B6E-FF4111A2ACFC}"/>
            </a:ext>
          </a:extLst>
        </xdr:cNvPr>
        <xdr:cNvSpPr/>
      </xdr:nvSpPr>
      <xdr:spPr>
        <a:xfrm>
          <a:off x="1365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45720</xdr:rowOff>
    </xdr:from>
    <xdr:to>
      <xdr:col>76</xdr:col>
      <xdr:colOff>114300</xdr:colOff>
      <xdr:row>34</xdr:row>
      <xdr:rowOff>127635</xdr:rowOff>
    </xdr:to>
    <xdr:cxnSp macro="">
      <xdr:nvCxnSpPr>
        <xdr:cNvPr id="537" name="直線コネクタ 536">
          <a:extLst>
            <a:ext uri="{FF2B5EF4-FFF2-40B4-BE49-F238E27FC236}">
              <a16:creationId xmlns:a16="http://schemas.microsoft.com/office/drawing/2014/main" id="{213BEFDC-31EC-4AEC-97DD-A2B20213B064}"/>
            </a:ext>
          </a:extLst>
        </xdr:cNvPr>
        <xdr:cNvCxnSpPr/>
      </xdr:nvCxnSpPr>
      <xdr:spPr>
        <a:xfrm>
          <a:off x="13703300" y="587502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xdr:rowOff>
    </xdr:from>
    <xdr:to>
      <xdr:col>67</xdr:col>
      <xdr:colOff>101600</xdr:colOff>
      <xdr:row>36</xdr:row>
      <xdr:rowOff>107950</xdr:rowOff>
    </xdr:to>
    <xdr:sp macro="" textlink="">
      <xdr:nvSpPr>
        <xdr:cNvPr id="538" name="楕円 537">
          <a:extLst>
            <a:ext uri="{FF2B5EF4-FFF2-40B4-BE49-F238E27FC236}">
              <a16:creationId xmlns:a16="http://schemas.microsoft.com/office/drawing/2014/main" id="{F152FEFD-1273-4D5A-B8BB-9BA8C6C0A327}"/>
            </a:ext>
          </a:extLst>
        </xdr:cNvPr>
        <xdr:cNvSpPr/>
      </xdr:nvSpPr>
      <xdr:spPr>
        <a:xfrm>
          <a:off x="12763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45720</xdr:rowOff>
    </xdr:from>
    <xdr:to>
      <xdr:col>71</xdr:col>
      <xdr:colOff>177800</xdr:colOff>
      <xdr:row>36</xdr:row>
      <xdr:rowOff>57150</xdr:rowOff>
    </xdr:to>
    <xdr:cxnSp macro="">
      <xdr:nvCxnSpPr>
        <xdr:cNvPr id="539" name="直線コネクタ 538">
          <a:extLst>
            <a:ext uri="{FF2B5EF4-FFF2-40B4-BE49-F238E27FC236}">
              <a16:creationId xmlns:a16="http://schemas.microsoft.com/office/drawing/2014/main" id="{7E1CFF04-06A1-41CF-9510-75AF5ABC3D76}"/>
            </a:ext>
          </a:extLst>
        </xdr:cNvPr>
        <xdr:cNvCxnSpPr/>
      </xdr:nvCxnSpPr>
      <xdr:spPr>
        <a:xfrm flipV="1">
          <a:off x="12814300" y="587502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8BAFA38F-97C6-4AD4-8648-8D0430A0719A}"/>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1F8F3375-F42E-4903-ABA3-ECD1DAA609E5}"/>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40C5CA0C-23C4-450B-AED3-F4191890E408}"/>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1E669AB0-ECB2-4F1E-B78B-37CF9D6B08C6}"/>
            </a:ext>
          </a:extLst>
        </xdr:cNvPr>
        <xdr:cNvSpPr txBox="1"/>
      </xdr:nvSpPr>
      <xdr:spPr>
        <a:xfrm>
          <a:off x="12611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103522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6146B793-810C-411B-9679-7964FED63975}"/>
            </a:ext>
          </a:extLst>
        </xdr:cNvPr>
        <xdr:cNvSpPr txBox="1"/>
      </xdr:nvSpPr>
      <xdr:spPr>
        <a:xfrm>
          <a:off x="152660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23512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6687A13F-6334-44AA-84C5-F78A208A271C}"/>
            </a:ext>
          </a:extLst>
        </xdr:cNvPr>
        <xdr:cNvSpPr txBox="1"/>
      </xdr:nvSpPr>
      <xdr:spPr>
        <a:xfrm>
          <a:off x="14389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113047</xdr:rowOff>
    </xdr:from>
    <xdr:ext cx="340478" cy="259045"/>
    <xdr:sp macro="" textlink="">
      <xdr:nvSpPr>
        <xdr:cNvPr id="546" name="n_3mainValue【一般廃棄物処理施設】&#10;有形固定資産減価償却率">
          <a:extLst>
            <a:ext uri="{FF2B5EF4-FFF2-40B4-BE49-F238E27FC236}">
              <a16:creationId xmlns:a16="http://schemas.microsoft.com/office/drawing/2014/main" id="{9BB27CE2-AB33-4CAD-A06E-14F2268DA59E}"/>
            </a:ext>
          </a:extLst>
        </xdr:cNvPr>
        <xdr:cNvSpPr txBox="1"/>
      </xdr:nvSpPr>
      <xdr:spPr>
        <a:xfrm>
          <a:off x="13533061" y="559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124477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7182F6AD-884F-4B31-A260-82E04E076EB3}"/>
            </a:ext>
          </a:extLst>
        </xdr:cNvPr>
        <xdr:cNvSpPr txBox="1"/>
      </xdr:nvSpPr>
      <xdr:spPr>
        <a:xfrm>
          <a:off x="12611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A8803EE7-0D46-4FB3-94F0-7D87F4EF73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F644D7FC-5752-4C98-8952-9AE3A300D0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1BC55BC7-44F7-4DA6-90FA-D1CA2C5E22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73EC7B24-7166-4201-8FD0-6519D53992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81B84E3F-793A-4F2F-A530-FE18498904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9599CB5-F432-41F4-9695-E71760A065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726DA854-54EC-4592-90FD-35020D743D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504F59C6-6A27-4096-8876-832571F83E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D8C5E330-804C-46E3-9C5C-EBA031FA53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03EF12A-5ADE-4F21-8548-2592EBB53E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9F26C1CB-B3CC-4F33-99B5-415656AF08E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AFC831E1-765F-4B84-85FA-C91B0D36C8E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AD8BBAFA-66D8-40E9-B786-779F3F30615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A5FAC8E1-4C87-4A62-B10D-B1F27720211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1B6C0EB5-95FF-4BCB-8043-BF5BC20AFA6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5C600517-AE3A-4355-AAA2-38246E8739A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1595288D-8690-4FC2-ADC8-76A29192FDD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741DE113-07AA-44CC-B0C3-8A8F465792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9921B6B2-3B0C-416E-B7F8-8E209D2649E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758FD75F-06DF-4F9E-820B-0155399F46B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62A9BC3A-CE62-4C88-AEC5-3BD1DB4364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a:extLst>
            <a:ext uri="{FF2B5EF4-FFF2-40B4-BE49-F238E27FC236}">
              <a16:creationId xmlns:a16="http://schemas.microsoft.com/office/drawing/2014/main" id="{740F19DB-F14B-4420-8E8E-16DBF4150BD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735568C4-BB21-412F-BF29-BE7A319C5B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571" name="直線コネクタ 570">
          <a:extLst>
            <a:ext uri="{FF2B5EF4-FFF2-40B4-BE49-F238E27FC236}">
              <a16:creationId xmlns:a16="http://schemas.microsoft.com/office/drawing/2014/main" id="{E9A15C14-8AC8-406A-920B-A874A44C56B0}"/>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2FF40A01-04B5-4849-8A40-CABD4C789232}"/>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573" name="直線コネクタ 572">
          <a:extLst>
            <a:ext uri="{FF2B5EF4-FFF2-40B4-BE49-F238E27FC236}">
              <a16:creationId xmlns:a16="http://schemas.microsoft.com/office/drawing/2014/main" id="{EEE98E09-FC29-4934-9C45-4D26776D13AD}"/>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69C8A0A-FCD9-4ED0-A5AC-EC857786A1B1}"/>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575" name="直線コネクタ 574">
          <a:extLst>
            <a:ext uri="{FF2B5EF4-FFF2-40B4-BE49-F238E27FC236}">
              <a16:creationId xmlns:a16="http://schemas.microsoft.com/office/drawing/2014/main" id="{508237DE-E5BB-4762-B5AC-47D57D620A22}"/>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83A3F96-7304-41CC-AB43-C2F53980B755}"/>
            </a:ext>
          </a:extLst>
        </xdr:cNvPr>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577" name="フローチャート: 判断 576">
          <a:extLst>
            <a:ext uri="{FF2B5EF4-FFF2-40B4-BE49-F238E27FC236}">
              <a16:creationId xmlns:a16="http://schemas.microsoft.com/office/drawing/2014/main" id="{AF40A47A-715D-4A6B-AD29-E88154B87BEB}"/>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578" name="フローチャート: 判断 577">
          <a:extLst>
            <a:ext uri="{FF2B5EF4-FFF2-40B4-BE49-F238E27FC236}">
              <a16:creationId xmlns:a16="http://schemas.microsoft.com/office/drawing/2014/main" id="{6A5379F0-4A9A-4738-BA1E-AB7533201FC1}"/>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579" name="フローチャート: 判断 578">
          <a:extLst>
            <a:ext uri="{FF2B5EF4-FFF2-40B4-BE49-F238E27FC236}">
              <a16:creationId xmlns:a16="http://schemas.microsoft.com/office/drawing/2014/main" id="{8C06DA3B-56C0-45EE-9612-A9555ED4296E}"/>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580" name="フローチャート: 判断 579">
          <a:extLst>
            <a:ext uri="{FF2B5EF4-FFF2-40B4-BE49-F238E27FC236}">
              <a16:creationId xmlns:a16="http://schemas.microsoft.com/office/drawing/2014/main" id="{A4117836-6485-4C6F-A868-AB848E8CB47F}"/>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581" name="フローチャート: 判断 580">
          <a:extLst>
            <a:ext uri="{FF2B5EF4-FFF2-40B4-BE49-F238E27FC236}">
              <a16:creationId xmlns:a16="http://schemas.microsoft.com/office/drawing/2014/main" id="{45C0E0A6-30E1-4C04-8B07-AB5F8C64B0CF}"/>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6C9D95D-EB57-4B47-B5E5-46002632EA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08CE330-AC52-4F65-B897-6695490D7F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41461A0-F9D3-4F88-9E6C-3F472AC5EF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16F0930-5D75-4101-9AA8-859784F894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7C1F067-7D20-4F47-81F7-D1E5DD590D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27734</xdr:rowOff>
    </xdr:from>
    <xdr:to>
      <xdr:col>116</xdr:col>
      <xdr:colOff>114300</xdr:colOff>
      <xdr:row>41</xdr:row>
      <xdr:rowOff>129334</xdr:rowOff>
    </xdr:to>
    <xdr:sp macro="" textlink="">
      <xdr:nvSpPr>
        <xdr:cNvPr id="587" name="楕円 586">
          <a:extLst>
            <a:ext uri="{FF2B5EF4-FFF2-40B4-BE49-F238E27FC236}">
              <a16:creationId xmlns:a16="http://schemas.microsoft.com/office/drawing/2014/main" id="{4B29BD55-F56C-4BA6-82D2-27998006204D}"/>
            </a:ext>
          </a:extLst>
        </xdr:cNvPr>
        <xdr:cNvSpPr/>
      </xdr:nvSpPr>
      <xdr:spPr>
        <a:xfrm>
          <a:off x="22110700" y="70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6161</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27C36FCD-5CCD-47F9-B865-EEF7C3740D75}"/>
            </a:ext>
          </a:extLst>
        </xdr:cNvPr>
        <xdr:cNvSpPr txBox="1"/>
      </xdr:nvSpPr>
      <xdr:spPr>
        <a:xfrm>
          <a:off x="22199600" y="703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31262</xdr:rowOff>
    </xdr:from>
    <xdr:to>
      <xdr:col>112</xdr:col>
      <xdr:colOff>38100</xdr:colOff>
      <xdr:row>41</xdr:row>
      <xdr:rowOff>132862</xdr:rowOff>
    </xdr:to>
    <xdr:sp macro="" textlink="">
      <xdr:nvSpPr>
        <xdr:cNvPr id="589" name="楕円 588">
          <a:extLst>
            <a:ext uri="{FF2B5EF4-FFF2-40B4-BE49-F238E27FC236}">
              <a16:creationId xmlns:a16="http://schemas.microsoft.com/office/drawing/2014/main" id="{C78B310E-5812-4D7B-A63A-5714C14D2DD5}"/>
            </a:ext>
          </a:extLst>
        </xdr:cNvPr>
        <xdr:cNvSpPr/>
      </xdr:nvSpPr>
      <xdr:spPr>
        <a:xfrm>
          <a:off x="21272500" y="70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78534</xdr:rowOff>
    </xdr:from>
    <xdr:to>
      <xdr:col>116</xdr:col>
      <xdr:colOff>63500</xdr:colOff>
      <xdr:row>41</xdr:row>
      <xdr:rowOff>82062</xdr:rowOff>
    </xdr:to>
    <xdr:cxnSp macro="">
      <xdr:nvCxnSpPr>
        <xdr:cNvPr id="590" name="直線コネクタ 589">
          <a:extLst>
            <a:ext uri="{FF2B5EF4-FFF2-40B4-BE49-F238E27FC236}">
              <a16:creationId xmlns:a16="http://schemas.microsoft.com/office/drawing/2014/main" id="{C36B8A99-3AE5-4A8B-9E46-DF8604055067}"/>
            </a:ext>
          </a:extLst>
        </xdr:cNvPr>
        <xdr:cNvCxnSpPr/>
      </xdr:nvCxnSpPr>
      <xdr:spPr>
        <a:xfrm flipV="1">
          <a:off x="21323300" y="7107984"/>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34206</xdr:rowOff>
    </xdr:from>
    <xdr:to>
      <xdr:col>107</xdr:col>
      <xdr:colOff>101600</xdr:colOff>
      <xdr:row>41</xdr:row>
      <xdr:rowOff>135806</xdr:rowOff>
    </xdr:to>
    <xdr:sp macro="" textlink="">
      <xdr:nvSpPr>
        <xdr:cNvPr id="591" name="楕円 590">
          <a:extLst>
            <a:ext uri="{FF2B5EF4-FFF2-40B4-BE49-F238E27FC236}">
              <a16:creationId xmlns:a16="http://schemas.microsoft.com/office/drawing/2014/main" id="{74D60608-0461-442A-B296-B021B6A1B286}"/>
            </a:ext>
          </a:extLst>
        </xdr:cNvPr>
        <xdr:cNvSpPr/>
      </xdr:nvSpPr>
      <xdr:spPr>
        <a:xfrm>
          <a:off x="20383500" y="70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82062</xdr:rowOff>
    </xdr:from>
    <xdr:to>
      <xdr:col>111</xdr:col>
      <xdr:colOff>177800</xdr:colOff>
      <xdr:row>41</xdr:row>
      <xdr:rowOff>85006</xdr:rowOff>
    </xdr:to>
    <xdr:cxnSp macro="">
      <xdr:nvCxnSpPr>
        <xdr:cNvPr id="592" name="直線コネクタ 591">
          <a:extLst>
            <a:ext uri="{FF2B5EF4-FFF2-40B4-BE49-F238E27FC236}">
              <a16:creationId xmlns:a16="http://schemas.microsoft.com/office/drawing/2014/main" id="{417ECC6D-7960-427B-B8E1-216027D75525}"/>
            </a:ext>
          </a:extLst>
        </xdr:cNvPr>
        <xdr:cNvCxnSpPr/>
      </xdr:nvCxnSpPr>
      <xdr:spPr>
        <a:xfrm flipV="1">
          <a:off x="20434300" y="7111512"/>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37356</xdr:rowOff>
    </xdr:from>
    <xdr:to>
      <xdr:col>102</xdr:col>
      <xdr:colOff>165100</xdr:colOff>
      <xdr:row>41</xdr:row>
      <xdr:rowOff>138956</xdr:rowOff>
    </xdr:to>
    <xdr:sp macro="" textlink="">
      <xdr:nvSpPr>
        <xdr:cNvPr id="593" name="楕円 592">
          <a:extLst>
            <a:ext uri="{FF2B5EF4-FFF2-40B4-BE49-F238E27FC236}">
              <a16:creationId xmlns:a16="http://schemas.microsoft.com/office/drawing/2014/main" id="{5F88A107-D660-42F5-AEC7-A54703BFD702}"/>
            </a:ext>
          </a:extLst>
        </xdr:cNvPr>
        <xdr:cNvSpPr/>
      </xdr:nvSpPr>
      <xdr:spPr>
        <a:xfrm>
          <a:off x="19494500" y="70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85006</xdr:rowOff>
    </xdr:from>
    <xdr:to>
      <xdr:col>107</xdr:col>
      <xdr:colOff>50800</xdr:colOff>
      <xdr:row>41</xdr:row>
      <xdr:rowOff>88156</xdr:rowOff>
    </xdr:to>
    <xdr:cxnSp macro="">
      <xdr:nvCxnSpPr>
        <xdr:cNvPr id="594" name="直線コネクタ 593">
          <a:extLst>
            <a:ext uri="{FF2B5EF4-FFF2-40B4-BE49-F238E27FC236}">
              <a16:creationId xmlns:a16="http://schemas.microsoft.com/office/drawing/2014/main" id="{11C56307-CC99-4508-B51C-5BFEFD7918A3}"/>
            </a:ext>
          </a:extLst>
        </xdr:cNvPr>
        <xdr:cNvCxnSpPr/>
      </xdr:nvCxnSpPr>
      <xdr:spPr>
        <a:xfrm flipV="1">
          <a:off x="19545300" y="7114456"/>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25560</xdr:rowOff>
    </xdr:from>
    <xdr:to>
      <xdr:col>98</xdr:col>
      <xdr:colOff>38100</xdr:colOff>
      <xdr:row>41</xdr:row>
      <xdr:rowOff>127160</xdr:rowOff>
    </xdr:to>
    <xdr:sp macro="" textlink="">
      <xdr:nvSpPr>
        <xdr:cNvPr id="595" name="楕円 594">
          <a:extLst>
            <a:ext uri="{FF2B5EF4-FFF2-40B4-BE49-F238E27FC236}">
              <a16:creationId xmlns:a16="http://schemas.microsoft.com/office/drawing/2014/main" id="{075BACF4-3FA4-4B0B-9FF7-25EE8B9B7255}"/>
            </a:ext>
          </a:extLst>
        </xdr:cNvPr>
        <xdr:cNvSpPr/>
      </xdr:nvSpPr>
      <xdr:spPr>
        <a:xfrm>
          <a:off x="18605500" y="70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76360</xdr:rowOff>
    </xdr:from>
    <xdr:to>
      <xdr:col>102</xdr:col>
      <xdr:colOff>114300</xdr:colOff>
      <xdr:row>41</xdr:row>
      <xdr:rowOff>88156</xdr:rowOff>
    </xdr:to>
    <xdr:cxnSp macro="">
      <xdr:nvCxnSpPr>
        <xdr:cNvPr id="596" name="直線コネクタ 595">
          <a:extLst>
            <a:ext uri="{FF2B5EF4-FFF2-40B4-BE49-F238E27FC236}">
              <a16:creationId xmlns:a16="http://schemas.microsoft.com/office/drawing/2014/main" id="{92E1E5BD-9838-46DE-A8A7-DBDA254072FC}"/>
            </a:ext>
          </a:extLst>
        </xdr:cNvPr>
        <xdr:cNvCxnSpPr/>
      </xdr:nvCxnSpPr>
      <xdr:spPr>
        <a:xfrm>
          <a:off x="18656300" y="710581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B4E37B1B-9892-4890-8BA2-22E318B28879}"/>
            </a:ext>
          </a:extLst>
        </xdr:cNvPr>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E00F03A5-73A7-4D25-BEF9-C60DD7BD46E3}"/>
            </a:ext>
          </a:extLst>
        </xdr:cNvPr>
        <xdr:cNvSpPr txBox="1"/>
      </xdr:nvSpPr>
      <xdr:spPr>
        <a:xfrm>
          <a:off x="20134795" y="65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B969525E-6443-40F5-9333-C793E521941F}"/>
            </a:ext>
          </a:extLst>
        </xdr:cNvPr>
        <xdr:cNvSpPr txBox="1"/>
      </xdr:nvSpPr>
      <xdr:spPr>
        <a:xfrm>
          <a:off x="19245795" y="66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4CFFEA7E-0251-4909-BFC4-CF469AEE8093}"/>
            </a:ext>
          </a:extLst>
        </xdr:cNvPr>
        <xdr:cNvSpPr txBox="1"/>
      </xdr:nvSpPr>
      <xdr:spPr>
        <a:xfrm>
          <a:off x="18356795" y="66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123989</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4B1EFD94-712F-4D64-B59D-CE1CD3823A0E}"/>
            </a:ext>
          </a:extLst>
        </xdr:cNvPr>
        <xdr:cNvSpPr txBox="1"/>
      </xdr:nvSpPr>
      <xdr:spPr>
        <a:xfrm>
          <a:off x="21043411" y="71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126933</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69165938-4F9D-41DD-B830-81089C516A7E}"/>
            </a:ext>
          </a:extLst>
        </xdr:cNvPr>
        <xdr:cNvSpPr txBox="1"/>
      </xdr:nvSpPr>
      <xdr:spPr>
        <a:xfrm>
          <a:off x="20167111" y="71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130083</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D3CD42E8-B47C-48F0-A03D-AFDB409E1DB6}"/>
            </a:ext>
          </a:extLst>
        </xdr:cNvPr>
        <xdr:cNvSpPr txBox="1"/>
      </xdr:nvSpPr>
      <xdr:spPr>
        <a:xfrm>
          <a:off x="19278111" y="71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118287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7D9A8C4C-E67A-478D-93A5-75898D0767EB}"/>
            </a:ext>
          </a:extLst>
        </xdr:cNvPr>
        <xdr:cNvSpPr txBox="1"/>
      </xdr:nvSpPr>
      <xdr:spPr>
        <a:xfrm>
          <a:off x="18389111" y="71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1C4B3A4B-269B-46C6-8609-55173E0DCF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FACA9E7-E429-4B6F-A837-5715F9E409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9CDBE57-9A66-4B73-B233-EB9B572720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F449DA38-7A7A-42A7-AD60-28FC83A955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24386263-0B8C-4859-BA12-FA6FEF164A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8C46A7A9-1AE1-4366-B0BA-33F2DECE1C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7DBD3B5B-CA9E-4BE5-BE30-693083DDDB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F54E8259-C96C-4CB6-A44A-29E309C787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2460D17E-C09E-4549-8E83-ACC4BE679F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8C7C1FA-4FE1-4DFD-B8F6-8E2C4B8104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848A8B2C-C38C-4989-AE2F-0C63176225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D8E74D7-7B33-44B8-B25A-C414EB48910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5BFFEAC-A585-4D46-A398-089234D9237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E0FD854-BAD5-4DC6-9512-160D30D529A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48007DA4-FCB0-4232-A584-399F9584511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78FF0B2F-4350-47D4-8B5A-A730D0FF99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9089B517-CAE8-4975-A5F4-7463C4BF9F1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CAFBC1BF-4FFE-46B5-9A5D-C0B806B45B7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67474D60-4CE8-45B9-A5A8-0EF3734027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41BF4D9C-9B08-40EB-9482-7EAEA16781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7912D89B-27EE-4027-9C95-B1C879A5D9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DF0543D-E1DC-4D8C-ABFD-538DA892266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991207F5-3C99-41A4-88BB-9CFFD820BA3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EB9A78EC-2BE4-400A-827B-AEBEFA2F98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BE8B5FE4-61FA-4BEA-A818-9415EB0375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630" name="直線コネクタ 629">
          <a:extLst>
            <a:ext uri="{FF2B5EF4-FFF2-40B4-BE49-F238E27FC236}">
              <a16:creationId xmlns:a16="http://schemas.microsoft.com/office/drawing/2014/main" id="{EB72E397-1C6E-439B-956E-308794C6BA40}"/>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1930A93B-7A96-473B-86F7-2430B6716419}"/>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632" name="直線コネクタ 631">
          <a:extLst>
            <a:ext uri="{FF2B5EF4-FFF2-40B4-BE49-F238E27FC236}">
              <a16:creationId xmlns:a16="http://schemas.microsoft.com/office/drawing/2014/main" id="{04AF1128-5F36-4F91-BCFD-E17D693ED1D3}"/>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B12743BF-2F8E-431F-85BC-EB1112092D19}"/>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34" name="直線コネクタ 633">
          <a:extLst>
            <a:ext uri="{FF2B5EF4-FFF2-40B4-BE49-F238E27FC236}">
              <a16:creationId xmlns:a16="http://schemas.microsoft.com/office/drawing/2014/main" id="{48872033-908E-496C-A33B-7BDE7184EA23}"/>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164754</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B8B1486B-49AB-4377-8938-FA6A2287FACC}"/>
            </a:ext>
          </a:extLst>
        </xdr:cNvPr>
        <xdr:cNvSpPr txBox="1"/>
      </xdr:nvSpPr>
      <xdr:spPr>
        <a:xfrm>
          <a:off x="16357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36" name="フローチャート: 判断 635">
          <a:extLst>
            <a:ext uri="{FF2B5EF4-FFF2-40B4-BE49-F238E27FC236}">
              <a16:creationId xmlns:a16="http://schemas.microsoft.com/office/drawing/2014/main" id="{3EFFD834-949E-498B-B6F4-4C3C6D323AAD}"/>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637" name="フローチャート: 判断 636">
          <a:extLst>
            <a:ext uri="{FF2B5EF4-FFF2-40B4-BE49-F238E27FC236}">
              <a16:creationId xmlns:a16="http://schemas.microsoft.com/office/drawing/2014/main" id="{5F7514FF-EF36-45E8-A3D2-3E4892E4B983}"/>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638" name="フローチャート: 判断 637">
          <a:extLst>
            <a:ext uri="{FF2B5EF4-FFF2-40B4-BE49-F238E27FC236}">
              <a16:creationId xmlns:a16="http://schemas.microsoft.com/office/drawing/2014/main" id="{AF1E0593-18C2-440D-A438-049CF3C8EFC4}"/>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39" name="フローチャート: 判断 638">
          <a:extLst>
            <a:ext uri="{FF2B5EF4-FFF2-40B4-BE49-F238E27FC236}">
              <a16:creationId xmlns:a16="http://schemas.microsoft.com/office/drawing/2014/main" id="{FB810C79-10BE-4A7A-B643-523BC3CCB32A}"/>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640" name="フローチャート: 判断 639">
          <a:extLst>
            <a:ext uri="{FF2B5EF4-FFF2-40B4-BE49-F238E27FC236}">
              <a16:creationId xmlns:a16="http://schemas.microsoft.com/office/drawing/2014/main" id="{321DA2E0-8ED6-4296-9272-D6B1BC268AF4}"/>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3C3892A-B3E6-48B8-8426-64577CFA0A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75E47C-31F1-4F10-8736-9DD3657915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4D1B6BC-8B18-4602-9B9E-B798C7C5D5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B38182A-586F-4A25-B4F7-3F8C70FFC5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1A16FBC-CD87-45F6-AF56-8CA045F19F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646" name="楕円 645">
          <a:extLst>
            <a:ext uri="{FF2B5EF4-FFF2-40B4-BE49-F238E27FC236}">
              <a16:creationId xmlns:a16="http://schemas.microsoft.com/office/drawing/2014/main" id="{4FF25EC8-80D0-4CF0-BEC8-708C67AD2D99}"/>
            </a:ext>
          </a:extLst>
        </xdr:cNvPr>
        <xdr:cNvSpPr/>
      </xdr:nvSpPr>
      <xdr:spPr>
        <a:xfrm>
          <a:off x="16268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4553</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B38909F4-61E7-4D9E-B1CD-78656C4B0AF8}"/>
            </a:ext>
          </a:extLst>
        </xdr:cNvPr>
        <xdr:cNvSpPr txBox="1"/>
      </xdr:nvSpPr>
      <xdr:spPr>
        <a:xfrm>
          <a:off x="16357600" y="1063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648" name="楕円 647">
          <a:extLst>
            <a:ext uri="{FF2B5EF4-FFF2-40B4-BE49-F238E27FC236}">
              <a16:creationId xmlns:a16="http://schemas.microsoft.com/office/drawing/2014/main" id="{CE25C0A8-1646-4CC1-BC55-DFD77CBBBA85}"/>
            </a:ext>
          </a:extLst>
        </xdr:cNvPr>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140426</xdr:rowOff>
    </xdr:to>
    <xdr:cxnSp macro="">
      <xdr:nvCxnSpPr>
        <xdr:cNvPr id="649" name="直線コネクタ 648">
          <a:extLst>
            <a:ext uri="{FF2B5EF4-FFF2-40B4-BE49-F238E27FC236}">
              <a16:creationId xmlns:a16="http://schemas.microsoft.com/office/drawing/2014/main" id="{D450AE73-0159-4B80-A858-15138515379A}"/>
            </a:ext>
          </a:extLst>
        </xdr:cNvPr>
        <xdr:cNvCxnSpPr/>
      </xdr:nvCxnSpPr>
      <xdr:spPr>
        <a:xfrm>
          <a:off x="15481300" y="107376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151674</xdr:rowOff>
    </xdr:from>
    <xdr:to>
      <xdr:col>72</xdr:col>
      <xdr:colOff>38100</xdr:colOff>
      <xdr:row>62</xdr:row>
      <xdr:rowOff>81824</xdr:rowOff>
    </xdr:to>
    <xdr:sp macro="" textlink="">
      <xdr:nvSpPr>
        <xdr:cNvPr id="650" name="楕円 649">
          <a:extLst>
            <a:ext uri="{FF2B5EF4-FFF2-40B4-BE49-F238E27FC236}">
              <a16:creationId xmlns:a16="http://schemas.microsoft.com/office/drawing/2014/main" id="{37E85F30-6D2E-4316-A7CC-5CE2518989AC}"/>
            </a:ext>
          </a:extLst>
        </xdr:cNvPr>
        <xdr:cNvSpPr/>
      </xdr:nvSpPr>
      <xdr:spPr>
        <a:xfrm>
          <a:off x="13652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136978</xdr:rowOff>
    </xdr:from>
    <xdr:to>
      <xdr:col>67</xdr:col>
      <xdr:colOff>101600</xdr:colOff>
      <xdr:row>62</xdr:row>
      <xdr:rowOff>67128</xdr:rowOff>
    </xdr:to>
    <xdr:sp macro="" textlink="">
      <xdr:nvSpPr>
        <xdr:cNvPr id="651" name="楕円 650">
          <a:extLst>
            <a:ext uri="{FF2B5EF4-FFF2-40B4-BE49-F238E27FC236}">
              <a16:creationId xmlns:a16="http://schemas.microsoft.com/office/drawing/2014/main" id="{2FE71EB9-8859-4927-BF62-663137DDBE29}"/>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31024</xdr:rowOff>
    </xdr:to>
    <xdr:cxnSp macro="">
      <xdr:nvCxnSpPr>
        <xdr:cNvPr id="652" name="直線コネクタ 651">
          <a:extLst>
            <a:ext uri="{FF2B5EF4-FFF2-40B4-BE49-F238E27FC236}">
              <a16:creationId xmlns:a16="http://schemas.microsoft.com/office/drawing/2014/main" id="{57D855A8-DC46-4E7F-98CB-392B40A633A8}"/>
            </a:ext>
          </a:extLst>
        </xdr:cNvPr>
        <xdr:cNvCxnSpPr/>
      </xdr:nvCxnSpPr>
      <xdr:spPr>
        <a:xfrm>
          <a:off x="12814300" y="106462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B38ADD06-AFFD-4341-8769-CC605DA2884B}"/>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2D66C24C-1C9E-4FA0-9E3C-0046EE0746E1}"/>
            </a:ext>
          </a:extLst>
        </xdr:cNvPr>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E5F7166D-0C4A-4F01-A2F0-899C7722944C}"/>
            </a:ext>
          </a:extLst>
        </xdr:cNvPr>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269A3AA0-9032-4134-BC75-D58509E98909}"/>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6D6ED6C1-FA15-4681-800B-E6478E1F97F3}"/>
            </a:ext>
          </a:extLst>
        </xdr:cNvPr>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72951</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58DC3916-A033-45E2-9F54-A677E794AD67}"/>
            </a:ext>
          </a:extLst>
        </xdr:cNvPr>
        <xdr:cNvSpPr txBox="1"/>
      </xdr:nvSpPr>
      <xdr:spPr>
        <a:xfrm>
          <a:off x="13500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20C618A5-AB0C-4AF5-98A8-8A1368310CE6}"/>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37E879B3-539A-44FB-8C3C-34EFE9F0A7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30BEF92F-8476-410E-8F7D-A1A0B70180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8C44CD83-D12C-4757-8949-43D15AD99C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4F7DCE4C-2AD9-4324-9670-0B323AEAA6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C5888089-742C-4A53-842E-BE483860DB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49F79461-F98B-410A-9165-0B75514748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B23D18E5-F0B8-491F-A6DB-EC9AA9F7D7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EB61CD41-EFB3-4B56-AB50-1CA9DA6472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85681D62-438C-4912-A8D0-59F42F1526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8D8DD57-2B82-4017-8D8E-825237DF09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C5D68903-8F7C-4C63-925C-AD7275CC8A8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FED4CD6F-C862-4E1A-ABCF-D3D8AD4A6A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A04CC28B-CB09-40C1-A8D2-23D21ECD042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B719214E-96FE-487E-A9AB-3E75E07EE4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4D0F1D90-FDB4-4322-8340-CF114D3DB8E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49DA87C6-AFA4-486D-92C5-6DB7CE0DD43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F428FD56-BE39-4BA4-8A63-2C8F9D88B5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48D20D24-C134-4285-B328-DC95A6E5846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120706B4-AA39-4ABE-A750-F4765F3615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E71515BF-F484-4034-AE78-56D66D26B3E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F84D7A20-681A-400E-B422-673B6FCBBA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A59E95DD-AF25-42D7-AC64-C70E7EFA57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2F46562A-CA95-4597-83E7-1445206F12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683" name="直線コネクタ 682">
          <a:extLst>
            <a:ext uri="{FF2B5EF4-FFF2-40B4-BE49-F238E27FC236}">
              <a16:creationId xmlns:a16="http://schemas.microsoft.com/office/drawing/2014/main" id="{98B912B3-0AC8-4088-90F2-4630605BC1B4}"/>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D3EAF083-4B54-48C1-8D43-02487E868F6E}"/>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685" name="直線コネクタ 684">
          <a:extLst>
            <a:ext uri="{FF2B5EF4-FFF2-40B4-BE49-F238E27FC236}">
              <a16:creationId xmlns:a16="http://schemas.microsoft.com/office/drawing/2014/main" id="{8F51A211-D78B-4D8D-B79A-D10E63918206}"/>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517CBFD9-44BB-426D-AC47-C0F1561D7D5A}"/>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687" name="直線コネクタ 686">
          <a:extLst>
            <a:ext uri="{FF2B5EF4-FFF2-40B4-BE49-F238E27FC236}">
              <a16:creationId xmlns:a16="http://schemas.microsoft.com/office/drawing/2014/main" id="{0C83F0A2-B0CF-4137-9EAA-4E5E74F2DFDE}"/>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119143</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849C9B89-08A4-48D5-9F45-4D4628438A84}"/>
            </a:ext>
          </a:extLst>
        </xdr:cNvPr>
        <xdr:cNvSpPr txBox="1"/>
      </xdr:nvSpPr>
      <xdr:spPr>
        <a:xfrm>
          <a:off x="22199600" y="1057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689" name="フローチャート: 判断 688">
          <a:extLst>
            <a:ext uri="{FF2B5EF4-FFF2-40B4-BE49-F238E27FC236}">
              <a16:creationId xmlns:a16="http://schemas.microsoft.com/office/drawing/2014/main" id="{19E63A52-EDCD-403C-A69B-CB80EFB77573}"/>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90" name="フローチャート: 判断 689">
          <a:extLst>
            <a:ext uri="{FF2B5EF4-FFF2-40B4-BE49-F238E27FC236}">
              <a16:creationId xmlns:a16="http://schemas.microsoft.com/office/drawing/2014/main" id="{F2CC2766-D414-45A8-A8C0-39FDCC92425E}"/>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691" name="フローチャート: 判断 690">
          <a:extLst>
            <a:ext uri="{FF2B5EF4-FFF2-40B4-BE49-F238E27FC236}">
              <a16:creationId xmlns:a16="http://schemas.microsoft.com/office/drawing/2014/main" id="{7991F8AD-7C2A-4610-A085-8EE2A4773405}"/>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92" name="フローチャート: 判断 691">
          <a:extLst>
            <a:ext uri="{FF2B5EF4-FFF2-40B4-BE49-F238E27FC236}">
              <a16:creationId xmlns:a16="http://schemas.microsoft.com/office/drawing/2014/main" id="{D4151B48-B875-4B76-A12E-1191BC504F93}"/>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693" name="フローチャート: 判断 692">
          <a:extLst>
            <a:ext uri="{FF2B5EF4-FFF2-40B4-BE49-F238E27FC236}">
              <a16:creationId xmlns:a16="http://schemas.microsoft.com/office/drawing/2014/main" id="{FA0A8216-0829-4025-82A4-BC52F7C1B847}"/>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1673949-F3F8-46B4-9718-6A8502189F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B095B15-CC8D-42DC-A4C2-9D0DF53DAA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BA4ABAF-94D2-4683-B15A-BCCA58BEB9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B60CE2B-7597-4286-8FFE-0D20EF5111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CD1B34E-3228-4B62-94B3-8E38F475BB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99" name="楕円 698">
          <a:extLst>
            <a:ext uri="{FF2B5EF4-FFF2-40B4-BE49-F238E27FC236}">
              <a16:creationId xmlns:a16="http://schemas.microsoft.com/office/drawing/2014/main" id="{5BDE778F-FFDF-42E1-97CF-C1895A1AC344}"/>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6C013266-DEF1-44F1-A2B8-52393645CFCC}"/>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100838</xdr:rowOff>
    </xdr:from>
    <xdr:to>
      <xdr:col>112</xdr:col>
      <xdr:colOff>38100</xdr:colOff>
      <xdr:row>64</xdr:row>
      <xdr:rowOff>30988</xdr:rowOff>
    </xdr:to>
    <xdr:sp macro="" textlink="">
      <xdr:nvSpPr>
        <xdr:cNvPr id="701" name="楕円 700">
          <a:extLst>
            <a:ext uri="{FF2B5EF4-FFF2-40B4-BE49-F238E27FC236}">
              <a16:creationId xmlns:a16="http://schemas.microsoft.com/office/drawing/2014/main" id="{5C472E60-BD6B-4458-98F6-7D4E3E5F68A5}"/>
            </a:ext>
          </a:extLst>
        </xdr:cNvPr>
        <xdr:cNvSpPr/>
      </xdr:nvSpPr>
      <xdr:spPr>
        <a:xfrm>
          <a:off x="212725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151638</xdr:rowOff>
    </xdr:to>
    <xdr:cxnSp macro="">
      <xdr:nvCxnSpPr>
        <xdr:cNvPr id="702" name="直線コネクタ 701">
          <a:extLst>
            <a:ext uri="{FF2B5EF4-FFF2-40B4-BE49-F238E27FC236}">
              <a16:creationId xmlns:a16="http://schemas.microsoft.com/office/drawing/2014/main" id="{D1E438DF-DE95-4FB3-BC73-A2A0C35D0D8E}"/>
            </a:ext>
          </a:extLst>
        </xdr:cNvPr>
        <xdr:cNvCxnSpPr/>
      </xdr:nvCxnSpPr>
      <xdr:spPr>
        <a:xfrm flipV="1">
          <a:off x="21323300" y="1094994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104648</xdr:rowOff>
    </xdr:from>
    <xdr:to>
      <xdr:col>102</xdr:col>
      <xdr:colOff>165100</xdr:colOff>
      <xdr:row>64</xdr:row>
      <xdr:rowOff>34798</xdr:rowOff>
    </xdr:to>
    <xdr:sp macro="" textlink="">
      <xdr:nvSpPr>
        <xdr:cNvPr id="703" name="楕円 702">
          <a:extLst>
            <a:ext uri="{FF2B5EF4-FFF2-40B4-BE49-F238E27FC236}">
              <a16:creationId xmlns:a16="http://schemas.microsoft.com/office/drawing/2014/main" id="{29017F28-C3DA-4697-A07D-2D851D6DB57F}"/>
            </a:ext>
          </a:extLst>
        </xdr:cNvPr>
        <xdr:cNvSpPr/>
      </xdr:nvSpPr>
      <xdr:spPr>
        <a:xfrm>
          <a:off x="19494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106934</xdr:rowOff>
    </xdr:from>
    <xdr:to>
      <xdr:col>98</xdr:col>
      <xdr:colOff>38100</xdr:colOff>
      <xdr:row>64</xdr:row>
      <xdr:rowOff>37084</xdr:rowOff>
    </xdr:to>
    <xdr:sp macro="" textlink="">
      <xdr:nvSpPr>
        <xdr:cNvPr id="704" name="楕円 703">
          <a:extLst>
            <a:ext uri="{FF2B5EF4-FFF2-40B4-BE49-F238E27FC236}">
              <a16:creationId xmlns:a16="http://schemas.microsoft.com/office/drawing/2014/main" id="{BE3CB642-50D4-479D-AC9D-2E635049569D}"/>
            </a:ext>
          </a:extLst>
        </xdr:cNvPr>
        <xdr:cNvSpPr/>
      </xdr:nvSpPr>
      <xdr:spPr>
        <a:xfrm>
          <a:off x="18605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155448</xdr:rowOff>
    </xdr:from>
    <xdr:to>
      <xdr:col>102</xdr:col>
      <xdr:colOff>114300</xdr:colOff>
      <xdr:row>63</xdr:row>
      <xdr:rowOff>157734</xdr:rowOff>
    </xdr:to>
    <xdr:cxnSp macro="">
      <xdr:nvCxnSpPr>
        <xdr:cNvPr id="705" name="直線コネクタ 704">
          <a:extLst>
            <a:ext uri="{FF2B5EF4-FFF2-40B4-BE49-F238E27FC236}">
              <a16:creationId xmlns:a16="http://schemas.microsoft.com/office/drawing/2014/main" id="{FB9F0D14-1BA2-4828-9965-E7A6D0F35C42}"/>
            </a:ext>
          </a:extLst>
        </xdr:cNvPr>
        <xdr:cNvCxnSpPr/>
      </xdr:nvCxnSpPr>
      <xdr:spPr>
        <a:xfrm flipV="1">
          <a:off x="18656300" y="10956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706" name="n_1aveValue【保健センター・保健所】&#10;一人当たり面積">
          <a:extLst>
            <a:ext uri="{FF2B5EF4-FFF2-40B4-BE49-F238E27FC236}">
              <a16:creationId xmlns:a16="http://schemas.microsoft.com/office/drawing/2014/main" id="{45A3A620-7D27-46AC-9D82-1D33E79EBAF6}"/>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707" name="n_2aveValue【保健センター・保健所】&#10;一人当たり面積">
          <a:extLst>
            <a:ext uri="{FF2B5EF4-FFF2-40B4-BE49-F238E27FC236}">
              <a16:creationId xmlns:a16="http://schemas.microsoft.com/office/drawing/2014/main" id="{F9717C91-CB0B-4C5A-9E62-73586F2B9212}"/>
            </a:ext>
          </a:extLst>
        </xdr:cNvPr>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708" name="n_3aveValue【保健センター・保健所】&#10;一人当たり面積">
          <a:extLst>
            <a:ext uri="{FF2B5EF4-FFF2-40B4-BE49-F238E27FC236}">
              <a16:creationId xmlns:a16="http://schemas.microsoft.com/office/drawing/2014/main" id="{BE08C45D-E661-4ABE-8659-BFD4A5BAC96F}"/>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89425</xdr:rowOff>
    </xdr:from>
    <xdr:ext cx="469744" cy="259045"/>
    <xdr:sp macro="" textlink="">
      <xdr:nvSpPr>
        <xdr:cNvPr id="709" name="n_4aveValue【保健センター・保健所】&#10;一人当たり面積">
          <a:extLst>
            <a:ext uri="{FF2B5EF4-FFF2-40B4-BE49-F238E27FC236}">
              <a16:creationId xmlns:a16="http://schemas.microsoft.com/office/drawing/2014/main" id="{98CBF8DF-50A5-409F-A042-1D704BB333E7}"/>
            </a:ext>
          </a:extLst>
        </xdr:cNvPr>
        <xdr:cNvSpPr txBox="1"/>
      </xdr:nvSpPr>
      <xdr:spPr>
        <a:xfrm>
          <a:off x="18421427" y="103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22115</xdr:rowOff>
    </xdr:from>
    <xdr:ext cx="469744" cy="259045"/>
    <xdr:sp macro="" textlink="">
      <xdr:nvSpPr>
        <xdr:cNvPr id="710" name="n_1mainValue【保健センター・保健所】&#10;一人当たり面積">
          <a:extLst>
            <a:ext uri="{FF2B5EF4-FFF2-40B4-BE49-F238E27FC236}">
              <a16:creationId xmlns:a16="http://schemas.microsoft.com/office/drawing/2014/main" id="{79199454-B71B-4C61-8F25-38C40AC1C88A}"/>
            </a:ext>
          </a:extLst>
        </xdr:cNvPr>
        <xdr:cNvSpPr txBox="1"/>
      </xdr:nvSpPr>
      <xdr:spPr>
        <a:xfrm>
          <a:off x="210757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25925</xdr:rowOff>
    </xdr:from>
    <xdr:ext cx="469744" cy="259045"/>
    <xdr:sp macro="" textlink="">
      <xdr:nvSpPr>
        <xdr:cNvPr id="711" name="n_3mainValue【保健センター・保健所】&#10;一人当たり面積">
          <a:extLst>
            <a:ext uri="{FF2B5EF4-FFF2-40B4-BE49-F238E27FC236}">
              <a16:creationId xmlns:a16="http://schemas.microsoft.com/office/drawing/2014/main" id="{B205FDB1-EDF8-4CE4-961B-309F9D7CEA4A}"/>
            </a:ext>
          </a:extLst>
        </xdr:cNvPr>
        <xdr:cNvSpPr txBox="1"/>
      </xdr:nvSpPr>
      <xdr:spPr>
        <a:xfrm>
          <a:off x="19310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28211</xdr:rowOff>
    </xdr:from>
    <xdr:ext cx="469744" cy="259045"/>
    <xdr:sp macro="" textlink="">
      <xdr:nvSpPr>
        <xdr:cNvPr id="712" name="n_4mainValue【保健センター・保健所】&#10;一人当たり面積">
          <a:extLst>
            <a:ext uri="{FF2B5EF4-FFF2-40B4-BE49-F238E27FC236}">
              <a16:creationId xmlns:a16="http://schemas.microsoft.com/office/drawing/2014/main" id="{3E271609-C2A7-4247-92F9-F59114825F29}"/>
            </a:ext>
          </a:extLst>
        </xdr:cNvPr>
        <xdr:cNvSpPr txBox="1"/>
      </xdr:nvSpPr>
      <xdr:spPr>
        <a:xfrm>
          <a:off x="18421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72639134-245D-4365-8B00-18247EF722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A5E47BDD-B0A1-41D3-B0BA-20BF9B9198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400C6326-D532-42AC-89D7-32EB3BA1C9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85F81DF-6534-4B4E-A90C-C20F4E3EE6D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DCE12A46-C6FB-4651-BF6F-588FF04B5E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2C4A64BF-3339-4311-A19C-B6E3D8678D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14709F9-67DD-494B-92E6-C740FA5E09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FD17ED45-1DD1-43B0-AC2B-12F71E58C6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4033ACF8-F1F0-4DA0-9F11-5C4855EC50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A5D3232-970D-4227-9974-F04279D84B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AF842EF7-0DA7-46F5-BDDB-2896937603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91B70EE4-2B1E-4059-920E-606C9A2F36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4DDFF726-51CD-4589-BEA8-E12627984D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5AF2886E-236C-4416-824B-1FF7558B6B4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5600426A-4C2C-49E3-9D48-595517FB73E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5A860154-A8CD-4101-8692-EA5D52681FE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FC009543-9330-45C4-9DD1-49147A0929D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28133C6D-79F9-4F6B-A665-2561FA5CE5C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E462403D-FF2F-4F50-B97F-662527D613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922863BC-ABAE-4C61-829B-137C2937CD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3B3A2B10-8400-4DBB-942E-0E3C7082B50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A4AAD5B6-98C7-4A88-B8EE-5FE61F9AA7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2BFF8938-CD8F-4A55-A961-8BD37B80BD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03ED2A82-1FDC-4A35-A0C7-7E5744F7656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消防施設】&#10;有形固定資産減価償却率最小値テキスト">
          <a:extLst>
            <a:ext uri="{FF2B5EF4-FFF2-40B4-BE49-F238E27FC236}">
              <a16:creationId xmlns:a16="http://schemas.microsoft.com/office/drawing/2014/main" id="{C77BD5F7-66CB-4EB1-9ACB-15E06CB5A4E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0DC5A8E9-C750-4400-A6CD-75612A70509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消防施設】&#10;有形固定資産減価償却率最大値テキスト">
          <a:extLst>
            <a:ext uri="{FF2B5EF4-FFF2-40B4-BE49-F238E27FC236}">
              <a16:creationId xmlns:a16="http://schemas.microsoft.com/office/drawing/2014/main" id="{D6C26F01-2A76-4810-8A16-64AB266CE3B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06C53E9E-7D9E-4425-BDFE-193499F2D5F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F81BE8F0-50EF-46A7-B00C-B5CC498C00C9}"/>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742" name="フローチャート: 判断 741">
          <a:extLst>
            <a:ext uri="{FF2B5EF4-FFF2-40B4-BE49-F238E27FC236}">
              <a16:creationId xmlns:a16="http://schemas.microsoft.com/office/drawing/2014/main" id="{24176A44-C78D-49E5-A889-31BAD99AD03F}"/>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743" name="フローチャート: 判断 742">
          <a:extLst>
            <a:ext uri="{FF2B5EF4-FFF2-40B4-BE49-F238E27FC236}">
              <a16:creationId xmlns:a16="http://schemas.microsoft.com/office/drawing/2014/main" id="{B4B6BE8B-2D9E-4359-8C8B-2DB5A3AFC05D}"/>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4" name="フローチャート: 判断 743">
          <a:extLst>
            <a:ext uri="{FF2B5EF4-FFF2-40B4-BE49-F238E27FC236}">
              <a16:creationId xmlns:a16="http://schemas.microsoft.com/office/drawing/2014/main" id="{F55DDBEE-8A9E-4D7F-B278-DD635E84AB14}"/>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745" name="フローチャート: 判断 744">
          <a:extLst>
            <a:ext uri="{FF2B5EF4-FFF2-40B4-BE49-F238E27FC236}">
              <a16:creationId xmlns:a16="http://schemas.microsoft.com/office/drawing/2014/main" id="{C81343BD-F1E8-4B38-823C-0312E77B5DE6}"/>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746" name="フローチャート: 判断 745">
          <a:extLst>
            <a:ext uri="{FF2B5EF4-FFF2-40B4-BE49-F238E27FC236}">
              <a16:creationId xmlns:a16="http://schemas.microsoft.com/office/drawing/2014/main" id="{D0A072F1-1CF0-42CC-9B85-0AACCD8405C3}"/>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4421CB8-C915-4A16-9BE4-3DFE425766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E49E4BE-54BB-4545-89FC-21B1081609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85C7E1E-05B5-4BCE-8483-6B687225EE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CBB5EBC-2579-479D-BC72-783EFF5B7E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2A0C21F-4A9C-487A-B44B-EE74BE74C2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149861</xdr:rowOff>
    </xdr:from>
    <xdr:to>
      <xdr:col>85</xdr:col>
      <xdr:colOff>177800</xdr:colOff>
      <xdr:row>82</xdr:row>
      <xdr:rowOff>80011</xdr:rowOff>
    </xdr:to>
    <xdr:sp macro="" textlink="">
      <xdr:nvSpPr>
        <xdr:cNvPr id="752" name="楕円 751">
          <a:extLst>
            <a:ext uri="{FF2B5EF4-FFF2-40B4-BE49-F238E27FC236}">
              <a16:creationId xmlns:a16="http://schemas.microsoft.com/office/drawing/2014/main" id="{7306661D-D630-4FBE-8C23-5A04E2F04F34}"/>
            </a:ext>
          </a:extLst>
        </xdr:cNvPr>
        <xdr:cNvSpPr/>
      </xdr:nvSpPr>
      <xdr:spPr>
        <a:xfrm>
          <a:off x="162687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1288</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9E314529-2E84-4FA0-BB78-86DE5688C6D5}"/>
            </a:ext>
          </a:extLst>
        </xdr:cNvPr>
        <xdr:cNvSpPr txBox="1"/>
      </xdr:nvSpPr>
      <xdr:spPr>
        <a:xfrm>
          <a:off x="163576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54" name="楕円 753">
          <a:extLst>
            <a:ext uri="{FF2B5EF4-FFF2-40B4-BE49-F238E27FC236}">
              <a16:creationId xmlns:a16="http://schemas.microsoft.com/office/drawing/2014/main" id="{DCC42589-13DC-4CFF-BDF3-2DEF7CBCE5C3}"/>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29211</xdr:rowOff>
    </xdr:to>
    <xdr:cxnSp macro="">
      <xdr:nvCxnSpPr>
        <xdr:cNvPr id="755" name="直線コネクタ 754">
          <a:extLst>
            <a:ext uri="{FF2B5EF4-FFF2-40B4-BE49-F238E27FC236}">
              <a16:creationId xmlns:a16="http://schemas.microsoft.com/office/drawing/2014/main" id="{3DFA844D-B41B-47D5-86A8-E544F8C5D9DC}"/>
            </a:ext>
          </a:extLst>
        </xdr:cNvPr>
        <xdr:cNvCxnSpPr/>
      </xdr:nvCxnSpPr>
      <xdr:spPr>
        <a:xfrm>
          <a:off x="15481300" y="140627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99061</xdr:rowOff>
    </xdr:from>
    <xdr:to>
      <xdr:col>76</xdr:col>
      <xdr:colOff>165100</xdr:colOff>
      <xdr:row>82</xdr:row>
      <xdr:rowOff>29211</xdr:rowOff>
    </xdr:to>
    <xdr:sp macro="" textlink="">
      <xdr:nvSpPr>
        <xdr:cNvPr id="756" name="楕円 755">
          <a:extLst>
            <a:ext uri="{FF2B5EF4-FFF2-40B4-BE49-F238E27FC236}">
              <a16:creationId xmlns:a16="http://schemas.microsoft.com/office/drawing/2014/main" id="{7BCF2D3E-39A4-40D7-9081-E3D3685EE411}"/>
            </a:ext>
          </a:extLst>
        </xdr:cNvPr>
        <xdr:cNvSpPr/>
      </xdr:nvSpPr>
      <xdr:spPr>
        <a:xfrm>
          <a:off x="14541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149861</xdr:rowOff>
    </xdr:from>
    <xdr:to>
      <xdr:col>81</xdr:col>
      <xdr:colOff>50800</xdr:colOff>
      <xdr:row>82</xdr:row>
      <xdr:rowOff>3811</xdr:rowOff>
    </xdr:to>
    <xdr:cxnSp macro="">
      <xdr:nvCxnSpPr>
        <xdr:cNvPr id="757" name="直線コネクタ 756">
          <a:extLst>
            <a:ext uri="{FF2B5EF4-FFF2-40B4-BE49-F238E27FC236}">
              <a16:creationId xmlns:a16="http://schemas.microsoft.com/office/drawing/2014/main" id="{B8258E1E-847D-48B7-992B-81E4ECABC4B1}"/>
            </a:ext>
          </a:extLst>
        </xdr:cNvPr>
        <xdr:cNvCxnSpPr/>
      </xdr:nvCxnSpPr>
      <xdr:spPr>
        <a:xfrm>
          <a:off x="14592300" y="140373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8" name="楕円 757">
          <a:extLst>
            <a:ext uri="{FF2B5EF4-FFF2-40B4-BE49-F238E27FC236}">
              <a16:creationId xmlns:a16="http://schemas.microsoft.com/office/drawing/2014/main" id="{A7DB6C3C-D9C9-4269-B1DF-5478972CBF49}"/>
            </a:ext>
          </a:extLst>
        </xdr:cNvPr>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149861</xdr:rowOff>
    </xdr:to>
    <xdr:cxnSp macro="">
      <xdr:nvCxnSpPr>
        <xdr:cNvPr id="759" name="直線コネクタ 758">
          <a:extLst>
            <a:ext uri="{FF2B5EF4-FFF2-40B4-BE49-F238E27FC236}">
              <a16:creationId xmlns:a16="http://schemas.microsoft.com/office/drawing/2014/main" id="{08F19004-ADA7-4E29-A674-044BA9393139}"/>
            </a:ext>
          </a:extLst>
        </xdr:cNvPr>
        <xdr:cNvCxnSpPr/>
      </xdr:nvCxnSpPr>
      <xdr:spPr>
        <a:xfrm>
          <a:off x="13703300" y="140017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760" name="楕円 759">
          <a:extLst>
            <a:ext uri="{FF2B5EF4-FFF2-40B4-BE49-F238E27FC236}">
              <a16:creationId xmlns:a16="http://schemas.microsoft.com/office/drawing/2014/main" id="{89A57917-386C-4A04-A6F1-092D3E4AA65E}"/>
            </a:ext>
          </a:extLst>
        </xdr:cNvPr>
        <xdr:cNvSpPr/>
      </xdr:nvSpPr>
      <xdr:spPr>
        <a:xfrm>
          <a:off x="12763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114300</xdr:rowOff>
    </xdr:to>
    <xdr:cxnSp macro="">
      <xdr:nvCxnSpPr>
        <xdr:cNvPr id="761" name="直線コネクタ 760">
          <a:extLst>
            <a:ext uri="{FF2B5EF4-FFF2-40B4-BE49-F238E27FC236}">
              <a16:creationId xmlns:a16="http://schemas.microsoft.com/office/drawing/2014/main" id="{9F1344EF-1D7D-402C-9250-C5CE4370B594}"/>
            </a:ext>
          </a:extLst>
        </xdr:cNvPr>
        <xdr:cNvCxnSpPr/>
      </xdr:nvCxnSpPr>
      <xdr:spPr>
        <a:xfrm>
          <a:off x="12814300" y="139788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762" name="n_1aveValue【消防施設】&#10;有形固定資産減価償却率">
          <a:extLst>
            <a:ext uri="{FF2B5EF4-FFF2-40B4-BE49-F238E27FC236}">
              <a16:creationId xmlns:a16="http://schemas.microsoft.com/office/drawing/2014/main" id="{2EAB7073-CE6D-423C-B6A5-BB98AA34F7AE}"/>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63" name="n_2aveValue【消防施設】&#10;有形固定資産減価償却率">
          <a:extLst>
            <a:ext uri="{FF2B5EF4-FFF2-40B4-BE49-F238E27FC236}">
              <a16:creationId xmlns:a16="http://schemas.microsoft.com/office/drawing/2014/main" id="{E325E3BC-19A5-40C5-9976-A5216239BEF2}"/>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764" name="n_3aveValue【消防施設】&#10;有形固定資産減価償却率">
          <a:extLst>
            <a:ext uri="{FF2B5EF4-FFF2-40B4-BE49-F238E27FC236}">
              <a16:creationId xmlns:a16="http://schemas.microsoft.com/office/drawing/2014/main" id="{33E46D44-F729-4821-8455-6075B9D4EF4D}"/>
            </a:ext>
          </a:extLst>
        </xdr:cNvPr>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765" name="n_4aveValue【消防施設】&#10;有形固定資産減価償却率">
          <a:extLst>
            <a:ext uri="{FF2B5EF4-FFF2-40B4-BE49-F238E27FC236}">
              <a16:creationId xmlns:a16="http://schemas.microsoft.com/office/drawing/2014/main" id="{2766A0D2-E38B-4345-B212-E4C6B3EF0C00}"/>
            </a:ext>
          </a:extLst>
        </xdr:cNvPr>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766" name="n_1mainValue【消防施設】&#10;有形固定資産減価償却率">
          <a:extLst>
            <a:ext uri="{FF2B5EF4-FFF2-40B4-BE49-F238E27FC236}">
              <a16:creationId xmlns:a16="http://schemas.microsoft.com/office/drawing/2014/main" id="{8F5A66DA-E7AD-43FA-8483-3F71AA6DA458}"/>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45738</xdr:rowOff>
    </xdr:from>
    <xdr:ext cx="405111" cy="259045"/>
    <xdr:sp macro="" textlink="">
      <xdr:nvSpPr>
        <xdr:cNvPr id="767" name="n_2mainValue【消防施設】&#10;有形固定資産減価償却率">
          <a:extLst>
            <a:ext uri="{FF2B5EF4-FFF2-40B4-BE49-F238E27FC236}">
              <a16:creationId xmlns:a16="http://schemas.microsoft.com/office/drawing/2014/main" id="{49B5E8B6-4975-4169-86FC-3F433C562E8B}"/>
            </a:ext>
          </a:extLst>
        </xdr:cNvPr>
        <xdr:cNvSpPr txBox="1"/>
      </xdr:nvSpPr>
      <xdr:spPr>
        <a:xfrm>
          <a:off x="14389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8" name="n_3mainValue【消防施設】&#10;有形固定資産減価償却率">
          <a:extLst>
            <a:ext uri="{FF2B5EF4-FFF2-40B4-BE49-F238E27FC236}">
              <a16:creationId xmlns:a16="http://schemas.microsoft.com/office/drawing/2014/main" id="{D54ECEC4-0482-4E6F-B574-FF00EB475AF3}"/>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769" name="n_4mainValue【消防施設】&#10;有形固定資産減価償却率">
          <a:extLst>
            <a:ext uri="{FF2B5EF4-FFF2-40B4-BE49-F238E27FC236}">
              <a16:creationId xmlns:a16="http://schemas.microsoft.com/office/drawing/2014/main" id="{E0178F27-3817-4A96-8F89-1B9C1F4DA996}"/>
            </a:ext>
          </a:extLst>
        </xdr:cNvPr>
        <xdr:cNvSpPr txBox="1"/>
      </xdr:nvSpPr>
      <xdr:spPr>
        <a:xfrm>
          <a:off x="12611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D61AF7E5-BD94-4B0E-80FD-57786E295D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E035F355-F47F-4772-AB67-870CC77C72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5F57A553-A3EC-4FCB-BC44-10BB4B582CF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0A70A03-B2AB-4D5F-92A8-D0DF8FDB54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9BDA24EE-2D2F-4072-B5CE-4DC7BE8EA7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A8A7901B-C4F4-4D1D-A24E-D072FBCB86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283515E1-3A57-447E-B0E2-206DB58C1D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75377F5-A917-4F0D-87A8-ED915AAE58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3130E25C-6218-47E5-B71D-16069C13275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881BF3C-ACC6-4E20-B555-B2671AD3AF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0" name="直線コネクタ 779">
          <a:extLst>
            <a:ext uri="{FF2B5EF4-FFF2-40B4-BE49-F238E27FC236}">
              <a16:creationId xmlns:a16="http://schemas.microsoft.com/office/drawing/2014/main" id="{D984DBFF-D843-468F-9914-867DFA813B0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1" name="テキスト ボックス 780">
          <a:extLst>
            <a:ext uri="{FF2B5EF4-FFF2-40B4-BE49-F238E27FC236}">
              <a16:creationId xmlns:a16="http://schemas.microsoft.com/office/drawing/2014/main" id="{CB1A40C3-95FA-4F8B-A5C9-F34BAB6D069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2" name="直線コネクタ 781">
          <a:extLst>
            <a:ext uri="{FF2B5EF4-FFF2-40B4-BE49-F238E27FC236}">
              <a16:creationId xmlns:a16="http://schemas.microsoft.com/office/drawing/2014/main" id="{4C1A5598-F1A1-4BE8-9311-127310E39EC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3" name="テキスト ボックス 782">
          <a:extLst>
            <a:ext uri="{FF2B5EF4-FFF2-40B4-BE49-F238E27FC236}">
              <a16:creationId xmlns:a16="http://schemas.microsoft.com/office/drawing/2014/main" id="{7D47496B-51E5-419B-B374-5F5E656F96F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4" name="直線コネクタ 783">
          <a:extLst>
            <a:ext uri="{FF2B5EF4-FFF2-40B4-BE49-F238E27FC236}">
              <a16:creationId xmlns:a16="http://schemas.microsoft.com/office/drawing/2014/main" id="{D66C82B4-C664-4AD7-825B-FFD665B7B77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5" name="テキスト ボックス 784">
          <a:extLst>
            <a:ext uri="{FF2B5EF4-FFF2-40B4-BE49-F238E27FC236}">
              <a16:creationId xmlns:a16="http://schemas.microsoft.com/office/drawing/2014/main" id="{FCEE2ED3-67CA-409C-A600-280E660C317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6" name="直線コネクタ 785">
          <a:extLst>
            <a:ext uri="{FF2B5EF4-FFF2-40B4-BE49-F238E27FC236}">
              <a16:creationId xmlns:a16="http://schemas.microsoft.com/office/drawing/2014/main" id="{B5BBA6A7-3A84-44D5-8210-6565050544F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7" name="テキスト ボックス 786">
          <a:extLst>
            <a:ext uri="{FF2B5EF4-FFF2-40B4-BE49-F238E27FC236}">
              <a16:creationId xmlns:a16="http://schemas.microsoft.com/office/drawing/2014/main" id="{4AFCA990-BAB0-435D-A747-3D1074D1B5E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8" name="直線コネクタ 787">
          <a:extLst>
            <a:ext uri="{FF2B5EF4-FFF2-40B4-BE49-F238E27FC236}">
              <a16:creationId xmlns:a16="http://schemas.microsoft.com/office/drawing/2014/main" id="{B13856EF-4594-4E72-901C-D01FB8C238E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9" name="テキスト ボックス 788">
          <a:extLst>
            <a:ext uri="{FF2B5EF4-FFF2-40B4-BE49-F238E27FC236}">
              <a16:creationId xmlns:a16="http://schemas.microsoft.com/office/drawing/2014/main" id="{E6B6AA56-4919-4D72-972E-BF5365FBF42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0" name="直線コネクタ 789">
          <a:extLst>
            <a:ext uri="{FF2B5EF4-FFF2-40B4-BE49-F238E27FC236}">
              <a16:creationId xmlns:a16="http://schemas.microsoft.com/office/drawing/2014/main" id="{B22FCDC7-A469-44C5-8D73-F9297069A8F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1" name="テキスト ボックス 790">
          <a:extLst>
            <a:ext uri="{FF2B5EF4-FFF2-40B4-BE49-F238E27FC236}">
              <a16:creationId xmlns:a16="http://schemas.microsoft.com/office/drawing/2014/main" id="{0D36DC50-1808-4C3F-8D0E-DFD4C5B0A42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E8610523-BA51-45F2-8A50-C1626992E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DAFA5115-ACF6-4878-8AC4-A6E55278E4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426A867C-08BF-4644-913E-D94F8EE561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795" name="直線コネクタ 794">
          <a:extLst>
            <a:ext uri="{FF2B5EF4-FFF2-40B4-BE49-F238E27FC236}">
              <a16:creationId xmlns:a16="http://schemas.microsoft.com/office/drawing/2014/main" id="{3EBCFEBE-85EB-469D-8E65-664729182DBD}"/>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96" name="【消防施設】&#10;一人当たり面積最小値テキスト">
          <a:extLst>
            <a:ext uri="{FF2B5EF4-FFF2-40B4-BE49-F238E27FC236}">
              <a16:creationId xmlns:a16="http://schemas.microsoft.com/office/drawing/2014/main" id="{68D27D5C-B0DE-42BB-9DFA-45AB7ABB5BCD}"/>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97" name="直線コネクタ 796">
          <a:extLst>
            <a:ext uri="{FF2B5EF4-FFF2-40B4-BE49-F238E27FC236}">
              <a16:creationId xmlns:a16="http://schemas.microsoft.com/office/drawing/2014/main" id="{6F414AE9-8948-41E4-924E-2B46D2F12F04}"/>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798" name="【消防施設】&#10;一人当たり面積最大値テキスト">
          <a:extLst>
            <a:ext uri="{FF2B5EF4-FFF2-40B4-BE49-F238E27FC236}">
              <a16:creationId xmlns:a16="http://schemas.microsoft.com/office/drawing/2014/main" id="{7099A609-8778-4CA5-AD1F-7BC326CE29A7}"/>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799" name="直線コネクタ 798">
          <a:extLst>
            <a:ext uri="{FF2B5EF4-FFF2-40B4-BE49-F238E27FC236}">
              <a16:creationId xmlns:a16="http://schemas.microsoft.com/office/drawing/2014/main" id="{1B760A01-1692-48E0-9776-1D9334C92039}"/>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800" name="【消防施設】&#10;一人当たり面積平均値テキスト">
          <a:extLst>
            <a:ext uri="{FF2B5EF4-FFF2-40B4-BE49-F238E27FC236}">
              <a16:creationId xmlns:a16="http://schemas.microsoft.com/office/drawing/2014/main" id="{6FE20DC7-E5B7-42C7-AB22-4A4598A31C57}"/>
            </a:ext>
          </a:extLst>
        </xdr:cNvPr>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801" name="フローチャート: 判断 800">
          <a:extLst>
            <a:ext uri="{FF2B5EF4-FFF2-40B4-BE49-F238E27FC236}">
              <a16:creationId xmlns:a16="http://schemas.microsoft.com/office/drawing/2014/main" id="{498A1549-1166-4100-92F7-82CF7D95181C}"/>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802" name="フローチャート: 判断 801">
          <a:extLst>
            <a:ext uri="{FF2B5EF4-FFF2-40B4-BE49-F238E27FC236}">
              <a16:creationId xmlns:a16="http://schemas.microsoft.com/office/drawing/2014/main" id="{D3F3A70C-A219-4605-A8F2-D323CDEA1AF4}"/>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803" name="フローチャート: 判断 802">
          <a:extLst>
            <a:ext uri="{FF2B5EF4-FFF2-40B4-BE49-F238E27FC236}">
              <a16:creationId xmlns:a16="http://schemas.microsoft.com/office/drawing/2014/main" id="{55395A50-754F-4E06-AD3C-66C922EBD067}"/>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804" name="フローチャート: 判断 803">
          <a:extLst>
            <a:ext uri="{FF2B5EF4-FFF2-40B4-BE49-F238E27FC236}">
              <a16:creationId xmlns:a16="http://schemas.microsoft.com/office/drawing/2014/main" id="{5CD787A4-8640-4C1E-81C1-7E8032408BA8}"/>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805" name="フローチャート: 判断 804">
          <a:extLst>
            <a:ext uri="{FF2B5EF4-FFF2-40B4-BE49-F238E27FC236}">
              <a16:creationId xmlns:a16="http://schemas.microsoft.com/office/drawing/2014/main" id="{93E8E595-E00B-44EE-BB05-03F0AF5B5288}"/>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2E850C6-C4B8-4DD7-BE2C-8A4F28BF02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23FCDB1B-553A-4639-96B5-E5E10C82F9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6DE1FC2-84B1-40DE-AE27-DCAC45FCA24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F7B5C14-B767-4E52-BBCE-B711154747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DC0BF25-B138-4A8D-BEA3-4233BEC3F6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811" name="楕円 810">
          <a:extLst>
            <a:ext uri="{FF2B5EF4-FFF2-40B4-BE49-F238E27FC236}">
              <a16:creationId xmlns:a16="http://schemas.microsoft.com/office/drawing/2014/main" id="{44931538-8B0A-4357-8938-D73F747BCAEC}"/>
            </a:ext>
          </a:extLst>
        </xdr:cNvPr>
        <xdr:cNvSpPr/>
      </xdr:nvSpPr>
      <xdr:spPr>
        <a:xfrm>
          <a:off x="22110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83656</xdr:rowOff>
    </xdr:from>
    <xdr:ext cx="469744" cy="259045"/>
    <xdr:sp macro="" textlink="">
      <xdr:nvSpPr>
        <xdr:cNvPr id="812" name="【消防施設】&#10;一人当たり面積該当値テキスト">
          <a:extLst>
            <a:ext uri="{FF2B5EF4-FFF2-40B4-BE49-F238E27FC236}">
              <a16:creationId xmlns:a16="http://schemas.microsoft.com/office/drawing/2014/main" id="{FC875CD3-4918-44A1-9ADF-1BBDA169A852}"/>
            </a:ext>
          </a:extLst>
        </xdr:cNvPr>
        <xdr:cNvSpPr txBox="1"/>
      </xdr:nvSpPr>
      <xdr:spPr>
        <a:xfrm>
          <a:off x="22199600" y="141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75474</xdr:rowOff>
    </xdr:from>
    <xdr:to>
      <xdr:col>112</xdr:col>
      <xdr:colOff>38100</xdr:colOff>
      <xdr:row>84</xdr:row>
      <xdr:rowOff>5624</xdr:rowOff>
    </xdr:to>
    <xdr:sp macro="" textlink="">
      <xdr:nvSpPr>
        <xdr:cNvPr id="813" name="楕円 812">
          <a:extLst>
            <a:ext uri="{FF2B5EF4-FFF2-40B4-BE49-F238E27FC236}">
              <a16:creationId xmlns:a16="http://schemas.microsoft.com/office/drawing/2014/main" id="{7F79877A-DF68-4BCD-A3E2-DD226252BE69}"/>
            </a:ext>
          </a:extLst>
        </xdr:cNvPr>
        <xdr:cNvSpPr/>
      </xdr:nvSpPr>
      <xdr:spPr>
        <a:xfrm>
          <a:off x="2127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126274</xdr:rowOff>
    </xdr:to>
    <xdr:cxnSp macro="">
      <xdr:nvCxnSpPr>
        <xdr:cNvPr id="814" name="直線コネクタ 813">
          <a:extLst>
            <a:ext uri="{FF2B5EF4-FFF2-40B4-BE49-F238E27FC236}">
              <a16:creationId xmlns:a16="http://schemas.microsoft.com/office/drawing/2014/main" id="{42BA2868-78E7-43D9-BB23-4C4C72A91726}"/>
            </a:ext>
          </a:extLst>
        </xdr:cNvPr>
        <xdr:cNvCxnSpPr/>
      </xdr:nvCxnSpPr>
      <xdr:spPr>
        <a:xfrm flipV="1">
          <a:off x="21323300" y="1434192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85271</xdr:rowOff>
    </xdr:from>
    <xdr:to>
      <xdr:col>107</xdr:col>
      <xdr:colOff>101600</xdr:colOff>
      <xdr:row>84</xdr:row>
      <xdr:rowOff>15421</xdr:rowOff>
    </xdr:to>
    <xdr:sp macro="" textlink="">
      <xdr:nvSpPr>
        <xdr:cNvPr id="815" name="楕円 814">
          <a:extLst>
            <a:ext uri="{FF2B5EF4-FFF2-40B4-BE49-F238E27FC236}">
              <a16:creationId xmlns:a16="http://schemas.microsoft.com/office/drawing/2014/main" id="{0EAA11B2-B5CF-4E07-B27D-AD5F8EAAF25B}"/>
            </a:ext>
          </a:extLst>
        </xdr:cNvPr>
        <xdr:cNvSpPr/>
      </xdr:nvSpPr>
      <xdr:spPr>
        <a:xfrm>
          <a:off x="20383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126274</xdr:rowOff>
    </xdr:from>
    <xdr:to>
      <xdr:col>111</xdr:col>
      <xdr:colOff>177800</xdr:colOff>
      <xdr:row>83</xdr:row>
      <xdr:rowOff>136071</xdr:rowOff>
    </xdr:to>
    <xdr:cxnSp macro="">
      <xdr:nvCxnSpPr>
        <xdr:cNvPr id="816" name="直線コネクタ 815">
          <a:extLst>
            <a:ext uri="{FF2B5EF4-FFF2-40B4-BE49-F238E27FC236}">
              <a16:creationId xmlns:a16="http://schemas.microsoft.com/office/drawing/2014/main" id="{9B25E6D8-4CBE-436B-88A4-4E6AA8F73E62}"/>
            </a:ext>
          </a:extLst>
        </xdr:cNvPr>
        <xdr:cNvCxnSpPr/>
      </xdr:nvCxnSpPr>
      <xdr:spPr>
        <a:xfrm flipV="1">
          <a:off x="20434300" y="1435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129358</xdr:rowOff>
    </xdr:from>
    <xdr:to>
      <xdr:col>102</xdr:col>
      <xdr:colOff>165100</xdr:colOff>
      <xdr:row>85</xdr:row>
      <xdr:rowOff>59508</xdr:rowOff>
    </xdr:to>
    <xdr:sp macro="" textlink="">
      <xdr:nvSpPr>
        <xdr:cNvPr id="817" name="楕円 816">
          <a:extLst>
            <a:ext uri="{FF2B5EF4-FFF2-40B4-BE49-F238E27FC236}">
              <a16:creationId xmlns:a16="http://schemas.microsoft.com/office/drawing/2014/main" id="{85A1A6DD-7353-4265-BC36-ED2CEA568C07}"/>
            </a:ext>
          </a:extLst>
        </xdr:cNvPr>
        <xdr:cNvSpPr/>
      </xdr:nvSpPr>
      <xdr:spPr>
        <a:xfrm>
          <a:off x="19494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136071</xdr:rowOff>
    </xdr:from>
    <xdr:to>
      <xdr:col>107</xdr:col>
      <xdr:colOff>50800</xdr:colOff>
      <xdr:row>85</xdr:row>
      <xdr:rowOff>8708</xdr:rowOff>
    </xdr:to>
    <xdr:cxnSp macro="">
      <xdr:nvCxnSpPr>
        <xdr:cNvPr id="818" name="直線コネクタ 817">
          <a:extLst>
            <a:ext uri="{FF2B5EF4-FFF2-40B4-BE49-F238E27FC236}">
              <a16:creationId xmlns:a16="http://schemas.microsoft.com/office/drawing/2014/main" id="{4E28B505-F719-4029-B107-FD00D35A216B}"/>
            </a:ext>
          </a:extLst>
        </xdr:cNvPr>
        <xdr:cNvCxnSpPr/>
      </xdr:nvCxnSpPr>
      <xdr:spPr>
        <a:xfrm flipV="1">
          <a:off x="19545300" y="14366421"/>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9" name="楕円 818">
          <a:extLst>
            <a:ext uri="{FF2B5EF4-FFF2-40B4-BE49-F238E27FC236}">
              <a16:creationId xmlns:a16="http://schemas.microsoft.com/office/drawing/2014/main" id="{04D45BB6-DEB3-47AB-A8EE-951A0924A5BB}"/>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8708</xdr:rowOff>
    </xdr:to>
    <xdr:cxnSp macro="">
      <xdr:nvCxnSpPr>
        <xdr:cNvPr id="820" name="直線コネクタ 819">
          <a:extLst>
            <a:ext uri="{FF2B5EF4-FFF2-40B4-BE49-F238E27FC236}">
              <a16:creationId xmlns:a16="http://schemas.microsoft.com/office/drawing/2014/main" id="{96331867-5640-41DA-A2BE-49769C537E4E}"/>
            </a:ext>
          </a:extLst>
        </xdr:cNvPr>
        <xdr:cNvCxnSpPr/>
      </xdr:nvCxnSpPr>
      <xdr:spPr>
        <a:xfrm>
          <a:off x="18656300" y="145542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821" name="n_1aveValue【消防施設】&#10;一人当たり面積">
          <a:extLst>
            <a:ext uri="{FF2B5EF4-FFF2-40B4-BE49-F238E27FC236}">
              <a16:creationId xmlns:a16="http://schemas.microsoft.com/office/drawing/2014/main" id="{97A380F6-E1C8-46B3-A44B-1F824FEA07B0}"/>
            </a:ext>
          </a:extLst>
        </xdr:cNvPr>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822" name="n_2aveValue【消防施設】&#10;一人当たり面積">
          <a:extLst>
            <a:ext uri="{FF2B5EF4-FFF2-40B4-BE49-F238E27FC236}">
              <a16:creationId xmlns:a16="http://schemas.microsoft.com/office/drawing/2014/main" id="{AAAAB551-F21D-4339-883D-5C7CB2276DBA}"/>
            </a:ext>
          </a:extLst>
        </xdr:cNvPr>
        <xdr:cNvSpPr txBox="1"/>
      </xdr:nvSpPr>
      <xdr:spPr>
        <a:xfrm>
          <a:off x="201994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823" name="n_3aveValue【消防施設】&#10;一人当たり面積">
          <a:extLst>
            <a:ext uri="{FF2B5EF4-FFF2-40B4-BE49-F238E27FC236}">
              <a16:creationId xmlns:a16="http://schemas.microsoft.com/office/drawing/2014/main" id="{3AD7121F-E7D6-432C-BBFA-09FDB16DA2E2}"/>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824" name="n_4aveValue【消防施設】&#10;一人当たり面積">
          <a:extLst>
            <a:ext uri="{FF2B5EF4-FFF2-40B4-BE49-F238E27FC236}">
              <a16:creationId xmlns:a16="http://schemas.microsoft.com/office/drawing/2014/main" id="{DE35AA7E-97CA-4D3B-9FC2-0F7449E15A75}"/>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22151</xdr:rowOff>
    </xdr:from>
    <xdr:ext cx="469744" cy="259045"/>
    <xdr:sp macro="" textlink="">
      <xdr:nvSpPr>
        <xdr:cNvPr id="825" name="n_1mainValue【消防施設】&#10;一人当たり面積">
          <a:extLst>
            <a:ext uri="{FF2B5EF4-FFF2-40B4-BE49-F238E27FC236}">
              <a16:creationId xmlns:a16="http://schemas.microsoft.com/office/drawing/2014/main" id="{3320FFDC-744A-4365-AF4A-0EA975041F3B}"/>
            </a:ext>
          </a:extLst>
        </xdr:cNvPr>
        <xdr:cNvSpPr txBox="1"/>
      </xdr:nvSpPr>
      <xdr:spPr>
        <a:xfrm>
          <a:off x="21075727" y="1408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31948</xdr:rowOff>
    </xdr:from>
    <xdr:ext cx="469744" cy="259045"/>
    <xdr:sp macro="" textlink="">
      <xdr:nvSpPr>
        <xdr:cNvPr id="826" name="n_2mainValue【消防施設】&#10;一人当たり面積">
          <a:extLst>
            <a:ext uri="{FF2B5EF4-FFF2-40B4-BE49-F238E27FC236}">
              <a16:creationId xmlns:a16="http://schemas.microsoft.com/office/drawing/2014/main" id="{274CFDD7-6427-4880-8B7C-61243923B0FF}"/>
            </a:ext>
          </a:extLst>
        </xdr:cNvPr>
        <xdr:cNvSpPr txBox="1"/>
      </xdr:nvSpPr>
      <xdr:spPr>
        <a:xfrm>
          <a:off x="20199427" y="140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50635</xdr:rowOff>
    </xdr:from>
    <xdr:ext cx="469744" cy="259045"/>
    <xdr:sp macro="" textlink="">
      <xdr:nvSpPr>
        <xdr:cNvPr id="827" name="n_3mainValue【消防施設】&#10;一人当たり面積">
          <a:extLst>
            <a:ext uri="{FF2B5EF4-FFF2-40B4-BE49-F238E27FC236}">
              <a16:creationId xmlns:a16="http://schemas.microsoft.com/office/drawing/2014/main" id="{A518B78A-BD8D-40DB-8B2D-0382C4840CC1}"/>
            </a:ext>
          </a:extLst>
        </xdr:cNvPr>
        <xdr:cNvSpPr txBox="1"/>
      </xdr:nvSpPr>
      <xdr:spPr>
        <a:xfrm>
          <a:off x="19310427" y="1462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8" name="n_4mainValue【消防施設】&#10;一人当たり面積">
          <a:extLst>
            <a:ext uri="{FF2B5EF4-FFF2-40B4-BE49-F238E27FC236}">
              <a16:creationId xmlns:a16="http://schemas.microsoft.com/office/drawing/2014/main" id="{70A4F7B7-3333-4E27-9CFD-80BF164965B1}"/>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C9276C7B-21E0-4409-8DD6-79C5CD2E97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9C8365E9-EBEC-4A18-906D-1D59CEEC14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E6ACE6BF-1BA0-4FAA-ACB3-D7D5CFDAE3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FA5F0697-65F6-4D7C-AF10-0624AF7AA6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E7E6AA10-0F74-440E-836A-AFA057DF58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C7A90F0B-27BB-45DE-B655-007E82DCB4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6F3E39E8-86B7-407F-BC95-2B2A63EFF9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303E5881-4232-456C-9774-E39373E0F1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C630EEDE-2AAC-4F5E-B766-4433E9B04D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80FADC12-BC18-497F-A969-DDEAB2E900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96CC1007-DD1C-4C36-A9C8-5508EC7E8D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69F70E29-F406-4950-A194-BB3684D426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A4DDBD7A-1CF7-4B8E-836A-1278258102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A03C17A8-7186-40F3-8C24-4F6466CC41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9B7BD8B4-9660-402F-AAFF-E4DC02D4EC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4B24E4AA-3355-45FB-B110-9B00B60958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76B12E29-2D78-4C1B-8F3B-7C33D88B188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297E36FB-0754-46DF-94B8-957944F1B0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108B59AD-9DAB-4414-A793-A3A3697040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61988A3-FF6D-4428-9637-C5A9ADE0B9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7B3A245-8FEA-4064-9893-4CE1615B0B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36BB169B-C6F5-434B-9FF5-F596C9897C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E7618BEC-211D-4546-B6A0-1234446A079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AC4E8969-499C-4B07-94B8-EE076F3CF3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39FE880B-B4B3-4CC0-8661-0CF41791E5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854" name="直線コネクタ 853">
          <a:extLst>
            <a:ext uri="{FF2B5EF4-FFF2-40B4-BE49-F238E27FC236}">
              <a16:creationId xmlns:a16="http://schemas.microsoft.com/office/drawing/2014/main" id="{68E7155F-0881-4812-BD6B-5D9189774147}"/>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5" name="【庁舎】&#10;有形固定資産減価償却率最小値テキスト">
          <a:extLst>
            <a:ext uri="{FF2B5EF4-FFF2-40B4-BE49-F238E27FC236}">
              <a16:creationId xmlns:a16="http://schemas.microsoft.com/office/drawing/2014/main" id="{8F0A8F27-6ADB-4988-B5F1-DE27D9C50D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6" name="直線コネクタ 855">
          <a:extLst>
            <a:ext uri="{FF2B5EF4-FFF2-40B4-BE49-F238E27FC236}">
              <a16:creationId xmlns:a16="http://schemas.microsoft.com/office/drawing/2014/main" id="{2C249B24-F939-4292-ACCD-AD9937AC6A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57" name="【庁舎】&#10;有形固定資産減価償却率最大値テキスト">
          <a:extLst>
            <a:ext uri="{FF2B5EF4-FFF2-40B4-BE49-F238E27FC236}">
              <a16:creationId xmlns:a16="http://schemas.microsoft.com/office/drawing/2014/main" id="{1C99BE5C-EB5B-4BBD-8678-E5BBF3313A6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58" name="直線コネクタ 857">
          <a:extLst>
            <a:ext uri="{FF2B5EF4-FFF2-40B4-BE49-F238E27FC236}">
              <a16:creationId xmlns:a16="http://schemas.microsoft.com/office/drawing/2014/main" id="{D5DE4914-7856-479D-A02B-8C1640CDA66D}"/>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859" name="【庁舎】&#10;有形固定資産減価償却率平均値テキスト">
          <a:extLst>
            <a:ext uri="{FF2B5EF4-FFF2-40B4-BE49-F238E27FC236}">
              <a16:creationId xmlns:a16="http://schemas.microsoft.com/office/drawing/2014/main" id="{3F1F1802-6056-4209-83A1-D82C6210F070}"/>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60" name="フローチャート: 判断 859">
          <a:extLst>
            <a:ext uri="{FF2B5EF4-FFF2-40B4-BE49-F238E27FC236}">
              <a16:creationId xmlns:a16="http://schemas.microsoft.com/office/drawing/2014/main" id="{1E3B524A-FB02-4BE5-9FAF-C3CF4E0A6423}"/>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61" name="フローチャート: 判断 860">
          <a:extLst>
            <a:ext uri="{FF2B5EF4-FFF2-40B4-BE49-F238E27FC236}">
              <a16:creationId xmlns:a16="http://schemas.microsoft.com/office/drawing/2014/main" id="{87A922DC-6935-4FD0-8E92-EBAB352E48A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862" name="フローチャート: 判断 861">
          <a:extLst>
            <a:ext uri="{FF2B5EF4-FFF2-40B4-BE49-F238E27FC236}">
              <a16:creationId xmlns:a16="http://schemas.microsoft.com/office/drawing/2014/main" id="{6801FAAC-EA95-425B-9406-DBFACC4C842B}"/>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863" name="フローチャート: 判断 862">
          <a:extLst>
            <a:ext uri="{FF2B5EF4-FFF2-40B4-BE49-F238E27FC236}">
              <a16:creationId xmlns:a16="http://schemas.microsoft.com/office/drawing/2014/main" id="{B5A47BE5-0CC5-4664-8A85-FB8C98725FB3}"/>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864" name="フローチャート: 判断 863">
          <a:extLst>
            <a:ext uri="{FF2B5EF4-FFF2-40B4-BE49-F238E27FC236}">
              <a16:creationId xmlns:a16="http://schemas.microsoft.com/office/drawing/2014/main" id="{AF612C78-BADF-43DD-84E6-A16DDB5AD3AD}"/>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7CC743F1-02EB-470B-A239-B144646284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78DA863-5DFB-4374-8142-BA4E4BB518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5C4B1DC-2754-4CCF-B586-91025F80A4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F908F74-1DEC-4B7A-8B3F-1CB5BD33E8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1F465FD-66A6-40CF-9651-D8D96A401A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870" name="楕円 869">
          <a:extLst>
            <a:ext uri="{FF2B5EF4-FFF2-40B4-BE49-F238E27FC236}">
              <a16:creationId xmlns:a16="http://schemas.microsoft.com/office/drawing/2014/main" id="{3B43D5B4-FA6C-40A4-9892-EC40FCF3AB63}"/>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871" name="【庁舎】&#10;有形固定資産減価償却率該当値テキスト">
          <a:extLst>
            <a:ext uri="{FF2B5EF4-FFF2-40B4-BE49-F238E27FC236}">
              <a16:creationId xmlns:a16="http://schemas.microsoft.com/office/drawing/2014/main" id="{619D2EA8-F6A8-43CE-9CB2-6DD76EAD728E}"/>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872" name="楕円 871">
          <a:extLst>
            <a:ext uri="{FF2B5EF4-FFF2-40B4-BE49-F238E27FC236}">
              <a16:creationId xmlns:a16="http://schemas.microsoft.com/office/drawing/2014/main" id="{8BBB7DCE-03AA-4775-95B8-DDEBA812128E}"/>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76200</xdr:rowOff>
    </xdr:to>
    <xdr:cxnSp macro="">
      <xdr:nvCxnSpPr>
        <xdr:cNvPr id="873" name="直線コネクタ 872">
          <a:extLst>
            <a:ext uri="{FF2B5EF4-FFF2-40B4-BE49-F238E27FC236}">
              <a16:creationId xmlns:a16="http://schemas.microsoft.com/office/drawing/2014/main" id="{870363C9-11C3-4F8D-A870-8E802E08AB93}"/>
            </a:ext>
          </a:extLst>
        </xdr:cNvPr>
        <xdr:cNvCxnSpPr/>
      </xdr:nvCxnSpPr>
      <xdr:spPr>
        <a:xfrm>
          <a:off x="15481300" y="182139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74" name="楕円 873">
          <a:extLst>
            <a:ext uri="{FF2B5EF4-FFF2-40B4-BE49-F238E27FC236}">
              <a16:creationId xmlns:a16="http://schemas.microsoft.com/office/drawing/2014/main" id="{73920D60-C18A-4650-AA57-33932C1244A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40277</xdr:rowOff>
    </xdr:to>
    <xdr:cxnSp macro="">
      <xdr:nvCxnSpPr>
        <xdr:cNvPr id="875" name="直線コネクタ 874">
          <a:extLst>
            <a:ext uri="{FF2B5EF4-FFF2-40B4-BE49-F238E27FC236}">
              <a16:creationId xmlns:a16="http://schemas.microsoft.com/office/drawing/2014/main" id="{4BA2CEAF-A4B8-407A-8E3D-BFB4D3AC949A}"/>
            </a:ext>
          </a:extLst>
        </xdr:cNvPr>
        <xdr:cNvCxnSpPr/>
      </xdr:nvCxnSpPr>
      <xdr:spPr>
        <a:xfrm>
          <a:off x="14592300" y="1814703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6" name="楕円 875">
          <a:extLst>
            <a:ext uri="{FF2B5EF4-FFF2-40B4-BE49-F238E27FC236}">
              <a16:creationId xmlns:a16="http://schemas.microsoft.com/office/drawing/2014/main" id="{C734912E-0E3F-4D56-BE99-AA1C304CBAA1}"/>
            </a:ext>
          </a:extLst>
        </xdr:cNvPr>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105</xdr:row>
      <xdr:rowOff>144780</xdr:rowOff>
    </xdr:to>
    <xdr:cxnSp macro="">
      <xdr:nvCxnSpPr>
        <xdr:cNvPr id="877" name="直線コネクタ 876">
          <a:extLst>
            <a:ext uri="{FF2B5EF4-FFF2-40B4-BE49-F238E27FC236}">
              <a16:creationId xmlns:a16="http://schemas.microsoft.com/office/drawing/2014/main" id="{D3E4D32E-C8DD-4431-93BF-B9C1EE8E2E66}"/>
            </a:ext>
          </a:extLst>
        </xdr:cNvPr>
        <xdr:cNvCxnSpPr/>
      </xdr:nvCxnSpPr>
      <xdr:spPr>
        <a:xfrm>
          <a:off x="13703300" y="1792822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878" name="楕円 877">
          <a:extLst>
            <a:ext uri="{FF2B5EF4-FFF2-40B4-BE49-F238E27FC236}">
              <a16:creationId xmlns:a16="http://schemas.microsoft.com/office/drawing/2014/main" id="{C7A850E9-7D82-4E00-9830-3BB6A5AF6198}"/>
            </a:ext>
          </a:extLst>
        </xdr:cNvPr>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105</xdr:row>
      <xdr:rowOff>112123</xdr:rowOff>
    </xdr:to>
    <xdr:cxnSp macro="">
      <xdr:nvCxnSpPr>
        <xdr:cNvPr id="879" name="直線コネクタ 878">
          <a:extLst>
            <a:ext uri="{FF2B5EF4-FFF2-40B4-BE49-F238E27FC236}">
              <a16:creationId xmlns:a16="http://schemas.microsoft.com/office/drawing/2014/main" id="{3E960AC1-D57C-4367-9682-2E103071806A}"/>
            </a:ext>
          </a:extLst>
        </xdr:cNvPr>
        <xdr:cNvCxnSpPr/>
      </xdr:nvCxnSpPr>
      <xdr:spPr>
        <a:xfrm flipV="1">
          <a:off x="12814300" y="1792822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80" name="n_1aveValue【庁舎】&#10;有形固定資産減価償却率">
          <a:extLst>
            <a:ext uri="{FF2B5EF4-FFF2-40B4-BE49-F238E27FC236}">
              <a16:creationId xmlns:a16="http://schemas.microsoft.com/office/drawing/2014/main" id="{FB20EB60-0C41-4D5F-B7B4-083831D0A74F}"/>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881" name="n_2aveValue【庁舎】&#10;有形固定資産減価償却率">
          <a:extLst>
            <a:ext uri="{FF2B5EF4-FFF2-40B4-BE49-F238E27FC236}">
              <a16:creationId xmlns:a16="http://schemas.microsoft.com/office/drawing/2014/main" id="{D37F5A1A-76BF-4DD3-B036-FC965BF12DCD}"/>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882" name="n_3aveValue【庁舎】&#10;有形固定資産減価償却率">
          <a:extLst>
            <a:ext uri="{FF2B5EF4-FFF2-40B4-BE49-F238E27FC236}">
              <a16:creationId xmlns:a16="http://schemas.microsoft.com/office/drawing/2014/main" id="{5FDAB5B7-C44D-4349-A19F-D1C5726B908C}"/>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883" name="n_4aveValue【庁舎】&#10;有形固定資産減価償却率">
          <a:extLst>
            <a:ext uri="{FF2B5EF4-FFF2-40B4-BE49-F238E27FC236}">
              <a16:creationId xmlns:a16="http://schemas.microsoft.com/office/drawing/2014/main" id="{E6A4AC0F-3A2B-4694-A5CD-84F37D5B9B8D}"/>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884" name="n_1mainValue【庁舎】&#10;有形固定資産減価償却率">
          <a:extLst>
            <a:ext uri="{FF2B5EF4-FFF2-40B4-BE49-F238E27FC236}">
              <a16:creationId xmlns:a16="http://schemas.microsoft.com/office/drawing/2014/main" id="{05EAF1B9-C88C-42C0-9C6C-CB9DC2967E04}"/>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885" name="n_2mainValue【庁舎】&#10;有形固定資産減価償却率">
          <a:extLst>
            <a:ext uri="{FF2B5EF4-FFF2-40B4-BE49-F238E27FC236}">
              <a16:creationId xmlns:a16="http://schemas.microsoft.com/office/drawing/2014/main" id="{32F6C91A-115F-4F74-A7A6-3738EE3B2B41}"/>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86" name="n_3mainValue【庁舎】&#10;有形固定資産減価償却率">
          <a:extLst>
            <a:ext uri="{FF2B5EF4-FFF2-40B4-BE49-F238E27FC236}">
              <a16:creationId xmlns:a16="http://schemas.microsoft.com/office/drawing/2014/main" id="{4F163709-CE6C-4D2C-97BB-1DFEF82FBBD2}"/>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8000</xdr:rowOff>
    </xdr:from>
    <xdr:ext cx="405111" cy="259045"/>
    <xdr:sp macro="" textlink="">
      <xdr:nvSpPr>
        <xdr:cNvPr id="887" name="n_4mainValue【庁舎】&#10;有形固定資産減価償却率">
          <a:extLst>
            <a:ext uri="{FF2B5EF4-FFF2-40B4-BE49-F238E27FC236}">
              <a16:creationId xmlns:a16="http://schemas.microsoft.com/office/drawing/2014/main" id="{79C1F1D8-4FE9-48E3-AEDF-F84EFE62721C}"/>
            </a:ext>
          </a:extLst>
        </xdr:cNvPr>
        <xdr:cNvSpPr txBox="1"/>
      </xdr:nvSpPr>
      <xdr:spPr>
        <a:xfrm>
          <a:off x="12611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D20767F8-639D-4193-A195-53D6A49BA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9FE5FBC7-5163-4892-B784-A927169C65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6D1CDDB9-24A9-4F22-A8E2-6C744239BC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C3D19CA5-2D86-4CAA-BFC1-E72B662475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2C6DB67D-C36E-4F8C-B5F8-1E55117372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532EE8C3-5970-4773-9D83-10FFA6408F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81037BF-6DE4-44B9-9A54-CE2A5901B9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FC862923-D492-49AE-9824-A4D604299A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324C5C74-02C7-494E-B486-115737A14F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4848299-1AB6-45C5-BC2C-453E07C44E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A0843F8B-DAC0-4EE2-A705-16CDBCA4018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CF11DE-445F-4EC8-98FF-ACCD7F61930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A47FAE62-94A4-42C6-8D55-D853EB79E20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B0C531F7-B3A2-4641-B929-0FEB6E0FD29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D0A14B58-7D12-4466-814F-00B044A4C62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DC7D3E36-DDBF-4181-B9AC-4C3F05CF8B9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6A6A3DD2-2B42-475B-8E0E-33D3BF2C45E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25F3FF6C-94B9-4D41-B830-23123BF5BD2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7B28407E-37F8-4992-8306-E7AACEBAAF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4D2E26F8-1B1A-4101-BB40-3DD78254E6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240AA476-EE41-40D1-87C8-704E09CD95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909" name="直線コネクタ 908">
          <a:extLst>
            <a:ext uri="{FF2B5EF4-FFF2-40B4-BE49-F238E27FC236}">
              <a16:creationId xmlns:a16="http://schemas.microsoft.com/office/drawing/2014/main" id="{D76C729C-0B79-484C-8635-3A708A12811B}"/>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910" name="【庁舎】&#10;一人当たり面積最小値テキスト">
          <a:extLst>
            <a:ext uri="{FF2B5EF4-FFF2-40B4-BE49-F238E27FC236}">
              <a16:creationId xmlns:a16="http://schemas.microsoft.com/office/drawing/2014/main" id="{BBE7D7C8-F506-4B9C-976F-658676A9F447}"/>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911" name="直線コネクタ 910">
          <a:extLst>
            <a:ext uri="{FF2B5EF4-FFF2-40B4-BE49-F238E27FC236}">
              <a16:creationId xmlns:a16="http://schemas.microsoft.com/office/drawing/2014/main" id="{D1726E10-3BDF-49EB-BDF8-AA58B8CEE35E}"/>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912" name="【庁舎】&#10;一人当たり面積最大値テキスト">
          <a:extLst>
            <a:ext uri="{FF2B5EF4-FFF2-40B4-BE49-F238E27FC236}">
              <a16:creationId xmlns:a16="http://schemas.microsoft.com/office/drawing/2014/main" id="{2B542F20-53AB-4DAD-8516-10A34939EFBE}"/>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913" name="直線コネクタ 912">
          <a:extLst>
            <a:ext uri="{FF2B5EF4-FFF2-40B4-BE49-F238E27FC236}">
              <a16:creationId xmlns:a16="http://schemas.microsoft.com/office/drawing/2014/main" id="{2196EDD6-39A0-4731-B459-E950348C301C}"/>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914" name="【庁舎】&#10;一人当たり面積平均値テキスト">
          <a:extLst>
            <a:ext uri="{FF2B5EF4-FFF2-40B4-BE49-F238E27FC236}">
              <a16:creationId xmlns:a16="http://schemas.microsoft.com/office/drawing/2014/main" id="{78E54941-16DB-457A-BBF8-4267E6D4EB70}"/>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915" name="フローチャート: 判断 914">
          <a:extLst>
            <a:ext uri="{FF2B5EF4-FFF2-40B4-BE49-F238E27FC236}">
              <a16:creationId xmlns:a16="http://schemas.microsoft.com/office/drawing/2014/main" id="{F424CC8D-50F5-498C-B2A0-6CECCF3FADFE}"/>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916" name="フローチャート: 判断 915">
          <a:extLst>
            <a:ext uri="{FF2B5EF4-FFF2-40B4-BE49-F238E27FC236}">
              <a16:creationId xmlns:a16="http://schemas.microsoft.com/office/drawing/2014/main" id="{2653B0C1-ED9A-45C0-B5A2-32F5CE25B4E7}"/>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917" name="フローチャート: 判断 916">
          <a:extLst>
            <a:ext uri="{FF2B5EF4-FFF2-40B4-BE49-F238E27FC236}">
              <a16:creationId xmlns:a16="http://schemas.microsoft.com/office/drawing/2014/main" id="{2DA015E6-FB03-4C9F-BE99-E37D7D342404}"/>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918" name="フローチャート: 判断 917">
          <a:extLst>
            <a:ext uri="{FF2B5EF4-FFF2-40B4-BE49-F238E27FC236}">
              <a16:creationId xmlns:a16="http://schemas.microsoft.com/office/drawing/2014/main" id="{452E5BBB-0054-4D16-BF6A-32272259C7EA}"/>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919" name="フローチャート: 判断 918">
          <a:extLst>
            <a:ext uri="{FF2B5EF4-FFF2-40B4-BE49-F238E27FC236}">
              <a16:creationId xmlns:a16="http://schemas.microsoft.com/office/drawing/2014/main" id="{23173C04-A0AA-47CB-8DF2-E7788DB5DC5C}"/>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444DDE1-E677-49A6-B8C3-573F3163F7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F0D66879-3D11-457E-B2F5-670F14EECA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E2AF549D-8A41-40D4-84EB-4DDC87B5B7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9A1C266-9DB5-4BAC-BF35-7F705C3767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10A60D1-9C23-4FA1-80C0-07D6792B3B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925" name="楕円 924">
          <a:extLst>
            <a:ext uri="{FF2B5EF4-FFF2-40B4-BE49-F238E27FC236}">
              <a16:creationId xmlns:a16="http://schemas.microsoft.com/office/drawing/2014/main" id="{D12B2FC0-360D-4F09-9693-D923AE073902}"/>
            </a:ext>
          </a:extLst>
        </xdr:cNvPr>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926" name="【庁舎】&#10;一人当たり面積該当値テキスト">
          <a:extLst>
            <a:ext uri="{FF2B5EF4-FFF2-40B4-BE49-F238E27FC236}">
              <a16:creationId xmlns:a16="http://schemas.microsoft.com/office/drawing/2014/main" id="{0AD15999-6BA7-4363-B1E5-44544A690D12}"/>
            </a:ext>
          </a:extLst>
        </xdr:cNvPr>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107696</xdr:rowOff>
    </xdr:from>
    <xdr:to>
      <xdr:col>112</xdr:col>
      <xdr:colOff>38100</xdr:colOff>
      <xdr:row>107</xdr:row>
      <xdr:rowOff>37846</xdr:rowOff>
    </xdr:to>
    <xdr:sp macro="" textlink="">
      <xdr:nvSpPr>
        <xdr:cNvPr id="927" name="楕円 926">
          <a:extLst>
            <a:ext uri="{FF2B5EF4-FFF2-40B4-BE49-F238E27FC236}">
              <a16:creationId xmlns:a16="http://schemas.microsoft.com/office/drawing/2014/main" id="{1A8A393C-D90E-446A-AF50-7A8602E9EA00}"/>
            </a:ext>
          </a:extLst>
        </xdr:cNvPr>
        <xdr:cNvSpPr/>
      </xdr:nvSpPr>
      <xdr:spPr>
        <a:xfrm>
          <a:off x="21272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158496</xdr:rowOff>
    </xdr:to>
    <xdr:cxnSp macro="">
      <xdr:nvCxnSpPr>
        <xdr:cNvPr id="928" name="直線コネクタ 927">
          <a:extLst>
            <a:ext uri="{FF2B5EF4-FFF2-40B4-BE49-F238E27FC236}">
              <a16:creationId xmlns:a16="http://schemas.microsoft.com/office/drawing/2014/main" id="{1F21C960-81D8-4DCC-A864-74EBE40722DE}"/>
            </a:ext>
          </a:extLst>
        </xdr:cNvPr>
        <xdr:cNvCxnSpPr/>
      </xdr:nvCxnSpPr>
      <xdr:spPr>
        <a:xfrm flipV="1">
          <a:off x="21323300" y="183253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29" name="楕円 928">
          <a:extLst>
            <a:ext uri="{FF2B5EF4-FFF2-40B4-BE49-F238E27FC236}">
              <a16:creationId xmlns:a16="http://schemas.microsoft.com/office/drawing/2014/main" id="{87B89A7F-95F0-4A18-8C63-85E0D7D2EF62}"/>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158496</xdr:rowOff>
    </xdr:to>
    <xdr:cxnSp macro="">
      <xdr:nvCxnSpPr>
        <xdr:cNvPr id="930" name="直線コネクタ 929">
          <a:extLst>
            <a:ext uri="{FF2B5EF4-FFF2-40B4-BE49-F238E27FC236}">
              <a16:creationId xmlns:a16="http://schemas.microsoft.com/office/drawing/2014/main" id="{67517BCE-B348-4662-8B00-B695B7C1ADEA}"/>
            </a:ext>
          </a:extLst>
        </xdr:cNvPr>
        <xdr:cNvCxnSpPr/>
      </xdr:nvCxnSpPr>
      <xdr:spPr>
        <a:xfrm>
          <a:off x="20434300" y="182041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134671</xdr:rowOff>
    </xdr:from>
    <xdr:to>
      <xdr:col>102</xdr:col>
      <xdr:colOff>165100</xdr:colOff>
      <xdr:row>108</xdr:row>
      <xdr:rowOff>64821</xdr:rowOff>
    </xdr:to>
    <xdr:sp macro="" textlink="">
      <xdr:nvSpPr>
        <xdr:cNvPr id="931" name="楕円 930">
          <a:extLst>
            <a:ext uri="{FF2B5EF4-FFF2-40B4-BE49-F238E27FC236}">
              <a16:creationId xmlns:a16="http://schemas.microsoft.com/office/drawing/2014/main" id="{1B606424-BF41-4FE5-9AF9-3A64F8B76511}"/>
            </a:ext>
          </a:extLst>
        </xdr:cNvPr>
        <xdr:cNvSpPr/>
      </xdr:nvSpPr>
      <xdr:spPr>
        <a:xfrm>
          <a:off x="19494500" y="184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108</xdr:row>
      <xdr:rowOff>14021</xdr:rowOff>
    </xdr:to>
    <xdr:cxnSp macro="">
      <xdr:nvCxnSpPr>
        <xdr:cNvPr id="932" name="直線コネクタ 931">
          <a:extLst>
            <a:ext uri="{FF2B5EF4-FFF2-40B4-BE49-F238E27FC236}">
              <a16:creationId xmlns:a16="http://schemas.microsoft.com/office/drawing/2014/main" id="{78B6838C-3A79-4C55-80EF-1D0F76C5C8CD}"/>
            </a:ext>
          </a:extLst>
        </xdr:cNvPr>
        <xdr:cNvCxnSpPr/>
      </xdr:nvCxnSpPr>
      <xdr:spPr>
        <a:xfrm flipV="1">
          <a:off x="19545300" y="18204180"/>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125527</xdr:rowOff>
    </xdr:from>
    <xdr:to>
      <xdr:col>98</xdr:col>
      <xdr:colOff>38100</xdr:colOff>
      <xdr:row>107</xdr:row>
      <xdr:rowOff>55677</xdr:rowOff>
    </xdr:to>
    <xdr:sp macro="" textlink="">
      <xdr:nvSpPr>
        <xdr:cNvPr id="933" name="楕円 932">
          <a:extLst>
            <a:ext uri="{FF2B5EF4-FFF2-40B4-BE49-F238E27FC236}">
              <a16:creationId xmlns:a16="http://schemas.microsoft.com/office/drawing/2014/main" id="{AD4DA7D1-4845-4D08-AD1C-3B9FC8E4CB90}"/>
            </a:ext>
          </a:extLst>
        </xdr:cNvPr>
        <xdr:cNvSpPr/>
      </xdr:nvSpPr>
      <xdr:spPr>
        <a:xfrm>
          <a:off x="18605500" y="182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4877</xdr:rowOff>
    </xdr:from>
    <xdr:to>
      <xdr:col>102</xdr:col>
      <xdr:colOff>114300</xdr:colOff>
      <xdr:row>108</xdr:row>
      <xdr:rowOff>14021</xdr:rowOff>
    </xdr:to>
    <xdr:cxnSp macro="">
      <xdr:nvCxnSpPr>
        <xdr:cNvPr id="934" name="直線コネクタ 933">
          <a:extLst>
            <a:ext uri="{FF2B5EF4-FFF2-40B4-BE49-F238E27FC236}">
              <a16:creationId xmlns:a16="http://schemas.microsoft.com/office/drawing/2014/main" id="{D3A22495-772B-4460-BAA7-B98F326C1EC8}"/>
            </a:ext>
          </a:extLst>
        </xdr:cNvPr>
        <xdr:cNvCxnSpPr/>
      </xdr:nvCxnSpPr>
      <xdr:spPr>
        <a:xfrm>
          <a:off x="18656300" y="18350027"/>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935" name="n_1aveValue【庁舎】&#10;一人当たり面積">
          <a:extLst>
            <a:ext uri="{FF2B5EF4-FFF2-40B4-BE49-F238E27FC236}">
              <a16:creationId xmlns:a16="http://schemas.microsoft.com/office/drawing/2014/main" id="{69C4DA9B-3F8E-4B79-BE2F-7511581DF5B0}"/>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80636</xdr:rowOff>
    </xdr:from>
    <xdr:ext cx="469744" cy="259045"/>
    <xdr:sp macro="" textlink="">
      <xdr:nvSpPr>
        <xdr:cNvPr id="936" name="n_2aveValue【庁舎】&#10;一人当たり面積">
          <a:extLst>
            <a:ext uri="{FF2B5EF4-FFF2-40B4-BE49-F238E27FC236}">
              <a16:creationId xmlns:a16="http://schemas.microsoft.com/office/drawing/2014/main" id="{141F46AD-A40A-4CEF-822F-60F3F97C822B}"/>
            </a:ext>
          </a:extLst>
        </xdr:cNvPr>
        <xdr:cNvSpPr txBox="1"/>
      </xdr:nvSpPr>
      <xdr:spPr>
        <a:xfrm>
          <a:off x="201994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937" name="n_3aveValue【庁舎】&#10;一人当たり面積">
          <a:extLst>
            <a:ext uri="{FF2B5EF4-FFF2-40B4-BE49-F238E27FC236}">
              <a16:creationId xmlns:a16="http://schemas.microsoft.com/office/drawing/2014/main" id="{5C139748-1D53-4DDB-9FA6-E8B11185A09D}"/>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938" name="n_4aveValue【庁舎】&#10;一人当たり面積">
          <a:extLst>
            <a:ext uri="{FF2B5EF4-FFF2-40B4-BE49-F238E27FC236}">
              <a16:creationId xmlns:a16="http://schemas.microsoft.com/office/drawing/2014/main" id="{46634AE1-4786-489B-B618-4A003742D28F}"/>
            </a:ext>
          </a:extLst>
        </xdr:cNvPr>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28973</xdr:rowOff>
    </xdr:from>
    <xdr:ext cx="469744" cy="259045"/>
    <xdr:sp macro="" textlink="">
      <xdr:nvSpPr>
        <xdr:cNvPr id="939" name="n_1mainValue【庁舎】&#10;一人当たり面積">
          <a:extLst>
            <a:ext uri="{FF2B5EF4-FFF2-40B4-BE49-F238E27FC236}">
              <a16:creationId xmlns:a16="http://schemas.microsoft.com/office/drawing/2014/main" id="{6F409391-796A-4D3B-ADCA-A62B943CFE75}"/>
            </a:ext>
          </a:extLst>
        </xdr:cNvPr>
        <xdr:cNvSpPr txBox="1"/>
      </xdr:nvSpPr>
      <xdr:spPr>
        <a:xfrm>
          <a:off x="21075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0" name="n_2mainValue【庁舎】&#10;一人当たり面積">
          <a:extLst>
            <a:ext uri="{FF2B5EF4-FFF2-40B4-BE49-F238E27FC236}">
              <a16:creationId xmlns:a16="http://schemas.microsoft.com/office/drawing/2014/main" id="{AE47D6C3-F46A-41B9-9B44-5740F0CB0EE3}"/>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55948</xdr:rowOff>
    </xdr:from>
    <xdr:ext cx="469744" cy="259045"/>
    <xdr:sp macro="" textlink="">
      <xdr:nvSpPr>
        <xdr:cNvPr id="941" name="n_3mainValue【庁舎】&#10;一人当たり面積">
          <a:extLst>
            <a:ext uri="{FF2B5EF4-FFF2-40B4-BE49-F238E27FC236}">
              <a16:creationId xmlns:a16="http://schemas.microsoft.com/office/drawing/2014/main" id="{C2D0DC60-BFBC-4031-B303-108DEB2FC45F}"/>
            </a:ext>
          </a:extLst>
        </xdr:cNvPr>
        <xdr:cNvSpPr txBox="1"/>
      </xdr:nvSpPr>
      <xdr:spPr>
        <a:xfrm>
          <a:off x="19310427" y="185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46804</xdr:rowOff>
    </xdr:from>
    <xdr:ext cx="469744" cy="259045"/>
    <xdr:sp macro="" textlink="">
      <xdr:nvSpPr>
        <xdr:cNvPr id="942" name="n_4mainValue【庁舎】&#10;一人当たり面積">
          <a:extLst>
            <a:ext uri="{FF2B5EF4-FFF2-40B4-BE49-F238E27FC236}">
              <a16:creationId xmlns:a16="http://schemas.microsoft.com/office/drawing/2014/main" id="{3240F911-8316-4681-997D-93C982A9B0B1}"/>
            </a:ext>
          </a:extLst>
        </xdr:cNvPr>
        <xdr:cNvSpPr txBox="1"/>
      </xdr:nvSpPr>
      <xdr:spPr>
        <a:xfrm>
          <a:off x="18421427" y="183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DE59EB9A-C178-47F1-8302-878F0139FA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7039AE5C-72DB-4E60-AF06-64FA62BF49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953A6A7E-5973-4D17-9C7F-71BF6A8F7F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保健センター・保健所</a:t>
          </a:r>
          <a:r>
            <a:rPr kumimoji="1" lang="ja-JP" altLang="en-US" sz="1100">
              <a:solidFill>
                <a:schemeClr val="dk1"/>
              </a:solidFill>
              <a:effectLst/>
              <a:latin typeface="+mn-lt"/>
              <a:ea typeface="+mn-ea"/>
              <a:cs typeface="+mn-cs"/>
            </a:rPr>
            <a:t>、市民会館及び庁舎</a:t>
          </a:r>
          <a:r>
            <a:rPr kumimoji="1" lang="ja-JP" altLang="ja-JP" sz="1100">
              <a:solidFill>
                <a:schemeClr val="dk1"/>
              </a:solidFill>
              <a:effectLst/>
              <a:latin typeface="+mn-lt"/>
              <a:ea typeface="+mn-ea"/>
              <a:cs typeface="+mn-cs"/>
            </a:rPr>
            <a:t>である。令和２年度に策定した個別施設計画により、修繕及び長寿命化の取組んでいくこととしている。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75" thickBot="1" x14ac:dyDescent="0.2">
      <c r="B2" s="178" t="s">
        <v>82</v>
      </c>
      <c r="C2" s="178"/>
      <c r="D2" s="179"/>
    </row>
    <row r="3" spans="1:119" ht="18.75" customHeight="1" thickBot="1" x14ac:dyDescent="0.2">
      <c r="A3" s="177"/>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4747988</v>
      </c>
      <c r="BO4" s="485"/>
      <c r="BP4" s="485"/>
      <c r="BQ4" s="485"/>
      <c r="BR4" s="485"/>
      <c r="BS4" s="485"/>
      <c r="BT4" s="485"/>
      <c r="BU4" s="486"/>
      <c r="BV4" s="484">
        <v>5635558</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3.1</v>
      </c>
      <c r="CU4" s="625"/>
      <c r="CV4" s="625"/>
      <c r="CW4" s="625"/>
      <c r="CX4" s="625"/>
      <c r="CY4" s="625"/>
      <c r="CZ4" s="625"/>
      <c r="DA4" s="626"/>
      <c r="DB4" s="624">
        <v>3.3</v>
      </c>
      <c r="DC4" s="625"/>
      <c r="DD4" s="625"/>
      <c r="DE4" s="625"/>
      <c r="DF4" s="625"/>
      <c r="DG4" s="625"/>
      <c r="DH4" s="625"/>
      <c r="DI4" s="626"/>
    </row>
    <row r="5" spans="1:119" ht="18.75" customHeight="1" x14ac:dyDescent="0.15">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4413721</v>
      </c>
      <c r="BO5" s="456"/>
      <c r="BP5" s="456"/>
      <c r="BQ5" s="456"/>
      <c r="BR5" s="456"/>
      <c r="BS5" s="456"/>
      <c r="BT5" s="456"/>
      <c r="BU5" s="457"/>
      <c r="BV5" s="455">
        <v>5316277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73.099999999999994</v>
      </c>
      <c r="CU5" s="453"/>
      <c r="CV5" s="453"/>
      <c r="CW5" s="453"/>
      <c r="CX5" s="453"/>
      <c r="CY5" s="453"/>
      <c r="CZ5" s="453"/>
      <c r="DA5" s="454"/>
      <c r="DB5" s="452">
        <v>71</v>
      </c>
      <c r="DC5" s="453"/>
      <c r="DD5" s="453"/>
      <c r="DE5" s="453"/>
      <c r="DF5" s="453"/>
      <c r="DG5" s="453"/>
      <c r="DH5" s="453"/>
      <c r="DI5" s="454"/>
    </row>
    <row r="6" spans="1:119" ht="18.75" customHeight="1" x14ac:dyDescent="0.15">
      <c r="A6" s="177"/>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334267</v>
      </c>
      <c r="BO6" s="456"/>
      <c r="BP6" s="456"/>
      <c r="BQ6" s="456"/>
      <c r="BR6" s="456"/>
      <c r="BS6" s="456"/>
      <c r="BT6" s="456"/>
      <c r="BU6" s="457"/>
      <c r="BV6" s="455">
        <v>319281</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73.7</v>
      </c>
      <c r="CU6" s="599"/>
      <c r="CV6" s="599"/>
      <c r="CW6" s="599"/>
      <c r="CX6" s="599"/>
      <c r="CY6" s="599"/>
      <c r="CZ6" s="599"/>
      <c r="DA6" s="600"/>
      <c r="DB6" s="598">
        <v>72.599999999999994</v>
      </c>
      <c r="DC6" s="599"/>
      <c r="DD6" s="599"/>
      <c r="DE6" s="599"/>
      <c r="DF6" s="599"/>
      <c r="DG6" s="599"/>
      <c r="DH6" s="599"/>
      <c r="DI6" s="600"/>
    </row>
    <row r="7" spans="1:119" ht="18.75" customHeight="1" x14ac:dyDescent="0.15">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246733</v>
      </c>
      <c r="BO7" s="456"/>
      <c r="BP7" s="456"/>
      <c r="BQ7" s="456"/>
      <c r="BR7" s="456"/>
      <c r="BS7" s="456"/>
      <c r="BT7" s="456"/>
      <c r="BU7" s="457"/>
      <c r="BV7" s="455">
        <v>223196</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2794807</v>
      </c>
      <c r="CU7" s="456"/>
      <c r="CV7" s="456"/>
      <c r="CW7" s="456"/>
      <c r="CX7" s="456"/>
      <c r="CY7" s="456"/>
      <c r="CZ7" s="456"/>
      <c r="DA7" s="457"/>
      <c r="DB7" s="455">
        <v>2882836</v>
      </c>
      <c r="DC7" s="456"/>
      <c r="DD7" s="456"/>
      <c r="DE7" s="456"/>
      <c r="DF7" s="456"/>
      <c r="DG7" s="456"/>
      <c r="DH7" s="456"/>
      <c r="DI7" s="457"/>
    </row>
    <row r="8" spans="1:119" ht="18.75" customHeight="1" thickBot="1" x14ac:dyDescent="0.2">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87534</v>
      </c>
      <c r="BO8" s="456"/>
      <c r="BP8" s="456"/>
      <c r="BQ8" s="456"/>
      <c r="BR8" s="456"/>
      <c r="BS8" s="456"/>
      <c r="BT8" s="456"/>
      <c r="BU8" s="457"/>
      <c r="BV8" s="455">
        <v>96085</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0.18</v>
      </c>
      <c r="CU8" s="559"/>
      <c r="CV8" s="559"/>
      <c r="CW8" s="559"/>
      <c r="CX8" s="559"/>
      <c r="CY8" s="559"/>
      <c r="CZ8" s="559"/>
      <c r="DA8" s="560"/>
      <c r="DB8" s="558">
        <v>0.19</v>
      </c>
      <c r="DC8" s="559"/>
      <c r="DD8" s="559"/>
      <c r="DE8" s="559"/>
      <c r="DF8" s="559"/>
      <c r="DG8" s="559"/>
      <c r="DH8" s="559"/>
      <c r="DI8" s="560"/>
    </row>
    <row r="9" spans="1:119" ht="18.75" customHeight="1" thickBot="1" x14ac:dyDescent="0.2">
      <c r="A9" s="177"/>
      <c r="B9" s="587" t="s">
        <v>112</v>
      </c>
      <c r="C9" s="588"/>
      <c r="D9" s="588"/>
      <c r="E9" s="588"/>
      <c r="F9" s="588"/>
      <c r="G9" s="588"/>
      <c r="H9" s="588"/>
      <c r="I9" s="588"/>
      <c r="J9" s="588"/>
      <c r="K9" s="506"/>
      <c r="L9" s="589" t="s">
        <v>113</v>
      </c>
      <c r="M9" s="590"/>
      <c r="N9" s="590"/>
      <c r="O9" s="590"/>
      <c r="P9" s="590"/>
      <c r="Q9" s="591"/>
      <c r="R9" s="592">
        <v>4299</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-8551</v>
      </c>
      <c r="BO9" s="456"/>
      <c r="BP9" s="456"/>
      <c r="BQ9" s="456"/>
      <c r="BR9" s="456"/>
      <c r="BS9" s="456"/>
      <c r="BT9" s="456"/>
      <c r="BU9" s="457"/>
      <c r="BV9" s="455">
        <v>66068</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9.6</v>
      </c>
      <c r="CU9" s="453"/>
      <c r="CV9" s="453"/>
      <c r="CW9" s="453"/>
      <c r="CX9" s="453"/>
      <c r="CY9" s="453"/>
      <c r="CZ9" s="453"/>
      <c r="DA9" s="454"/>
      <c r="DB9" s="452">
        <v>7.4</v>
      </c>
      <c r="DC9" s="453"/>
      <c r="DD9" s="453"/>
      <c r="DE9" s="453"/>
      <c r="DF9" s="453"/>
      <c r="DG9" s="453"/>
      <c r="DH9" s="453"/>
      <c r="DI9" s="454"/>
    </row>
    <row r="10" spans="1:119" ht="18.75" customHeight="1" thickBot="1" x14ac:dyDescent="0.2">
      <c r="A10" s="177"/>
      <c r="B10" s="587"/>
      <c r="C10" s="588"/>
      <c r="D10" s="588"/>
      <c r="E10" s="588"/>
      <c r="F10" s="588"/>
      <c r="G10" s="588"/>
      <c r="H10" s="588"/>
      <c r="I10" s="588"/>
      <c r="J10" s="588"/>
      <c r="K10" s="506"/>
      <c r="L10" s="411" t="s">
        <v>119</v>
      </c>
      <c r="M10" s="412"/>
      <c r="N10" s="412"/>
      <c r="O10" s="412"/>
      <c r="P10" s="412"/>
      <c r="Q10" s="413"/>
      <c r="R10" s="408">
        <v>4962</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166810</v>
      </c>
      <c r="BO10" s="456"/>
      <c r="BP10" s="456"/>
      <c r="BQ10" s="456"/>
      <c r="BR10" s="456"/>
      <c r="BS10" s="456"/>
      <c r="BT10" s="456"/>
      <c r="BU10" s="457"/>
      <c r="BV10" s="455">
        <v>190390</v>
      </c>
      <c r="BW10" s="456"/>
      <c r="BX10" s="456"/>
      <c r="BY10" s="456"/>
      <c r="BZ10" s="456"/>
      <c r="CA10" s="456"/>
      <c r="CB10" s="456"/>
      <c r="CC10" s="457"/>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121</v>
      </c>
      <c r="AV11" s="514"/>
      <c r="AW11" s="514"/>
      <c r="AX11" s="514"/>
      <c r="AY11" s="469" t="s">
        <v>127</v>
      </c>
      <c r="AZ11" s="470"/>
      <c r="BA11" s="470"/>
      <c r="BB11" s="470"/>
      <c r="BC11" s="470"/>
      <c r="BD11" s="470"/>
      <c r="BE11" s="470"/>
      <c r="BF11" s="470"/>
      <c r="BG11" s="470"/>
      <c r="BH11" s="470"/>
      <c r="BI11" s="470"/>
      <c r="BJ11" s="470"/>
      <c r="BK11" s="470"/>
      <c r="BL11" s="470"/>
      <c r="BM11" s="471"/>
      <c r="BN11" s="455">
        <v>81563</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77"/>
      <c r="B12" s="561" t="s">
        <v>130</v>
      </c>
      <c r="C12" s="562"/>
      <c r="D12" s="562"/>
      <c r="E12" s="562"/>
      <c r="F12" s="562"/>
      <c r="G12" s="562"/>
      <c r="H12" s="562"/>
      <c r="I12" s="562"/>
      <c r="J12" s="562"/>
      <c r="K12" s="563"/>
      <c r="L12" s="570" t="s">
        <v>131</v>
      </c>
      <c r="M12" s="571"/>
      <c r="N12" s="571"/>
      <c r="O12" s="571"/>
      <c r="P12" s="571"/>
      <c r="Q12" s="572"/>
      <c r="R12" s="573">
        <v>4210</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77"/>
      <c r="B13" s="564"/>
      <c r="C13" s="565"/>
      <c r="D13" s="565"/>
      <c r="E13" s="565"/>
      <c r="F13" s="565"/>
      <c r="G13" s="565"/>
      <c r="H13" s="565"/>
      <c r="I13" s="565"/>
      <c r="J13" s="565"/>
      <c r="K13" s="566"/>
      <c r="L13" s="186"/>
      <c r="M13" s="539" t="s">
        <v>139</v>
      </c>
      <c r="N13" s="540"/>
      <c r="O13" s="540"/>
      <c r="P13" s="540"/>
      <c r="Q13" s="541"/>
      <c r="R13" s="542">
        <v>4163</v>
      </c>
      <c r="S13" s="543"/>
      <c r="T13" s="543"/>
      <c r="U13" s="543"/>
      <c r="V13" s="544"/>
      <c r="W13" s="545" t="s">
        <v>140</v>
      </c>
      <c r="X13" s="441"/>
      <c r="Y13" s="441"/>
      <c r="Z13" s="441"/>
      <c r="AA13" s="441"/>
      <c r="AB13" s="442"/>
      <c r="AC13" s="408">
        <v>299</v>
      </c>
      <c r="AD13" s="409"/>
      <c r="AE13" s="409"/>
      <c r="AF13" s="409"/>
      <c r="AG13" s="410"/>
      <c r="AH13" s="408">
        <v>376</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239822</v>
      </c>
      <c r="BO13" s="456"/>
      <c r="BP13" s="456"/>
      <c r="BQ13" s="456"/>
      <c r="BR13" s="456"/>
      <c r="BS13" s="456"/>
      <c r="BT13" s="456"/>
      <c r="BU13" s="457"/>
      <c r="BV13" s="455">
        <v>256458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3.5</v>
      </c>
      <c r="CU13" s="453"/>
      <c r="CV13" s="453"/>
      <c r="CW13" s="453"/>
      <c r="CX13" s="453"/>
      <c r="CY13" s="453"/>
      <c r="CZ13" s="453"/>
      <c r="DA13" s="454"/>
      <c r="DB13" s="452">
        <v>3.8</v>
      </c>
      <c r="DC13" s="453"/>
      <c r="DD13" s="453"/>
      <c r="DE13" s="453"/>
      <c r="DF13" s="453"/>
      <c r="DG13" s="453"/>
      <c r="DH13" s="453"/>
      <c r="DI13" s="454"/>
    </row>
    <row r="14" spans="1:119" ht="18.75" customHeight="1" thickBot="1" x14ac:dyDescent="0.2">
      <c r="A14" s="177"/>
      <c r="B14" s="564"/>
      <c r="C14" s="565"/>
      <c r="D14" s="565"/>
      <c r="E14" s="565"/>
      <c r="F14" s="565"/>
      <c r="G14" s="565"/>
      <c r="H14" s="565"/>
      <c r="I14" s="565"/>
      <c r="J14" s="565"/>
      <c r="K14" s="566"/>
      <c r="L14" s="529" t="s">
        <v>145</v>
      </c>
      <c r="M14" s="582"/>
      <c r="N14" s="582"/>
      <c r="O14" s="582"/>
      <c r="P14" s="582"/>
      <c r="Q14" s="583"/>
      <c r="R14" s="542">
        <v>4321</v>
      </c>
      <c r="S14" s="543"/>
      <c r="T14" s="543"/>
      <c r="U14" s="543"/>
      <c r="V14" s="544"/>
      <c r="W14" s="546"/>
      <c r="X14" s="444"/>
      <c r="Y14" s="444"/>
      <c r="Z14" s="444"/>
      <c r="AA14" s="444"/>
      <c r="AB14" s="445"/>
      <c r="AC14" s="535">
        <v>14.2</v>
      </c>
      <c r="AD14" s="536"/>
      <c r="AE14" s="536"/>
      <c r="AF14" s="536"/>
      <c r="AG14" s="537"/>
      <c r="AH14" s="535">
        <v>15.9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129</v>
      </c>
      <c r="CU14" s="553"/>
      <c r="CV14" s="553"/>
      <c r="CW14" s="553"/>
      <c r="CX14" s="553"/>
      <c r="CY14" s="553"/>
      <c r="CZ14" s="553"/>
      <c r="DA14" s="554"/>
      <c r="DB14" s="552" t="s">
        <v>147</v>
      </c>
      <c r="DC14" s="553"/>
      <c r="DD14" s="553"/>
      <c r="DE14" s="553"/>
      <c r="DF14" s="553"/>
      <c r="DG14" s="553"/>
      <c r="DH14" s="553"/>
      <c r="DI14" s="554"/>
    </row>
    <row r="15" spans="1:119" ht="18.75" customHeight="1" x14ac:dyDescent="0.15">
      <c r="A15" s="177"/>
      <c r="B15" s="564"/>
      <c r="C15" s="565"/>
      <c r="D15" s="565"/>
      <c r="E15" s="565"/>
      <c r="F15" s="565"/>
      <c r="G15" s="565"/>
      <c r="H15" s="565"/>
      <c r="I15" s="565"/>
      <c r="J15" s="565"/>
      <c r="K15" s="566"/>
      <c r="L15" s="186"/>
      <c r="M15" s="539" t="s">
        <v>148</v>
      </c>
      <c r="N15" s="540"/>
      <c r="O15" s="540"/>
      <c r="P15" s="540"/>
      <c r="Q15" s="541"/>
      <c r="R15" s="542">
        <v>4274</v>
      </c>
      <c r="S15" s="543"/>
      <c r="T15" s="543"/>
      <c r="U15" s="543"/>
      <c r="V15" s="544"/>
      <c r="W15" s="545" t="s">
        <v>149</v>
      </c>
      <c r="X15" s="441"/>
      <c r="Y15" s="441"/>
      <c r="Z15" s="441"/>
      <c r="AA15" s="441"/>
      <c r="AB15" s="442"/>
      <c r="AC15" s="408">
        <v>574</v>
      </c>
      <c r="AD15" s="409"/>
      <c r="AE15" s="409"/>
      <c r="AF15" s="409"/>
      <c r="AG15" s="410"/>
      <c r="AH15" s="408">
        <v>651</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492558</v>
      </c>
      <c r="BO15" s="485"/>
      <c r="BP15" s="485"/>
      <c r="BQ15" s="485"/>
      <c r="BR15" s="485"/>
      <c r="BS15" s="485"/>
      <c r="BT15" s="485"/>
      <c r="BU15" s="486"/>
      <c r="BV15" s="484">
        <v>478239</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27.3</v>
      </c>
      <c r="AD16" s="536"/>
      <c r="AE16" s="536"/>
      <c r="AF16" s="536"/>
      <c r="AG16" s="537"/>
      <c r="AH16" s="535">
        <v>27.5</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2667800</v>
      </c>
      <c r="BO16" s="456"/>
      <c r="BP16" s="456"/>
      <c r="BQ16" s="456"/>
      <c r="BR16" s="456"/>
      <c r="BS16" s="456"/>
      <c r="BT16" s="456"/>
      <c r="BU16" s="457"/>
      <c r="BV16" s="455">
        <v>2675855</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7"/>
      <c r="B17" s="567"/>
      <c r="C17" s="568"/>
      <c r="D17" s="568"/>
      <c r="E17" s="568"/>
      <c r="F17" s="568"/>
      <c r="G17" s="568"/>
      <c r="H17" s="568"/>
      <c r="I17" s="568"/>
      <c r="J17" s="568"/>
      <c r="K17" s="569"/>
      <c r="L17" s="191"/>
      <c r="M17" s="548" t="s">
        <v>155</v>
      </c>
      <c r="N17" s="549"/>
      <c r="O17" s="549"/>
      <c r="P17" s="549"/>
      <c r="Q17" s="550"/>
      <c r="R17" s="532" t="s">
        <v>156</v>
      </c>
      <c r="S17" s="533"/>
      <c r="T17" s="533"/>
      <c r="U17" s="533"/>
      <c r="V17" s="534"/>
      <c r="W17" s="545" t="s">
        <v>157</v>
      </c>
      <c r="X17" s="441"/>
      <c r="Y17" s="441"/>
      <c r="Z17" s="441"/>
      <c r="AA17" s="441"/>
      <c r="AB17" s="442"/>
      <c r="AC17" s="408">
        <v>1229</v>
      </c>
      <c r="AD17" s="409"/>
      <c r="AE17" s="409"/>
      <c r="AF17" s="409"/>
      <c r="AG17" s="410"/>
      <c r="AH17" s="408">
        <v>1344</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596015</v>
      </c>
      <c r="BO17" s="456"/>
      <c r="BP17" s="456"/>
      <c r="BQ17" s="456"/>
      <c r="BR17" s="456"/>
      <c r="BS17" s="456"/>
      <c r="BT17" s="456"/>
      <c r="BU17" s="457"/>
      <c r="BV17" s="455">
        <v>577292</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7"/>
      <c r="B18" s="505" t="s">
        <v>159</v>
      </c>
      <c r="C18" s="506"/>
      <c r="D18" s="506"/>
      <c r="E18" s="507"/>
      <c r="F18" s="507"/>
      <c r="G18" s="507"/>
      <c r="H18" s="507"/>
      <c r="I18" s="507"/>
      <c r="J18" s="507"/>
      <c r="K18" s="507"/>
      <c r="L18" s="508">
        <v>123.07</v>
      </c>
      <c r="M18" s="508"/>
      <c r="N18" s="508"/>
      <c r="O18" s="508"/>
      <c r="P18" s="508"/>
      <c r="Q18" s="508"/>
      <c r="R18" s="509"/>
      <c r="S18" s="509"/>
      <c r="T18" s="509"/>
      <c r="U18" s="509"/>
      <c r="V18" s="510"/>
      <c r="W18" s="526"/>
      <c r="X18" s="527"/>
      <c r="Y18" s="527"/>
      <c r="Z18" s="527"/>
      <c r="AA18" s="527"/>
      <c r="AB18" s="551"/>
      <c r="AC18" s="425">
        <v>58.5</v>
      </c>
      <c r="AD18" s="426"/>
      <c r="AE18" s="426"/>
      <c r="AF18" s="426"/>
      <c r="AG18" s="511"/>
      <c r="AH18" s="425">
        <v>56.7</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2082229</v>
      </c>
      <c r="BO18" s="456"/>
      <c r="BP18" s="456"/>
      <c r="BQ18" s="456"/>
      <c r="BR18" s="456"/>
      <c r="BS18" s="456"/>
      <c r="BT18" s="456"/>
      <c r="BU18" s="457"/>
      <c r="BV18" s="455">
        <v>2079950</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7"/>
      <c r="B19" s="505" t="s">
        <v>161</v>
      </c>
      <c r="C19" s="506"/>
      <c r="D19" s="506"/>
      <c r="E19" s="507"/>
      <c r="F19" s="507"/>
      <c r="G19" s="507"/>
      <c r="H19" s="507"/>
      <c r="I19" s="507"/>
      <c r="J19" s="507"/>
      <c r="K19" s="507"/>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3366747</v>
      </c>
      <c r="BO19" s="456"/>
      <c r="BP19" s="456"/>
      <c r="BQ19" s="456"/>
      <c r="BR19" s="456"/>
      <c r="BS19" s="456"/>
      <c r="BT19" s="456"/>
      <c r="BU19" s="457"/>
      <c r="BV19" s="455">
        <v>3457112</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7"/>
      <c r="B20" s="505" t="s">
        <v>163</v>
      </c>
      <c r="C20" s="506"/>
      <c r="D20" s="506"/>
      <c r="E20" s="507"/>
      <c r="F20" s="507"/>
      <c r="G20" s="507"/>
      <c r="H20" s="507"/>
      <c r="I20" s="507"/>
      <c r="J20" s="507"/>
      <c r="K20" s="507"/>
      <c r="L20" s="515">
        <v>1611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7"/>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7"/>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2472011</v>
      </c>
      <c r="BO22" s="485"/>
      <c r="BP22" s="485"/>
      <c r="BQ22" s="485"/>
      <c r="BR22" s="485"/>
      <c r="BS22" s="485"/>
      <c r="BT22" s="485"/>
      <c r="BU22" s="486"/>
      <c r="BV22" s="484">
        <v>2507487</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1897008</v>
      </c>
      <c r="BO23" s="456"/>
      <c r="BP23" s="456"/>
      <c r="BQ23" s="456"/>
      <c r="BR23" s="456"/>
      <c r="BS23" s="456"/>
      <c r="BT23" s="456"/>
      <c r="BU23" s="457"/>
      <c r="BV23" s="455">
        <v>1823500</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7"/>
      <c r="B24" s="434"/>
      <c r="C24" s="435"/>
      <c r="D24" s="436"/>
      <c r="E24" s="411" t="s">
        <v>173</v>
      </c>
      <c r="F24" s="412"/>
      <c r="G24" s="412"/>
      <c r="H24" s="412"/>
      <c r="I24" s="412"/>
      <c r="J24" s="412"/>
      <c r="K24" s="413"/>
      <c r="L24" s="408">
        <v>1</v>
      </c>
      <c r="M24" s="409"/>
      <c r="N24" s="409"/>
      <c r="O24" s="409"/>
      <c r="P24" s="410"/>
      <c r="Q24" s="408">
        <v>6130</v>
      </c>
      <c r="R24" s="409"/>
      <c r="S24" s="409"/>
      <c r="T24" s="409"/>
      <c r="U24" s="409"/>
      <c r="V24" s="410"/>
      <c r="W24" s="498"/>
      <c r="X24" s="435"/>
      <c r="Y24" s="436"/>
      <c r="Z24" s="411" t="s">
        <v>174</v>
      </c>
      <c r="AA24" s="412"/>
      <c r="AB24" s="412"/>
      <c r="AC24" s="412"/>
      <c r="AD24" s="412"/>
      <c r="AE24" s="412"/>
      <c r="AF24" s="412"/>
      <c r="AG24" s="413"/>
      <c r="AH24" s="408">
        <v>64</v>
      </c>
      <c r="AI24" s="409"/>
      <c r="AJ24" s="409"/>
      <c r="AK24" s="409"/>
      <c r="AL24" s="410"/>
      <c r="AM24" s="408">
        <v>175104</v>
      </c>
      <c r="AN24" s="409"/>
      <c r="AO24" s="409"/>
      <c r="AP24" s="409"/>
      <c r="AQ24" s="409"/>
      <c r="AR24" s="410"/>
      <c r="AS24" s="408">
        <v>2736</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2309180</v>
      </c>
      <c r="BO24" s="456"/>
      <c r="BP24" s="456"/>
      <c r="BQ24" s="456"/>
      <c r="BR24" s="456"/>
      <c r="BS24" s="456"/>
      <c r="BT24" s="456"/>
      <c r="BU24" s="457"/>
      <c r="BV24" s="455">
        <v>2317887</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7"/>
      <c r="B25" s="434"/>
      <c r="C25" s="435"/>
      <c r="D25" s="436"/>
      <c r="E25" s="411" t="s">
        <v>176</v>
      </c>
      <c r="F25" s="412"/>
      <c r="G25" s="412"/>
      <c r="H25" s="412"/>
      <c r="I25" s="412"/>
      <c r="J25" s="412"/>
      <c r="K25" s="413"/>
      <c r="L25" s="408">
        <v>1</v>
      </c>
      <c r="M25" s="409"/>
      <c r="N25" s="409"/>
      <c r="O25" s="409"/>
      <c r="P25" s="410"/>
      <c r="Q25" s="408">
        <v>5410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178</v>
      </c>
      <c r="AN25" s="409"/>
      <c r="AO25" s="409"/>
      <c r="AP25" s="409"/>
      <c r="AQ25" s="409"/>
      <c r="AR25" s="410"/>
      <c r="AS25" s="408" t="s">
        <v>129</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201160</v>
      </c>
      <c r="BO25" s="485"/>
      <c r="BP25" s="485"/>
      <c r="BQ25" s="485"/>
      <c r="BR25" s="485"/>
      <c r="BS25" s="485"/>
      <c r="BT25" s="485"/>
      <c r="BU25" s="486"/>
      <c r="BV25" s="484">
        <v>289740</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7"/>
      <c r="B26" s="434"/>
      <c r="C26" s="435"/>
      <c r="D26" s="436"/>
      <c r="E26" s="411" t="s">
        <v>180</v>
      </c>
      <c r="F26" s="412"/>
      <c r="G26" s="412"/>
      <c r="H26" s="412"/>
      <c r="I26" s="412"/>
      <c r="J26" s="412"/>
      <c r="K26" s="413"/>
      <c r="L26" s="408">
        <v>1</v>
      </c>
      <c r="M26" s="409"/>
      <c r="N26" s="409"/>
      <c r="O26" s="409"/>
      <c r="P26" s="410"/>
      <c r="Q26" s="408">
        <v>4620</v>
      </c>
      <c r="R26" s="409"/>
      <c r="S26" s="409"/>
      <c r="T26" s="409"/>
      <c r="U26" s="409"/>
      <c r="V26" s="410"/>
      <c r="W26" s="498"/>
      <c r="X26" s="435"/>
      <c r="Y26" s="436"/>
      <c r="Z26" s="411" t="s">
        <v>181</v>
      </c>
      <c r="AA26" s="466"/>
      <c r="AB26" s="466"/>
      <c r="AC26" s="466"/>
      <c r="AD26" s="466"/>
      <c r="AE26" s="466"/>
      <c r="AF26" s="466"/>
      <c r="AG26" s="467"/>
      <c r="AH26" s="408" t="s">
        <v>147</v>
      </c>
      <c r="AI26" s="409"/>
      <c r="AJ26" s="409"/>
      <c r="AK26" s="409"/>
      <c r="AL26" s="410"/>
      <c r="AM26" s="408" t="s">
        <v>147</v>
      </c>
      <c r="AN26" s="409"/>
      <c r="AO26" s="409"/>
      <c r="AP26" s="409"/>
      <c r="AQ26" s="409"/>
      <c r="AR26" s="410"/>
      <c r="AS26" s="408" t="s">
        <v>178</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147</v>
      </c>
      <c r="BO26" s="456"/>
      <c r="BP26" s="456"/>
      <c r="BQ26" s="456"/>
      <c r="BR26" s="456"/>
      <c r="BS26" s="456"/>
      <c r="BT26" s="456"/>
      <c r="BU26" s="457"/>
      <c r="BV26" s="455" t="s">
        <v>147</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7"/>
      <c r="B27" s="434"/>
      <c r="C27" s="435"/>
      <c r="D27" s="436"/>
      <c r="E27" s="411" t="s">
        <v>183</v>
      </c>
      <c r="F27" s="412"/>
      <c r="G27" s="412"/>
      <c r="H27" s="412"/>
      <c r="I27" s="412"/>
      <c r="J27" s="412"/>
      <c r="K27" s="413"/>
      <c r="L27" s="408">
        <v>1</v>
      </c>
      <c r="M27" s="409"/>
      <c r="N27" s="409"/>
      <c r="O27" s="409"/>
      <c r="P27" s="410"/>
      <c r="Q27" s="408">
        <v>2394</v>
      </c>
      <c r="R27" s="409"/>
      <c r="S27" s="409"/>
      <c r="T27" s="409"/>
      <c r="U27" s="409"/>
      <c r="V27" s="410"/>
      <c r="W27" s="498"/>
      <c r="X27" s="435"/>
      <c r="Y27" s="436"/>
      <c r="Z27" s="411" t="s">
        <v>184</v>
      </c>
      <c r="AA27" s="412"/>
      <c r="AB27" s="412"/>
      <c r="AC27" s="412"/>
      <c r="AD27" s="412"/>
      <c r="AE27" s="412"/>
      <c r="AF27" s="412"/>
      <c r="AG27" s="413"/>
      <c r="AH27" s="408" t="s">
        <v>129</v>
      </c>
      <c r="AI27" s="409"/>
      <c r="AJ27" s="409"/>
      <c r="AK27" s="409"/>
      <c r="AL27" s="410"/>
      <c r="AM27" s="408" t="s">
        <v>147</v>
      </c>
      <c r="AN27" s="409"/>
      <c r="AO27" s="409"/>
      <c r="AP27" s="409"/>
      <c r="AQ27" s="409"/>
      <c r="AR27" s="410"/>
      <c r="AS27" s="408" t="s">
        <v>147</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16456</v>
      </c>
      <c r="BO27" s="490"/>
      <c r="BP27" s="490"/>
      <c r="BQ27" s="490"/>
      <c r="BR27" s="490"/>
      <c r="BS27" s="490"/>
      <c r="BT27" s="490"/>
      <c r="BU27" s="491"/>
      <c r="BV27" s="489">
        <v>16442</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7"/>
      <c r="B28" s="434"/>
      <c r="C28" s="435"/>
      <c r="D28" s="436"/>
      <c r="E28" s="411" t="s">
        <v>186</v>
      </c>
      <c r="F28" s="412"/>
      <c r="G28" s="412"/>
      <c r="H28" s="412"/>
      <c r="I28" s="412"/>
      <c r="J28" s="412"/>
      <c r="K28" s="413"/>
      <c r="L28" s="408">
        <v>1</v>
      </c>
      <c r="M28" s="409"/>
      <c r="N28" s="409"/>
      <c r="O28" s="409"/>
      <c r="P28" s="410"/>
      <c r="Q28" s="408">
        <v>1722</v>
      </c>
      <c r="R28" s="409"/>
      <c r="S28" s="409"/>
      <c r="T28" s="409"/>
      <c r="U28" s="409"/>
      <c r="V28" s="410"/>
      <c r="W28" s="498"/>
      <c r="X28" s="435"/>
      <c r="Y28" s="436"/>
      <c r="Z28" s="411" t="s">
        <v>187</v>
      </c>
      <c r="AA28" s="412"/>
      <c r="AB28" s="412"/>
      <c r="AC28" s="412"/>
      <c r="AD28" s="412"/>
      <c r="AE28" s="412"/>
      <c r="AF28" s="412"/>
      <c r="AG28" s="413"/>
      <c r="AH28" s="408" t="s">
        <v>147</v>
      </c>
      <c r="AI28" s="409"/>
      <c r="AJ28" s="409"/>
      <c r="AK28" s="409"/>
      <c r="AL28" s="410"/>
      <c r="AM28" s="408" t="s">
        <v>147</v>
      </c>
      <c r="AN28" s="409"/>
      <c r="AO28" s="409"/>
      <c r="AP28" s="409"/>
      <c r="AQ28" s="409"/>
      <c r="AR28" s="410"/>
      <c r="AS28" s="408" t="s">
        <v>147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2486209</v>
      </c>
      <c r="BO28" s="485"/>
      <c r="BP28" s="485"/>
      <c r="BQ28" s="485"/>
      <c r="BR28" s="485"/>
      <c r="BS28" s="485"/>
      <c r="BT28" s="485"/>
      <c r="BU28" s="486"/>
      <c r="BV28" s="484">
        <v>2319399</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7"/>
      <c r="B29" s="434"/>
      <c r="C29" s="435"/>
      <c r="D29" s="436"/>
      <c r="E29" s="411" t="s">
        <v>189</v>
      </c>
      <c r="F29" s="412"/>
      <c r="G29" s="412"/>
      <c r="H29" s="412"/>
      <c r="I29" s="412"/>
      <c r="J29" s="412"/>
      <c r="K29" s="413"/>
      <c r="L29" s="408">
        <v>10</v>
      </c>
      <c r="M29" s="409"/>
      <c r="N29" s="409"/>
      <c r="O29" s="409"/>
      <c r="P29" s="410"/>
      <c r="Q29" s="408">
        <v>1516</v>
      </c>
      <c r="R29" s="409"/>
      <c r="S29" s="409"/>
      <c r="T29" s="409"/>
      <c r="U29" s="409"/>
      <c r="V29" s="410"/>
      <c r="W29" s="499"/>
      <c r="X29" s="500"/>
      <c r="Y29" s="501"/>
      <c r="Z29" s="411" t="s">
        <v>190</v>
      </c>
      <c r="AA29" s="412"/>
      <c r="AB29" s="412"/>
      <c r="AC29" s="412"/>
      <c r="AD29" s="412"/>
      <c r="AE29" s="412"/>
      <c r="AF29" s="412"/>
      <c r="AG29" s="413"/>
      <c r="AH29" s="408">
        <v>64</v>
      </c>
      <c r="AI29" s="409"/>
      <c r="AJ29" s="409"/>
      <c r="AK29" s="409"/>
      <c r="AL29" s="410"/>
      <c r="AM29" s="408">
        <v>175104</v>
      </c>
      <c r="AN29" s="409"/>
      <c r="AO29" s="409"/>
      <c r="AP29" s="409"/>
      <c r="AQ29" s="409"/>
      <c r="AR29" s="410"/>
      <c r="AS29" s="408">
        <v>2736</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322437</v>
      </c>
      <c r="BO29" s="456"/>
      <c r="BP29" s="456"/>
      <c r="BQ29" s="456"/>
      <c r="BR29" s="456"/>
      <c r="BS29" s="456"/>
      <c r="BT29" s="456"/>
      <c r="BU29" s="457"/>
      <c r="BV29" s="455">
        <v>232501</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91.3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2299284</v>
      </c>
      <c r="BO30" s="490"/>
      <c r="BP30" s="490"/>
      <c r="BQ30" s="490"/>
      <c r="BR30" s="490"/>
      <c r="BS30" s="490"/>
      <c r="BT30" s="490"/>
      <c r="BU30" s="491"/>
      <c r="BV30" s="489">
        <v>2164649</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15">
      <c r="A33" s="177"/>
      <c r="B33" s="201"/>
      <c r="C33" s="407" t="s">
        <v>199</v>
      </c>
      <c r="D33" s="407"/>
      <c r="E33" s="406" t="s">
        <v>200</v>
      </c>
      <c r="F33" s="406"/>
      <c r="G33" s="406"/>
      <c r="H33" s="406"/>
      <c r="I33" s="406"/>
      <c r="J33" s="406"/>
      <c r="K33" s="406"/>
      <c r="L33" s="406"/>
      <c r="M33" s="406"/>
      <c r="N33" s="406"/>
      <c r="O33" s="406"/>
      <c r="P33" s="406"/>
      <c r="Q33" s="406"/>
      <c r="R33" s="406"/>
      <c r="S33" s="406"/>
      <c r="T33" s="202"/>
      <c r="U33" s="407" t="s">
        <v>201</v>
      </c>
      <c r="V33" s="407"/>
      <c r="W33" s="406" t="s">
        <v>202</v>
      </c>
      <c r="X33" s="406"/>
      <c r="Y33" s="406"/>
      <c r="Z33" s="406"/>
      <c r="AA33" s="406"/>
      <c r="AB33" s="406"/>
      <c r="AC33" s="406"/>
      <c r="AD33" s="406"/>
      <c r="AE33" s="406"/>
      <c r="AF33" s="406"/>
      <c r="AG33" s="406"/>
      <c r="AH33" s="406"/>
      <c r="AI33" s="406"/>
      <c r="AJ33" s="406"/>
      <c r="AK33" s="406"/>
      <c r="AL33" s="202"/>
      <c r="AM33" s="407" t="s">
        <v>201</v>
      </c>
      <c r="AN33" s="407"/>
      <c r="AO33" s="406" t="s">
        <v>203</v>
      </c>
      <c r="AP33" s="406"/>
      <c r="AQ33" s="406"/>
      <c r="AR33" s="406"/>
      <c r="AS33" s="406"/>
      <c r="AT33" s="406"/>
      <c r="AU33" s="406"/>
      <c r="AV33" s="406"/>
      <c r="AW33" s="406"/>
      <c r="AX33" s="406"/>
      <c r="AY33" s="406"/>
      <c r="AZ33" s="406"/>
      <c r="BA33" s="406"/>
      <c r="BB33" s="406"/>
      <c r="BC33" s="406"/>
      <c r="BD33" s="203"/>
      <c r="BE33" s="406" t="s">
        <v>204</v>
      </c>
      <c r="BF33" s="406"/>
      <c r="BG33" s="406" t="s">
        <v>205</v>
      </c>
      <c r="BH33" s="406"/>
      <c r="BI33" s="406"/>
      <c r="BJ33" s="406"/>
      <c r="BK33" s="406"/>
      <c r="BL33" s="406"/>
      <c r="BM33" s="406"/>
      <c r="BN33" s="406"/>
      <c r="BO33" s="406"/>
      <c r="BP33" s="406"/>
      <c r="BQ33" s="406"/>
      <c r="BR33" s="406"/>
      <c r="BS33" s="406"/>
      <c r="BT33" s="406"/>
      <c r="BU33" s="406"/>
      <c r="BV33" s="203"/>
      <c r="BW33" s="407" t="s">
        <v>204</v>
      </c>
      <c r="BX33" s="407"/>
      <c r="BY33" s="406" t="s">
        <v>206</v>
      </c>
      <c r="BZ33" s="406"/>
      <c r="CA33" s="406"/>
      <c r="CB33" s="406"/>
      <c r="CC33" s="406"/>
      <c r="CD33" s="406"/>
      <c r="CE33" s="406"/>
      <c r="CF33" s="406"/>
      <c r="CG33" s="406"/>
      <c r="CH33" s="406"/>
      <c r="CI33" s="406"/>
      <c r="CJ33" s="406"/>
      <c r="CK33" s="406"/>
      <c r="CL33" s="406"/>
      <c r="CM33" s="406"/>
      <c r="CN33" s="202"/>
      <c r="CO33" s="407" t="s">
        <v>201</v>
      </c>
      <c r="CP33" s="407"/>
      <c r="CQ33" s="406" t="s">
        <v>207</v>
      </c>
      <c r="CR33" s="406"/>
      <c r="CS33" s="406"/>
      <c r="CT33" s="406"/>
      <c r="CU33" s="406"/>
      <c r="CV33" s="406"/>
      <c r="CW33" s="406"/>
      <c r="CX33" s="406"/>
      <c r="CY33" s="406"/>
      <c r="CZ33" s="406"/>
      <c r="DA33" s="406"/>
      <c r="DB33" s="406"/>
      <c r="DC33" s="406"/>
      <c r="DD33" s="406"/>
      <c r="DE33" s="406"/>
      <c r="DF33" s="202"/>
      <c r="DG33" s="405" t="s">
        <v>208</v>
      </c>
      <c r="DH33" s="405"/>
      <c r="DI33" s="204"/>
    </row>
    <row r="34" spans="1:113" ht="32.25" customHeight="1" x14ac:dyDescent="0.15">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2</v>
      </c>
      <c r="V34" s="403"/>
      <c r="W34" s="404" t="str">
        <f>IF('各会計、関係団体の財政状況及び健全化判断比率'!B28="","",'各会計、関係団体の財政状況及び健全化判断比率'!B28)</f>
        <v>阿南町国民健康保険特別会計</v>
      </c>
      <c r="X34" s="404"/>
      <c r="Y34" s="404"/>
      <c r="Z34" s="404"/>
      <c r="AA34" s="404"/>
      <c r="AB34" s="404"/>
      <c r="AC34" s="404"/>
      <c r="AD34" s="404"/>
      <c r="AE34" s="404"/>
      <c r="AF34" s="404"/>
      <c r="AG34" s="404"/>
      <c r="AH34" s="404"/>
      <c r="AI34" s="404"/>
      <c r="AJ34" s="404"/>
      <c r="AK34" s="404"/>
      <c r="AL34" s="177"/>
      <c r="AM34" s="403" t="str">
        <f>IF(AO34="","",MAX(C34:D43,U34:V43)+1)</f>
        <v/>
      </c>
      <c r="AN34" s="403"/>
      <c r="AO34" s="404"/>
      <c r="AP34" s="404"/>
      <c r="AQ34" s="404"/>
      <c r="AR34" s="404"/>
      <c r="AS34" s="404"/>
      <c r="AT34" s="404"/>
      <c r="AU34" s="404"/>
      <c r="AV34" s="404"/>
      <c r="AW34" s="404"/>
      <c r="AX34" s="404"/>
      <c r="AY34" s="404"/>
      <c r="AZ34" s="404"/>
      <c r="BA34" s="404"/>
      <c r="BB34" s="404"/>
      <c r="BC34" s="404"/>
      <c r="BD34" s="177"/>
      <c r="BE34" s="403">
        <f>IF(BG34="","",MAX(C34:D43,U34:V43,AM34:AN43)+1)</f>
        <v>5</v>
      </c>
      <c r="BF34" s="403"/>
      <c r="BG34" s="404" t="str">
        <f>IF('各会計、関係団体の財政状況及び健全化判断比率'!B31="","",'各会計、関係団体の財政状況及び健全化判断比率'!B31)</f>
        <v>阿南町水道特別会計</v>
      </c>
      <c r="BH34" s="404"/>
      <c r="BI34" s="404"/>
      <c r="BJ34" s="404"/>
      <c r="BK34" s="404"/>
      <c r="BL34" s="404"/>
      <c r="BM34" s="404"/>
      <c r="BN34" s="404"/>
      <c r="BO34" s="404"/>
      <c r="BP34" s="404"/>
      <c r="BQ34" s="404"/>
      <c r="BR34" s="404"/>
      <c r="BS34" s="404"/>
      <c r="BT34" s="404"/>
      <c r="BU34" s="404"/>
      <c r="BV34" s="177"/>
      <c r="BW34" s="403">
        <f>IF(BY34="","",MAX(C34:D43,U34:V43,AM34:AN43,BE34:BF43)+1)</f>
        <v>7</v>
      </c>
      <c r="BX34" s="403"/>
      <c r="BY34" s="404" t="str">
        <f>IF('各会計、関係団体の財政状況及び健全化判断比率'!B68="","",'各会計、関係団体の財政状況及び健全化判断比率'!B68)</f>
        <v>南信州広域連合（一般会計）</v>
      </c>
      <c r="BZ34" s="404"/>
      <c r="CA34" s="404"/>
      <c r="CB34" s="404"/>
      <c r="CC34" s="404"/>
      <c r="CD34" s="404"/>
      <c r="CE34" s="404"/>
      <c r="CF34" s="404"/>
      <c r="CG34" s="404"/>
      <c r="CH34" s="404"/>
      <c r="CI34" s="404"/>
      <c r="CJ34" s="404"/>
      <c r="CK34" s="404"/>
      <c r="CL34" s="404"/>
      <c r="CM34" s="404"/>
      <c r="CN34" s="177"/>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15">
      <c r="A35" s="177"/>
      <c r="B35" s="201"/>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77"/>
      <c r="U35" s="403">
        <f>IF(W35="","",U34+1)</f>
        <v>3</v>
      </c>
      <c r="V35" s="403"/>
      <c r="W35" s="404" t="str">
        <f>IF('各会計、関係団体の財政状況及び健全化判断比率'!B29="","",'各会計、関係団体の財政状況及び健全化判断比率'!B29)</f>
        <v>阿南町介護保険特別会計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f t="shared" ref="BE35:BE43" si="1">IF(BG35="","",BE34+1)</f>
        <v>6</v>
      </c>
      <c r="BF35" s="403"/>
      <c r="BG35" s="404" t="str">
        <f>IF('各会計、関係団体の財政状況及び健全化判断比率'!B32="","",'各会計、関係団体の財政状況及び健全化判断比率'!B32)</f>
        <v>阿南町下水道特別会計</v>
      </c>
      <c r="BH35" s="404"/>
      <c r="BI35" s="404"/>
      <c r="BJ35" s="404"/>
      <c r="BK35" s="404"/>
      <c r="BL35" s="404"/>
      <c r="BM35" s="404"/>
      <c r="BN35" s="404"/>
      <c r="BO35" s="404"/>
      <c r="BP35" s="404"/>
      <c r="BQ35" s="404"/>
      <c r="BR35" s="404"/>
      <c r="BS35" s="404"/>
      <c r="BT35" s="404"/>
      <c r="BU35" s="404"/>
      <c r="BV35" s="177"/>
      <c r="BW35" s="403">
        <f t="shared" ref="BW35:BW43" si="2">IF(BY35="","",BW34+1)</f>
        <v>8</v>
      </c>
      <c r="BX35" s="403"/>
      <c r="BY35" s="404" t="str">
        <f>IF('各会計、関係団体の財政状況及び健全化判断比率'!B69="","",'各会計、関係団体の財政状況及び健全化判断比率'!B69)</f>
        <v>南信州広域連合（南信州広域振興基金特別会計）</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15">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4</v>
      </c>
      <c r="V36" s="403"/>
      <c r="W36" s="404" t="str">
        <f>IF('各会計、関係団体の財政状況及び健全化判断比率'!B30="","",'各会計、関係団体の財政状況及び健全化判断比率'!B30)</f>
        <v>阿南町後期高齢者医療特別会計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9</v>
      </c>
      <c r="BX36" s="403"/>
      <c r="BY36" s="404" t="str">
        <f>IF('各会計、関係団体の財政状況及び健全化判断比率'!B70="","",'各会計、関係団体の財政状況及び健全化判断比率'!B70)</f>
        <v>南信州広域連合（飯田広域消防特別会計）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15">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10</v>
      </c>
      <c r="BX37" s="403"/>
      <c r="BY37" s="404" t="str">
        <f>IF('各会計、関係団体の財政状況及び健全化判断比率'!B71="","",'各会計、関係団体の財政状況及び健全化判断比率'!B71)</f>
        <v>南信州広域連合（稲葉クリーンセンター特別会計）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15">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11</v>
      </c>
      <c r="BX38" s="403"/>
      <c r="BY38" s="404" t="str">
        <f>IF('各会計、関係団体の財政状況及び健全化判断比率'!B72="","",'各会計、関係団体の財政状況及び健全化判断比率'!B72)</f>
        <v>長野県市町村自治振興組合（一般会計）</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15">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12</v>
      </c>
      <c r="BX39" s="403"/>
      <c r="BY39" s="404" t="str">
        <f>IF('各会計、関係団体の財政状況及び健全化判断比率'!B73="","",'各会計、関係団体の財政状況及び健全化判断比率'!B73)</f>
        <v>長野県地方税滞納整理機構（一般会計）</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15">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f t="shared" si="2"/>
        <v>13</v>
      </c>
      <c r="BX40" s="403"/>
      <c r="BY40" s="404" t="str">
        <f>IF('各会計、関係団体の財政状況及び健全化判断比率'!B74="","",'各会計、関係団体の財政状況及び健全化判断比率'!B74)</f>
        <v>長野県市町村総合事務組合（一般会計）</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15">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f t="shared" si="2"/>
        <v>14</v>
      </c>
      <c r="BX41" s="403"/>
      <c r="BY41" s="404" t="str">
        <f>IF('各会計、関係団体の財政状況及び健全化判断比率'!B75="","",'各会計、関係団体の財政状況及び健全化判断比率'!B75)</f>
        <v>長野県市町村総合事務組合（非常勤職員公務災害補償特別会計）</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15">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f t="shared" si="2"/>
        <v>15</v>
      </c>
      <c r="BX42" s="403"/>
      <c r="BY42" s="404" t="str">
        <f>IF('各会計、関係団体の財政状況及び健全化判断比率'!B76="","",'各会計、関係団体の財政状況及び健全化判断比率'!B76)</f>
        <v>長野県後期高齢者医療広域連合（一般会計）</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15">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f t="shared" si="2"/>
        <v>16</v>
      </c>
      <c r="BX43" s="403"/>
      <c r="BY43" s="404" t="str">
        <f>IF('各会計、関係団体の財政状況及び健全化判断比率'!B77="","",'各会計、関係団体の財政状況及び健全化判断比率'!B77)</f>
        <v>長野県後期高齢者医療広域連合（後期高齢者医療事業会計）</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i4b5hqQmbzS/uTYpO43ddzxZph2vNYetXsb6zXdJfdLdJMAhx/tJtQZMztnrTNWTe5ZpaO5dbQVny6vuj+IZEw==" saltValue="wRkTFm87Q27s3/g2qjzY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218</v>
      </c>
      <c r="DI1" s="754"/>
      <c r="DJ1" s="754"/>
      <c r="DK1" s="754"/>
      <c r="DL1" s="754"/>
      <c r="DM1" s="754"/>
      <c r="DN1" s="755"/>
      <c r="DO1" s="210"/>
      <c r="DP1" s="753" t="s">
        <v>219</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15">
      <c r="B2" s="211" t="s">
        <v>220</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418829</v>
      </c>
      <c r="S5" s="713"/>
      <c r="T5" s="713"/>
      <c r="U5" s="713"/>
      <c r="V5" s="713"/>
      <c r="W5" s="713"/>
      <c r="X5" s="713"/>
      <c r="Y5" s="738"/>
      <c r="Z5" s="751">
        <v>8.8000000000000007</v>
      </c>
      <c r="AA5" s="751"/>
      <c r="AB5" s="751"/>
      <c r="AC5" s="751"/>
      <c r="AD5" s="752">
        <v>418829</v>
      </c>
      <c r="AE5" s="752"/>
      <c r="AF5" s="752"/>
      <c r="AG5" s="752"/>
      <c r="AH5" s="752"/>
      <c r="AI5" s="752"/>
      <c r="AJ5" s="752"/>
      <c r="AK5" s="752"/>
      <c r="AL5" s="739">
        <v>14.8</v>
      </c>
      <c r="AM5" s="721"/>
      <c r="AN5" s="721"/>
      <c r="AO5" s="740"/>
      <c r="AP5" s="715" t="s">
        <v>232</v>
      </c>
      <c r="AQ5" s="716"/>
      <c r="AR5" s="716"/>
      <c r="AS5" s="716"/>
      <c r="AT5" s="716"/>
      <c r="AU5" s="716"/>
      <c r="AV5" s="716"/>
      <c r="AW5" s="716"/>
      <c r="AX5" s="716"/>
      <c r="AY5" s="716"/>
      <c r="AZ5" s="716"/>
      <c r="BA5" s="716"/>
      <c r="BB5" s="716"/>
      <c r="BC5" s="716"/>
      <c r="BD5" s="716"/>
      <c r="BE5" s="716"/>
      <c r="BF5" s="717"/>
      <c r="BG5" s="657">
        <v>416932</v>
      </c>
      <c r="BH5" s="658"/>
      <c r="BI5" s="658"/>
      <c r="BJ5" s="658"/>
      <c r="BK5" s="658"/>
      <c r="BL5" s="658"/>
      <c r="BM5" s="658"/>
      <c r="BN5" s="659"/>
      <c r="BO5" s="695">
        <v>99.5</v>
      </c>
      <c r="BP5" s="695"/>
      <c r="BQ5" s="695"/>
      <c r="BR5" s="695"/>
      <c r="BS5" s="696">
        <v>27039</v>
      </c>
      <c r="BT5" s="696"/>
      <c r="BU5" s="696"/>
      <c r="BV5" s="696"/>
      <c r="BW5" s="696"/>
      <c r="BX5" s="696"/>
      <c r="BY5" s="696"/>
      <c r="BZ5" s="696"/>
      <c r="CA5" s="696"/>
      <c r="CB5" s="734"/>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83594</v>
      </c>
      <c r="S6" s="658"/>
      <c r="T6" s="658"/>
      <c r="U6" s="658"/>
      <c r="V6" s="658"/>
      <c r="W6" s="658"/>
      <c r="X6" s="658"/>
      <c r="Y6" s="659"/>
      <c r="Z6" s="695">
        <v>1.8</v>
      </c>
      <c r="AA6" s="695"/>
      <c r="AB6" s="695"/>
      <c r="AC6" s="695"/>
      <c r="AD6" s="696">
        <v>83594</v>
      </c>
      <c r="AE6" s="696"/>
      <c r="AF6" s="696"/>
      <c r="AG6" s="696"/>
      <c r="AH6" s="696"/>
      <c r="AI6" s="696"/>
      <c r="AJ6" s="696"/>
      <c r="AK6" s="696"/>
      <c r="AL6" s="660">
        <v>3</v>
      </c>
      <c r="AM6" s="661"/>
      <c r="AN6" s="661"/>
      <c r="AO6" s="697"/>
      <c r="AP6" s="654" t="s">
        <v>237</v>
      </c>
      <c r="AQ6" s="655"/>
      <c r="AR6" s="655"/>
      <c r="AS6" s="655"/>
      <c r="AT6" s="655"/>
      <c r="AU6" s="655"/>
      <c r="AV6" s="655"/>
      <c r="AW6" s="655"/>
      <c r="AX6" s="655"/>
      <c r="AY6" s="655"/>
      <c r="AZ6" s="655"/>
      <c r="BA6" s="655"/>
      <c r="BB6" s="655"/>
      <c r="BC6" s="655"/>
      <c r="BD6" s="655"/>
      <c r="BE6" s="655"/>
      <c r="BF6" s="656"/>
      <c r="BG6" s="657">
        <v>416932</v>
      </c>
      <c r="BH6" s="658"/>
      <c r="BI6" s="658"/>
      <c r="BJ6" s="658"/>
      <c r="BK6" s="658"/>
      <c r="BL6" s="658"/>
      <c r="BM6" s="658"/>
      <c r="BN6" s="659"/>
      <c r="BO6" s="695">
        <v>99.5</v>
      </c>
      <c r="BP6" s="695"/>
      <c r="BQ6" s="695"/>
      <c r="BR6" s="695"/>
      <c r="BS6" s="696">
        <v>27039</v>
      </c>
      <c r="BT6" s="696"/>
      <c r="BU6" s="696"/>
      <c r="BV6" s="696"/>
      <c r="BW6" s="696"/>
      <c r="BX6" s="696"/>
      <c r="BY6" s="696"/>
      <c r="BZ6" s="696"/>
      <c r="CA6" s="696"/>
      <c r="CB6" s="734"/>
      <c r="CD6" s="715" t="s">
        <v>238</v>
      </c>
      <c r="CE6" s="716"/>
      <c r="CF6" s="716"/>
      <c r="CG6" s="716"/>
      <c r="CH6" s="716"/>
      <c r="CI6" s="716"/>
      <c r="CJ6" s="716"/>
      <c r="CK6" s="716"/>
      <c r="CL6" s="716"/>
      <c r="CM6" s="716"/>
      <c r="CN6" s="716"/>
      <c r="CO6" s="716"/>
      <c r="CP6" s="716"/>
      <c r="CQ6" s="717"/>
      <c r="CR6" s="657">
        <v>48933</v>
      </c>
      <c r="CS6" s="658"/>
      <c r="CT6" s="658"/>
      <c r="CU6" s="658"/>
      <c r="CV6" s="658"/>
      <c r="CW6" s="658"/>
      <c r="CX6" s="658"/>
      <c r="CY6" s="659"/>
      <c r="CZ6" s="739">
        <v>1.1000000000000001</v>
      </c>
      <c r="DA6" s="721"/>
      <c r="DB6" s="721"/>
      <c r="DC6" s="741"/>
      <c r="DD6" s="663" t="s">
        <v>129</v>
      </c>
      <c r="DE6" s="658"/>
      <c r="DF6" s="658"/>
      <c r="DG6" s="658"/>
      <c r="DH6" s="658"/>
      <c r="DI6" s="658"/>
      <c r="DJ6" s="658"/>
      <c r="DK6" s="658"/>
      <c r="DL6" s="658"/>
      <c r="DM6" s="658"/>
      <c r="DN6" s="658"/>
      <c r="DO6" s="658"/>
      <c r="DP6" s="659"/>
      <c r="DQ6" s="663">
        <v>48933</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141</v>
      </c>
      <c r="S7" s="658"/>
      <c r="T7" s="658"/>
      <c r="U7" s="658"/>
      <c r="V7" s="658"/>
      <c r="W7" s="658"/>
      <c r="X7" s="658"/>
      <c r="Y7" s="659"/>
      <c r="Z7" s="695">
        <v>0</v>
      </c>
      <c r="AA7" s="695"/>
      <c r="AB7" s="695"/>
      <c r="AC7" s="695"/>
      <c r="AD7" s="696">
        <v>141</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160983</v>
      </c>
      <c r="BH7" s="658"/>
      <c r="BI7" s="658"/>
      <c r="BJ7" s="658"/>
      <c r="BK7" s="658"/>
      <c r="BL7" s="658"/>
      <c r="BM7" s="658"/>
      <c r="BN7" s="659"/>
      <c r="BO7" s="695">
        <v>38.4</v>
      </c>
      <c r="BP7" s="695"/>
      <c r="BQ7" s="695"/>
      <c r="BR7" s="695"/>
      <c r="BS7" s="696" t="s">
        <v>129</v>
      </c>
      <c r="BT7" s="696"/>
      <c r="BU7" s="696"/>
      <c r="BV7" s="696"/>
      <c r="BW7" s="696"/>
      <c r="BX7" s="696"/>
      <c r="BY7" s="696"/>
      <c r="BZ7" s="696"/>
      <c r="CA7" s="696"/>
      <c r="CB7" s="734"/>
      <c r="CD7" s="654" t="s">
        <v>241</v>
      </c>
      <c r="CE7" s="655"/>
      <c r="CF7" s="655"/>
      <c r="CG7" s="655"/>
      <c r="CH7" s="655"/>
      <c r="CI7" s="655"/>
      <c r="CJ7" s="655"/>
      <c r="CK7" s="655"/>
      <c r="CL7" s="655"/>
      <c r="CM7" s="655"/>
      <c r="CN7" s="655"/>
      <c r="CO7" s="655"/>
      <c r="CP7" s="655"/>
      <c r="CQ7" s="656"/>
      <c r="CR7" s="657">
        <v>847122</v>
      </c>
      <c r="CS7" s="658"/>
      <c r="CT7" s="658"/>
      <c r="CU7" s="658"/>
      <c r="CV7" s="658"/>
      <c r="CW7" s="658"/>
      <c r="CX7" s="658"/>
      <c r="CY7" s="659"/>
      <c r="CZ7" s="695">
        <v>19.2</v>
      </c>
      <c r="DA7" s="695"/>
      <c r="DB7" s="695"/>
      <c r="DC7" s="695"/>
      <c r="DD7" s="663">
        <v>29300</v>
      </c>
      <c r="DE7" s="658"/>
      <c r="DF7" s="658"/>
      <c r="DG7" s="658"/>
      <c r="DH7" s="658"/>
      <c r="DI7" s="658"/>
      <c r="DJ7" s="658"/>
      <c r="DK7" s="658"/>
      <c r="DL7" s="658"/>
      <c r="DM7" s="658"/>
      <c r="DN7" s="658"/>
      <c r="DO7" s="658"/>
      <c r="DP7" s="659"/>
      <c r="DQ7" s="663">
        <v>791118</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1724</v>
      </c>
      <c r="S8" s="658"/>
      <c r="T8" s="658"/>
      <c r="U8" s="658"/>
      <c r="V8" s="658"/>
      <c r="W8" s="658"/>
      <c r="X8" s="658"/>
      <c r="Y8" s="659"/>
      <c r="Z8" s="695">
        <v>0</v>
      </c>
      <c r="AA8" s="695"/>
      <c r="AB8" s="695"/>
      <c r="AC8" s="695"/>
      <c r="AD8" s="696">
        <v>1724</v>
      </c>
      <c r="AE8" s="696"/>
      <c r="AF8" s="696"/>
      <c r="AG8" s="696"/>
      <c r="AH8" s="696"/>
      <c r="AI8" s="696"/>
      <c r="AJ8" s="696"/>
      <c r="AK8" s="696"/>
      <c r="AL8" s="660">
        <v>0.1</v>
      </c>
      <c r="AM8" s="661"/>
      <c r="AN8" s="661"/>
      <c r="AO8" s="697"/>
      <c r="AP8" s="654" t="s">
        <v>243</v>
      </c>
      <c r="AQ8" s="655"/>
      <c r="AR8" s="655"/>
      <c r="AS8" s="655"/>
      <c r="AT8" s="655"/>
      <c r="AU8" s="655"/>
      <c r="AV8" s="655"/>
      <c r="AW8" s="655"/>
      <c r="AX8" s="655"/>
      <c r="AY8" s="655"/>
      <c r="AZ8" s="655"/>
      <c r="BA8" s="655"/>
      <c r="BB8" s="655"/>
      <c r="BC8" s="655"/>
      <c r="BD8" s="655"/>
      <c r="BE8" s="655"/>
      <c r="BF8" s="656"/>
      <c r="BG8" s="657">
        <v>7015</v>
      </c>
      <c r="BH8" s="658"/>
      <c r="BI8" s="658"/>
      <c r="BJ8" s="658"/>
      <c r="BK8" s="658"/>
      <c r="BL8" s="658"/>
      <c r="BM8" s="658"/>
      <c r="BN8" s="659"/>
      <c r="BO8" s="695">
        <v>1.7</v>
      </c>
      <c r="BP8" s="695"/>
      <c r="BQ8" s="695"/>
      <c r="BR8" s="695"/>
      <c r="BS8" s="696" t="s">
        <v>129</v>
      </c>
      <c r="BT8" s="696"/>
      <c r="BU8" s="696"/>
      <c r="BV8" s="696"/>
      <c r="BW8" s="696"/>
      <c r="BX8" s="696"/>
      <c r="BY8" s="696"/>
      <c r="BZ8" s="696"/>
      <c r="CA8" s="696"/>
      <c r="CB8" s="734"/>
      <c r="CD8" s="654" t="s">
        <v>244</v>
      </c>
      <c r="CE8" s="655"/>
      <c r="CF8" s="655"/>
      <c r="CG8" s="655"/>
      <c r="CH8" s="655"/>
      <c r="CI8" s="655"/>
      <c r="CJ8" s="655"/>
      <c r="CK8" s="655"/>
      <c r="CL8" s="655"/>
      <c r="CM8" s="655"/>
      <c r="CN8" s="655"/>
      <c r="CO8" s="655"/>
      <c r="CP8" s="655"/>
      <c r="CQ8" s="656"/>
      <c r="CR8" s="657">
        <v>886403</v>
      </c>
      <c r="CS8" s="658"/>
      <c r="CT8" s="658"/>
      <c r="CU8" s="658"/>
      <c r="CV8" s="658"/>
      <c r="CW8" s="658"/>
      <c r="CX8" s="658"/>
      <c r="CY8" s="659"/>
      <c r="CZ8" s="695">
        <v>20.100000000000001</v>
      </c>
      <c r="DA8" s="695"/>
      <c r="DB8" s="695"/>
      <c r="DC8" s="695"/>
      <c r="DD8" s="663">
        <v>7709</v>
      </c>
      <c r="DE8" s="658"/>
      <c r="DF8" s="658"/>
      <c r="DG8" s="658"/>
      <c r="DH8" s="658"/>
      <c r="DI8" s="658"/>
      <c r="DJ8" s="658"/>
      <c r="DK8" s="658"/>
      <c r="DL8" s="658"/>
      <c r="DM8" s="658"/>
      <c r="DN8" s="658"/>
      <c r="DO8" s="658"/>
      <c r="DP8" s="659"/>
      <c r="DQ8" s="663">
        <v>548818</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1242</v>
      </c>
      <c r="S9" s="658"/>
      <c r="T9" s="658"/>
      <c r="U9" s="658"/>
      <c r="V9" s="658"/>
      <c r="W9" s="658"/>
      <c r="X9" s="658"/>
      <c r="Y9" s="659"/>
      <c r="Z9" s="695">
        <v>0</v>
      </c>
      <c r="AA9" s="695"/>
      <c r="AB9" s="695"/>
      <c r="AC9" s="695"/>
      <c r="AD9" s="696">
        <v>1242</v>
      </c>
      <c r="AE9" s="696"/>
      <c r="AF9" s="696"/>
      <c r="AG9" s="696"/>
      <c r="AH9" s="696"/>
      <c r="AI9" s="696"/>
      <c r="AJ9" s="696"/>
      <c r="AK9" s="696"/>
      <c r="AL9" s="660">
        <v>0</v>
      </c>
      <c r="AM9" s="661"/>
      <c r="AN9" s="661"/>
      <c r="AO9" s="697"/>
      <c r="AP9" s="654" t="s">
        <v>246</v>
      </c>
      <c r="AQ9" s="655"/>
      <c r="AR9" s="655"/>
      <c r="AS9" s="655"/>
      <c r="AT9" s="655"/>
      <c r="AU9" s="655"/>
      <c r="AV9" s="655"/>
      <c r="AW9" s="655"/>
      <c r="AX9" s="655"/>
      <c r="AY9" s="655"/>
      <c r="AZ9" s="655"/>
      <c r="BA9" s="655"/>
      <c r="BB9" s="655"/>
      <c r="BC9" s="655"/>
      <c r="BD9" s="655"/>
      <c r="BE9" s="655"/>
      <c r="BF9" s="656"/>
      <c r="BG9" s="657">
        <v>137021</v>
      </c>
      <c r="BH9" s="658"/>
      <c r="BI9" s="658"/>
      <c r="BJ9" s="658"/>
      <c r="BK9" s="658"/>
      <c r="BL9" s="658"/>
      <c r="BM9" s="658"/>
      <c r="BN9" s="659"/>
      <c r="BO9" s="695">
        <v>32.700000000000003</v>
      </c>
      <c r="BP9" s="695"/>
      <c r="BQ9" s="695"/>
      <c r="BR9" s="695"/>
      <c r="BS9" s="696" t="s">
        <v>247</v>
      </c>
      <c r="BT9" s="696"/>
      <c r="BU9" s="696"/>
      <c r="BV9" s="696"/>
      <c r="BW9" s="696"/>
      <c r="BX9" s="696"/>
      <c r="BY9" s="696"/>
      <c r="BZ9" s="696"/>
      <c r="CA9" s="696"/>
      <c r="CB9" s="734"/>
      <c r="CD9" s="654" t="s">
        <v>248</v>
      </c>
      <c r="CE9" s="655"/>
      <c r="CF9" s="655"/>
      <c r="CG9" s="655"/>
      <c r="CH9" s="655"/>
      <c r="CI9" s="655"/>
      <c r="CJ9" s="655"/>
      <c r="CK9" s="655"/>
      <c r="CL9" s="655"/>
      <c r="CM9" s="655"/>
      <c r="CN9" s="655"/>
      <c r="CO9" s="655"/>
      <c r="CP9" s="655"/>
      <c r="CQ9" s="656"/>
      <c r="CR9" s="657">
        <v>326378</v>
      </c>
      <c r="CS9" s="658"/>
      <c r="CT9" s="658"/>
      <c r="CU9" s="658"/>
      <c r="CV9" s="658"/>
      <c r="CW9" s="658"/>
      <c r="CX9" s="658"/>
      <c r="CY9" s="659"/>
      <c r="CZ9" s="695">
        <v>7.4</v>
      </c>
      <c r="DA9" s="695"/>
      <c r="DB9" s="695"/>
      <c r="DC9" s="695"/>
      <c r="DD9" s="663">
        <v>5127</v>
      </c>
      <c r="DE9" s="658"/>
      <c r="DF9" s="658"/>
      <c r="DG9" s="658"/>
      <c r="DH9" s="658"/>
      <c r="DI9" s="658"/>
      <c r="DJ9" s="658"/>
      <c r="DK9" s="658"/>
      <c r="DL9" s="658"/>
      <c r="DM9" s="658"/>
      <c r="DN9" s="658"/>
      <c r="DO9" s="658"/>
      <c r="DP9" s="659"/>
      <c r="DQ9" s="663">
        <v>217684</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247</v>
      </c>
      <c r="S10" s="658"/>
      <c r="T10" s="658"/>
      <c r="U10" s="658"/>
      <c r="V10" s="658"/>
      <c r="W10" s="658"/>
      <c r="X10" s="658"/>
      <c r="Y10" s="659"/>
      <c r="Z10" s="695" t="s">
        <v>247</v>
      </c>
      <c r="AA10" s="695"/>
      <c r="AB10" s="695"/>
      <c r="AC10" s="695"/>
      <c r="AD10" s="696" t="s">
        <v>129</v>
      </c>
      <c r="AE10" s="696"/>
      <c r="AF10" s="696"/>
      <c r="AG10" s="696"/>
      <c r="AH10" s="696"/>
      <c r="AI10" s="696"/>
      <c r="AJ10" s="696"/>
      <c r="AK10" s="696"/>
      <c r="AL10" s="660" t="s">
        <v>129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10020</v>
      </c>
      <c r="BH10" s="658"/>
      <c r="BI10" s="658"/>
      <c r="BJ10" s="658"/>
      <c r="BK10" s="658"/>
      <c r="BL10" s="658"/>
      <c r="BM10" s="658"/>
      <c r="BN10" s="659"/>
      <c r="BO10" s="695">
        <v>2.4</v>
      </c>
      <c r="BP10" s="695"/>
      <c r="BQ10" s="695"/>
      <c r="BR10" s="695"/>
      <c r="BS10" s="696" t="s">
        <v>247</v>
      </c>
      <c r="BT10" s="696"/>
      <c r="BU10" s="696"/>
      <c r="BV10" s="696"/>
      <c r="BW10" s="696"/>
      <c r="BX10" s="696"/>
      <c r="BY10" s="696"/>
      <c r="BZ10" s="696"/>
      <c r="CA10" s="696"/>
      <c r="CB10" s="734"/>
      <c r="CD10" s="654" t="s">
        <v>251</v>
      </c>
      <c r="CE10" s="655"/>
      <c r="CF10" s="655"/>
      <c r="CG10" s="655"/>
      <c r="CH10" s="655"/>
      <c r="CI10" s="655"/>
      <c r="CJ10" s="655"/>
      <c r="CK10" s="655"/>
      <c r="CL10" s="655"/>
      <c r="CM10" s="655"/>
      <c r="CN10" s="655"/>
      <c r="CO10" s="655"/>
      <c r="CP10" s="655"/>
      <c r="CQ10" s="656"/>
      <c r="CR10" s="657" t="s">
        <v>129</v>
      </c>
      <c r="CS10" s="658"/>
      <c r="CT10" s="658"/>
      <c r="CU10" s="658"/>
      <c r="CV10" s="658"/>
      <c r="CW10" s="658"/>
      <c r="CX10" s="658"/>
      <c r="CY10" s="659"/>
      <c r="CZ10" s="695" t="s">
        <v>129</v>
      </c>
      <c r="DA10" s="695"/>
      <c r="DB10" s="695"/>
      <c r="DC10" s="695"/>
      <c r="DD10" s="663" t="s">
        <v>247</v>
      </c>
      <c r="DE10" s="658"/>
      <c r="DF10" s="658"/>
      <c r="DG10" s="658"/>
      <c r="DH10" s="658"/>
      <c r="DI10" s="658"/>
      <c r="DJ10" s="658"/>
      <c r="DK10" s="658"/>
      <c r="DL10" s="658"/>
      <c r="DM10" s="658"/>
      <c r="DN10" s="658"/>
      <c r="DO10" s="658"/>
      <c r="DP10" s="659"/>
      <c r="DQ10" s="663" t="s">
        <v>247</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112903</v>
      </c>
      <c r="S11" s="658"/>
      <c r="T11" s="658"/>
      <c r="U11" s="658"/>
      <c r="V11" s="658"/>
      <c r="W11" s="658"/>
      <c r="X11" s="658"/>
      <c r="Y11" s="659"/>
      <c r="Z11" s="660">
        <v>2.4</v>
      </c>
      <c r="AA11" s="661"/>
      <c r="AB11" s="661"/>
      <c r="AC11" s="662"/>
      <c r="AD11" s="663">
        <v>112903</v>
      </c>
      <c r="AE11" s="658"/>
      <c r="AF11" s="658"/>
      <c r="AG11" s="658"/>
      <c r="AH11" s="658"/>
      <c r="AI11" s="658"/>
      <c r="AJ11" s="658"/>
      <c r="AK11" s="659"/>
      <c r="AL11" s="660">
        <v>4</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6927</v>
      </c>
      <c r="BH11" s="658"/>
      <c r="BI11" s="658"/>
      <c r="BJ11" s="658"/>
      <c r="BK11" s="658"/>
      <c r="BL11" s="658"/>
      <c r="BM11" s="658"/>
      <c r="BN11" s="659"/>
      <c r="BO11" s="695">
        <v>1.7</v>
      </c>
      <c r="BP11" s="695"/>
      <c r="BQ11" s="695"/>
      <c r="BR11" s="695"/>
      <c r="BS11" s="696" t="s">
        <v>129</v>
      </c>
      <c r="BT11" s="696"/>
      <c r="BU11" s="696"/>
      <c r="BV11" s="696"/>
      <c r="BW11" s="696"/>
      <c r="BX11" s="696"/>
      <c r="BY11" s="696"/>
      <c r="BZ11" s="696"/>
      <c r="CA11" s="696"/>
      <c r="CB11" s="734"/>
      <c r="CD11" s="654" t="s">
        <v>254</v>
      </c>
      <c r="CE11" s="655"/>
      <c r="CF11" s="655"/>
      <c r="CG11" s="655"/>
      <c r="CH11" s="655"/>
      <c r="CI11" s="655"/>
      <c r="CJ11" s="655"/>
      <c r="CK11" s="655"/>
      <c r="CL11" s="655"/>
      <c r="CM11" s="655"/>
      <c r="CN11" s="655"/>
      <c r="CO11" s="655"/>
      <c r="CP11" s="655"/>
      <c r="CQ11" s="656"/>
      <c r="CR11" s="657">
        <v>658302</v>
      </c>
      <c r="CS11" s="658"/>
      <c r="CT11" s="658"/>
      <c r="CU11" s="658"/>
      <c r="CV11" s="658"/>
      <c r="CW11" s="658"/>
      <c r="CX11" s="658"/>
      <c r="CY11" s="659"/>
      <c r="CZ11" s="695">
        <v>14.9</v>
      </c>
      <c r="DA11" s="695"/>
      <c r="DB11" s="695"/>
      <c r="DC11" s="695"/>
      <c r="DD11" s="663">
        <v>225583</v>
      </c>
      <c r="DE11" s="658"/>
      <c r="DF11" s="658"/>
      <c r="DG11" s="658"/>
      <c r="DH11" s="658"/>
      <c r="DI11" s="658"/>
      <c r="DJ11" s="658"/>
      <c r="DK11" s="658"/>
      <c r="DL11" s="658"/>
      <c r="DM11" s="658"/>
      <c r="DN11" s="658"/>
      <c r="DO11" s="658"/>
      <c r="DP11" s="659"/>
      <c r="DQ11" s="663">
        <v>348733</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247</v>
      </c>
      <c r="S12" s="658"/>
      <c r="T12" s="658"/>
      <c r="U12" s="658"/>
      <c r="V12" s="658"/>
      <c r="W12" s="658"/>
      <c r="X12" s="658"/>
      <c r="Y12" s="659"/>
      <c r="Z12" s="695" t="s">
        <v>247</v>
      </c>
      <c r="AA12" s="695"/>
      <c r="AB12" s="695"/>
      <c r="AC12" s="695"/>
      <c r="AD12" s="696" t="s">
        <v>129</v>
      </c>
      <c r="AE12" s="696"/>
      <c r="AF12" s="696"/>
      <c r="AG12" s="696"/>
      <c r="AH12" s="696"/>
      <c r="AI12" s="696"/>
      <c r="AJ12" s="696"/>
      <c r="AK12" s="696"/>
      <c r="AL12" s="660" t="s">
        <v>129</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209244</v>
      </c>
      <c r="BH12" s="658"/>
      <c r="BI12" s="658"/>
      <c r="BJ12" s="658"/>
      <c r="BK12" s="658"/>
      <c r="BL12" s="658"/>
      <c r="BM12" s="658"/>
      <c r="BN12" s="659"/>
      <c r="BO12" s="695">
        <v>50</v>
      </c>
      <c r="BP12" s="695"/>
      <c r="BQ12" s="695"/>
      <c r="BR12" s="695"/>
      <c r="BS12" s="696">
        <v>27039</v>
      </c>
      <c r="BT12" s="696"/>
      <c r="BU12" s="696"/>
      <c r="BV12" s="696"/>
      <c r="BW12" s="696"/>
      <c r="BX12" s="696"/>
      <c r="BY12" s="696"/>
      <c r="BZ12" s="696"/>
      <c r="CA12" s="696"/>
      <c r="CB12" s="734"/>
      <c r="CD12" s="654" t="s">
        <v>257</v>
      </c>
      <c r="CE12" s="655"/>
      <c r="CF12" s="655"/>
      <c r="CG12" s="655"/>
      <c r="CH12" s="655"/>
      <c r="CI12" s="655"/>
      <c r="CJ12" s="655"/>
      <c r="CK12" s="655"/>
      <c r="CL12" s="655"/>
      <c r="CM12" s="655"/>
      <c r="CN12" s="655"/>
      <c r="CO12" s="655"/>
      <c r="CP12" s="655"/>
      <c r="CQ12" s="656"/>
      <c r="CR12" s="657">
        <v>341607</v>
      </c>
      <c r="CS12" s="658"/>
      <c r="CT12" s="658"/>
      <c r="CU12" s="658"/>
      <c r="CV12" s="658"/>
      <c r="CW12" s="658"/>
      <c r="CX12" s="658"/>
      <c r="CY12" s="659"/>
      <c r="CZ12" s="695">
        <v>7.7</v>
      </c>
      <c r="DA12" s="695"/>
      <c r="DB12" s="695"/>
      <c r="DC12" s="695"/>
      <c r="DD12" s="663">
        <v>33173</v>
      </c>
      <c r="DE12" s="658"/>
      <c r="DF12" s="658"/>
      <c r="DG12" s="658"/>
      <c r="DH12" s="658"/>
      <c r="DI12" s="658"/>
      <c r="DJ12" s="658"/>
      <c r="DK12" s="658"/>
      <c r="DL12" s="658"/>
      <c r="DM12" s="658"/>
      <c r="DN12" s="658"/>
      <c r="DO12" s="658"/>
      <c r="DP12" s="659"/>
      <c r="DQ12" s="663">
        <v>313379</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247</v>
      </c>
      <c r="AA13" s="695"/>
      <c r="AB13" s="695"/>
      <c r="AC13" s="695"/>
      <c r="AD13" s="696" t="s">
        <v>247</v>
      </c>
      <c r="AE13" s="696"/>
      <c r="AF13" s="696"/>
      <c r="AG13" s="696"/>
      <c r="AH13" s="696"/>
      <c r="AI13" s="696"/>
      <c r="AJ13" s="696"/>
      <c r="AK13" s="696"/>
      <c r="AL13" s="660" t="s">
        <v>129</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208371</v>
      </c>
      <c r="BH13" s="658"/>
      <c r="BI13" s="658"/>
      <c r="BJ13" s="658"/>
      <c r="BK13" s="658"/>
      <c r="BL13" s="658"/>
      <c r="BM13" s="658"/>
      <c r="BN13" s="659"/>
      <c r="BO13" s="695">
        <v>49.8</v>
      </c>
      <c r="BP13" s="695"/>
      <c r="BQ13" s="695"/>
      <c r="BR13" s="695"/>
      <c r="BS13" s="696">
        <v>27039</v>
      </c>
      <c r="BT13" s="696"/>
      <c r="BU13" s="696"/>
      <c r="BV13" s="696"/>
      <c r="BW13" s="696"/>
      <c r="BX13" s="696"/>
      <c r="BY13" s="696"/>
      <c r="BZ13" s="696"/>
      <c r="CA13" s="696"/>
      <c r="CB13" s="734"/>
      <c r="CD13" s="654" t="s">
        <v>260</v>
      </c>
      <c r="CE13" s="655"/>
      <c r="CF13" s="655"/>
      <c r="CG13" s="655"/>
      <c r="CH13" s="655"/>
      <c r="CI13" s="655"/>
      <c r="CJ13" s="655"/>
      <c r="CK13" s="655"/>
      <c r="CL13" s="655"/>
      <c r="CM13" s="655"/>
      <c r="CN13" s="655"/>
      <c r="CO13" s="655"/>
      <c r="CP13" s="655"/>
      <c r="CQ13" s="656"/>
      <c r="CR13" s="657">
        <v>341304</v>
      </c>
      <c r="CS13" s="658"/>
      <c r="CT13" s="658"/>
      <c r="CU13" s="658"/>
      <c r="CV13" s="658"/>
      <c r="CW13" s="658"/>
      <c r="CX13" s="658"/>
      <c r="CY13" s="659"/>
      <c r="CZ13" s="695">
        <v>7.7</v>
      </c>
      <c r="DA13" s="695"/>
      <c r="DB13" s="695"/>
      <c r="DC13" s="695"/>
      <c r="DD13" s="663">
        <v>241000</v>
      </c>
      <c r="DE13" s="658"/>
      <c r="DF13" s="658"/>
      <c r="DG13" s="658"/>
      <c r="DH13" s="658"/>
      <c r="DI13" s="658"/>
      <c r="DJ13" s="658"/>
      <c r="DK13" s="658"/>
      <c r="DL13" s="658"/>
      <c r="DM13" s="658"/>
      <c r="DN13" s="658"/>
      <c r="DO13" s="658"/>
      <c r="DP13" s="659"/>
      <c r="DQ13" s="663">
        <v>171078</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95" t="s">
        <v>247</v>
      </c>
      <c r="AA14" s="695"/>
      <c r="AB14" s="695"/>
      <c r="AC14" s="695"/>
      <c r="AD14" s="696" t="s">
        <v>129</v>
      </c>
      <c r="AE14" s="696"/>
      <c r="AF14" s="696"/>
      <c r="AG14" s="696"/>
      <c r="AH14" s="696"/>
      <c r="AI14" s="696"/>
      <c r="AJ14" s="696"/>
      <c r="AK14" s="696"/>
      <c r="AL14" s="660" t="s">
        <v>247</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22281</v>
      </c>
      <c r="BH14" s="658"/>
      <c r="BI14" s="658"/>
      <c r="BJ14" s="658"/>
      <c r="BK14" s="658"/>
      <c r="BL14" s="658"/>
      <c r="BM14" s="658"/>
      <c r="BN14" s="659"/>
      <c r="BO14" s="695">
        <v>5.3</v>
      </c>
      <c r="BP14" s="695"/>
      <c r="BQ14" s="695"/>
      <c r="BR14" s="695"/>
      <c r="BS14" s="696" t="s">
        <v>129</v>
      </c>
      <c r="BT14" s="696"/>
      <c r="BU14" s="696"/>
      <c r="BV14" s="696"/>
      <c r="BW14" s="696"/>
      <c r="BX14" s="696"/>
      <c r="BY14" s="696"/>
      <c r="BZ14" s="696"/>
      <c r="CA14" s="696"/>
      <c r="CB14" s="734"/>
      <c r="CD14" s="654" t="s">
        <v>263</v>
      </c>
      <c r="CE14" s="655"/>
      <c r="CF14" s="655"/>
      <c r="CG14" s="655"/>
      <c r="CH14" s="655"/>
      <c r="CI14" s="655"/>
      <c r="CJ14" s="655"/>
      <c r="CK14" s="655"/>
      <c r="CL14" s="655"/>
      <c r="CM14" s="655"/>
      <c r="CN14" s="655"/>
      <c r="CO14" s="655"/>
      <c r="CP14" s="655"/>
      <c r="CQ14" s="656"/>
      <c r="CR14" s="657">
        <v>236352</v>
      </c>
      <c r="CS14" s="658"/>
      <c r="CT14" s="658"/>
      <c r="CU14" s="658"/>
      <c r="CV14" s="658"/>
      <c r="CW14" s="658"/>
      <c r="CX14" s="658"/>
      <c r="CY14" s="659"/>
      <c r="CZ14" s="695">
        <v>5.4</v>
      </c>
      <c r="DA14" s="695"/>
      <c r="DB14" s="695"/>
      <c r="DC14" s="695"/>
      <c r="DD14" s="663">
        <v>90072</v>
      </c>
      <c r="DE14" s="658"/>
      <c r="DF14" s="658"/>
      <c r="DG14" s="658"/>
      <c r="DH14" s="658"/>
      <c r="DI14" s="658"/>
      <c r="DJ14" s="658"/>
      <c r="DK14" s="658"/>
      <c r="DL14" s="658"/>
      <c r="DM14" s="658"/>
      <c r="DN14" s="658"/>
      <c r="DO14" s="658"/>
      <c r="DP14" s="659"/>
      <c r="DQ14" s="663">
        <v>144583</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247</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24424</v>
      </c>
      <c r="BH15" s="658"/>
      <c r="BI15" s="658"/>
      <c r="BJ15" s="658"/>
      <c r="BK15" s="658"/>
      <c r="BL15" s="658"/>
      <c r="BM15" s="658"/>
      <c r="BN15" s="659"/>
      <c r="BO15" s="695">
        <v>5.8</v>
      </c>
      <c r="BP15" s="695"/>
      <c r="BQ15" s="695"/>
      <c r="BR15" s="695"/>
      <c r="BS15" s="696" t="s">
        <v>247</v>
      </c>
      <c r="BT15" s="696"/>
      <c r="BU15" s="696"/>
      <c r="BV15" s="696"/>
      <c r="BW15" s="696"/>
      <c r="BX15" s="696"/>
      <c r="BY15" s="696"/>
      <c r="BZ15" s="696"/>
      <c r="CA15" s="696"/>
      <c r="CB15" s="734"/>
      <c r="CD15" s="654" t="s">
        <v>266</v>
      </c>
      <c r="CE15" s="655"/>
      <c r="CF15" s="655"/>
      <c r="CG15" s="655"/>
      <c r="CH15" s="655"/>
      <c r="CI15" s="655"/>
      <c r="CJ15" s="655"/>
      <c r="CK15" s="655"/>
      <c r="CL15" s="655"/>
      <c r="CM15" s="655"/>
      <c r="CN15" s="655"/>
      <c r="CO15" s="655"/>
      <c r="CP15" s="655"/>
      <c r="CQ15" s="656"/>
      <c r="CR15" s="657">
        <v>381648</v>
      </c>
      <c r="CS15" s="658"/>
      <c r="CT15" s="658"/>
      <c r="CU15" s="658"/>
      <c r="CV15" s="658"/>
      <c r="CW15" s="658"/>
      <c r="CX15" s="658"/>
      <c r="CY15" s="659"/>
      <c r="CZ15" s="695">
        <v>8.6</v>
      </c>
      <c r="DA15" s="695"/>
      <c r="DB15" s="695"/>
      <c r="DC15" s="695"/>
      <c r="DD15" s="663">
        <v>12878</v>
      </c>
      <c r="DE15" s="658"/>
      <c r="DF15" s="658"/>
      <c r="DG15" s="658"/>
      <c r="DH15" s="658"/>
      <c r="DI15" s="658"/>
      <c r="DJ15" s="658"/>
      <c r="DK15" s="658"/>
      <c r="DL15" s="658"/>
      <c r="DM15" s="658"/>
      <c r="DN15" s="658"/>
      <c r="DO15" s="658"/>
      <c r="DP15" s="659"/>
      <c r="DQ15" s="663">
        <v>330393</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4490</v>
      </c>
      <c r="S16" s="658"/>
      <c r="T16" s="658"/>
      <c r="U16" s="658"/>
      <c r="V16" s="658"/>
      <c r="W16" s="658"/>
      <c r="X16" s="658"/>
      <c r="Y16" s="659"/>
      <c r="Z16" s="695">
        <v>0.1</v>
      </c>
      <c r="AA16" s="695"/>
      <c r="AB16" s="695"/>
      <c r="AC16" s="695"/>
      <c r="AD16" s="696">
        <v>4490</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247</v>
      </c>
      <c r="BH16" s="658"/>
      <c r="BI16" s="658"/>
      <c r="BJ16" s="658"/>
      <c r="BK16" s="658"/>
      <c r="BL16" s="658"/>
      <c r="BM16" s="658"/>
      <c r="BN16" s="659"/>
      <c r="BO16" s="695" t="s">
        <v>247</v>
      </c>
      <c r="BP16" s="695"/>
      <c r="BQ16" s="695"/>
      <c r="BR16" s="695"/>
      <c r="BS16" s="696" t="s">
        <v>129</v>
      </c>
      <c r="BT16" s="696"/>
      <c r="BU16" s="696"/>
      <c r="BV16" s="696"/>
      <c r="BW16" s="696"/>
      <c r="BX16" s="696"/>
      <c r="BY16" s="696"/>
      <c r="BZ16" s="696"/>
      <c r="CA16" s="696"/>
      <c r="CB16" s="734"/>
      <c r="CD16" s="654" t="s">
        <v>269</v>
      </c>
      <c r="CE16" s="655"/>
      <c r="CF16" s="655"/>
      <c r="CG16" s="655"/>
      <c r="CH16" s="655"/>
      <c r="CI16" s="655"/>
      <c r="CJ16" s="655"/>
      <c r="CK16" s="655"/>
      <c r="CL16" s="655"/>
      <c r="CM16" s="655"/>
      <c r="CN16" s="655"/>
      <c r="CO16" s="655"/>
      <c r="CP16" s="655"/>
      <c r="CQ16" s="656"/>
      <c r="CR16" s="657">
        <v>20879</v>
      </c>
      <c r="CS16" s="658"/>
      <c r="CT16" s="658"/>
      <c r="CU16" s="658"/>
      <c r="CV16" s="658"/>
      <c r="CW16" s="658"/>
      <c r="CX16" s="658"/>
      <c r="CY16" s="659"/>
      <c r="CZ16" s="695">
        <v>0.5</v>
      </c>
      <c r="DA16" s="695"/>
      <c r="DB16" s="695"/>
      <c r="DC16" s="695"/>
      <c r="DD16" s="663" t="s">
        <v>247</v>
      </c>
      <c r="DE16" s="658"/>
      <c r="DF16" s="658"/>
      <c r="DG16" s="658"/>
      <c r="DH16" s="658"/>
      <c r="DI16" s="658"/>
      <c r="DJ16" s="658"/>
      <c r="DK16" s="658"/>
      <c r="DL16" s="658"/>
      <c r="DM16" s="658"/>
      <c r="DN16" s="658"/>
      <c r="DO16" s="658"/>
      <c r="DP16" s="659"/>
      <c r="DQ16" s="663">
        <v>7719</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7511</v>
      </c>
      <c r="S17" s="658"/>
      <c r="T17" s="658"/>
      <c r="U17" s="658"/>
      <c r="V17" s="658"/>
      <c r="W17" s="658"/>
      <c r="X17" s="658"/>
      <c r="Y17" s="659"/>
      <c r="Z17" s="695">
        <v>0.2</v>
      </c>
      <c r="AA17" s="695"/>
      <c r="AB17" s="695"/>
      <c r="AC17" s="695"/>
      <c r="AD17" s="696">
        <v>7511</v>
      </c>
      <c r="AE17" s="696"/>
      <c r="AF17" s="696"/>
      <c r="AG17" s="696"/>
      <c r="AH17" s="696"/>
      <c r="AI17" s="696"/>
      <c r="AJ17" s="696"/>
      <c r="AK17" s="696"/>
      <c r="AL17" s="660">
        <v>0.3</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4"/>
      <c r="CD17" s="654" t="s">
        <v>272</v>
      </c>
      <c r="CE17" s="655"/>
      <c r="CF17" s="655"/>
      <c r="CG17" s="655"/>
      <c r="CH17" s="655"/>
      <c r="CI17" s="655"/>
      <c r="CJ17" s="655"/>
      <c r="CK17" s="655"/>
      <c r="CL17" s="655"/>
      <c r="CM17" s="655"/>
      <c r="CN17" s="655"/>
      <c r="CO17" s="655"/>
      <c r="CP17" s="655"/>
      <c r="CQ17" s="656"/>
      <c r="CR17" s="657">
        <v>324793</v>
      </c>
      <c r="CS17" s="658"/>
      <c r="CT17" s="658"/>
      <c r="CU17" s="658"/>
      <c r="CV17" s="658"/>
      <c r="CW17" s="658"/>
      <c r="CX17" s="658"/>
      <c r="CY17" s="659"/>
      <c r="CZ17" s="695">
        <v>7.4</v>
      </c>
      <c r="DA17" s="695"/>
      <c r="DB17" s="695"/>
      <c r="DC17" s="695"/>
      <c r="DD17" s="663" t="s">
        <v>129</v>
      </c>
      <c r="DE17" s="658"/>
      <c r="DF17" s="658"/>
      <c r="DG17" s="658"/>
      <c r="DH17" s="658"/>
      <c r="DI17" s="658"/>
      <c r="DJ17" s="658"/>
      <c r="DK17" s="658"/>
      <c r="DL17" s="658"/>
      <c r="DM17" s="658"/>
      <c r="DN17" s="658"/>
      <c r="DO17" s="658"/>
      <c r="DP17" s="659"/>
      <c r="DQ17" s="663">
        <v>323638</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1488</v>
      </c>
      <c r="S18" s="658"/>
      <c r="T18" s="658"/>
      <c r="U18" s="658"/>
      <c r="V18" s="658"/>
      <c r="W18" s="658"/>
      <c r="X18" s="658"/>
      <c r="Y18" s="659"/>
      <c r="Z18" s="695">
        <v>0</v>
      </c>
      <c r="AA18" s="695"/>
      <c r="AB18" s="695"/>
      <c r="AC18" s="695"/>
      <c r="AD18" s="696">
        <v>1488</v>
      </c>
      <c r="AE18" s="696"/>
      <c r="AF18" s="696"/>
      <c r="AG18" s="696"/>
      <c r="AH18" s="696"/>
      <c r="AI18" s="696"/>
      <c r="AJ18" s="696"/>
      <c r="AK18" s="696"/>
      <c r="AL18" s="660">
        <v>0.1</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247</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4"/>
      <c r="CD18" s="654" t="s">
        <v>275</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247</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1408</v>
      </c>
      <c r="S19" s="658"/>
      <c r="T19" s="658"/>
      <c r="U19" s="658"/>
      <c r="V19" s="658"/>
      <c r="W19" s="658"/>
      <c r="X19" s="658"/>
      <c r="Y19" s="659"/>
      <c r="Z19" s="695">
        <v>0</v>
      </c>
      <c r="AA19" s="695"/>
      <c r="AB19" s="695"/>
      <c r="AC19" s="695"/>
      <c r="AD19" s="696">
        <v>1408</v>
      </c>
      <c r="AE19" s="696"/>
      <c r="AF19" s="696"/>
      <c r="AG19" s="696"/>
      <c r="AH19" s="696"/>
      <c r="AI19" s="696"/>
      <c r="AJ19" s="696"/>
      <c r="AK19" s="696"/>
      <c r="AL19" s="660">
        <v>0</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1897</v>
      </c>
      <c r="BH19" s="658"/>
      <c r="BI19" s="658"/>
      <c r="BJ19" s="658"/>
      <c r="BK19" s="658"/>
      <c r="BL19" s="658"/>
      <c r="BM19" s="658"/>
      <c r="BN19" s="659"/>
      <c r="BO19" s="695">
        <v>0.5</v>
      </c>
      <c r="BP19" s="695"/>
      <c r="BQ19" s="695"/>
      <c r="BR19" s="695"/>
      <c r="BS19" s="696" t="s">
        <v>129</v>
      </c>
      <c r="BT19" s="696"/>
      <c r="BU19" s="696"/>
      <c r="BV19" s="696"/>
      <c r="BW19" s="696"/>
      <c r="BX19" s="696"/>
      <c r="BY19" s="696"/>
      <c r="BZ19" s="696"/>
      <c r="CA19" s="696"/>
      <c r="CB19" s="734"/>
      <c r="CD19" s="654" t="s">
        <v>278</v>
      </c>
      <c r="CE19" s="655"/>
      <c r="CF19" s="655"/>
      <c r="CG19" s="655"/>
      <c r="CH19" s="655"/>
      <c r="CI19" s="655"/>
      <c r="CJ19" s="655"/>
      <c r="CK19" s="655"/>
      <c r="CL19" s="655"/>
      <c r="CM19" s="655"/>
      <c r="CN19" s="655"/>
      <c r="CO19" s="655"/>
      <c r="CP19" s="655"/>
      <c r="CQ19" s="656"/>
      <c r="CR19" s="657" t="s">
        <v>247</v>
      </c>
      <c r="CS19" s="658"/>
      <c r="CT19" s="658"/>
      <c r="CU19" s="658"/>
      <c r="CV19" s="658"/>
      <c r="CW19" s="658"/>
      <c r="CX19" s="658"/>
      <c r="CY19" s="659"/>
      <c r="CZ19" s="695" t="s">
        <v>247</v>
      </c>
      <c r="DA19" s="695"/>
      <c r="DB19" s="695"/>
      <c r="DC19" s="695"/>
      <c r="DD19" s="663" t="s">
        <v>129</v>
      </c>
      <c r="DE19" s="658"/>
      <c r="DF19" s="658"/>
      <c r="DG19" s="658"/>
      <c r="DH19" s="658"/>
      <c r="DI19" s="658"/>
      <c r="DJ19" s="658"/>
      <c r="DK19" s="658"/>
      <c r="DL19" s="658"/>
      <c r="DM19" s="658"/>
      <c r="DN19" s="658"/>
      <c r="DO19" s="658"/>
      <c r="DP19" s="659"/>
      <c r="DQ19" s="663" t="s">
        <v>247</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80</v>
      </c>
      <c r="S20" s="658"/>
      <c r="T20" s="658"/>
      <c r="U20" s="658"/>
      <c r="V20" s="658"/>
      <c r="W20" s="658"/>
      <c r="X20" s="658"/>
      <c r="Y20" s="659"/>
      <c r="Z20" s="695">
        <v>0</v>
      </c>
      <c r="AA20" s="695"/>
      <c r="AB20" s="695"/>
      <c r="AC20" s="695"/>
      <c r="AD20" s="696">
        <v>80</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1897</v>
      </c>
      <c r="BH20" s="658"/>
      <c r="BI20" s="658"/>
      <c r="BJ20" s="658"/>
      <c r="BK20" s="658"/>
      <c r="BL20" s="658"/>
      <c r="BM20" s="658"/>
      <c r="BN20" s="659"/>
      <c r="BO20" s="695">
        <v>0.5</v>
      </c>
      <c r="BP20" s="695"/>
      <c r="BQ20" s="695"/>
      <c r="BR20" s="695"/>
      <c r="BS20" s="696" t="s">
        <v>129</v>
      </c>
      <c r="BT20" s="696"/>
      <c r="BU20" s="696"/>
      <c r="BV20" s="696"/>
      <c r="BW20" s="696"/>
      <c r="BX20" s="696"/>
      <c r="BY20" s="696"/>
      <c r="BZ20" s="696"/>
      <c r="CA20" s="696"/>
      <c r="CB20" s="734"/>
      <c r="CD20" s="654" t="s">
        <v>281</v>
      </c>
      <c r="CE20" s="655"/>
      <c r="CF20" s="655"/>
      <c r="CG20" s="655"/>
      <c r="CH20" s="655"/>
      <c r="CI20" s="655"/>
      <c r="CJ20" s="655"/>
      <c r="CK20" s="655"/>
      <c r="CL20" s="655"/>
      <c r="CM20" s="655"/>
      <c r="CN20" s="655"/>
      <c r="CO20" s="655"/>
      <c r="CP20" s="655"/>
      <c r="CQ20" s="656"/>
      <c r="CR20" s="657">
        <v>4413721</v>
      </c>
      <c r="CS20" s="658"/>
      <c r="CT20" s="658"/>
      <c r="CU20" s="658"/>
      <c r="CV20" s="658"/>
      <c r="CW20" s="658"/>
      <c r="CX20" s="658"/>
      <c r="CY20" s="659"/>
      <c r="CZ20" s="695">
        <v>100</v>
      </c>
      <c r="DA20" s="695"/>
      <c r="DB20" s="695"/>
      <c r="DC20" s="695"/>
      <c r="DD20" s="663">
        <v>644842</v>
      </c>
      <c r="DE20" s="658"/>
      <c r="DF20" s="658"/>
      <c r="DG20" s="658"/>
      <c r="DH20" s="658"/>
      <c r="DI20" s="658"/>
      <c r="DJ20" s="658"/>
      <c r="DK20" s="658"/>
      <c r="DL20" s="658"/>
      <c r="DM20" s="658"/>
      <c r="DN20" s="658"/>
      <c r="DO20" s="658"/>
      <c r="DP20" s="659"/>
      <c r="DQ20" s="663">
        <v>3246076</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2330815</v>
      </c>
      <c r="S21" s="658"/>
      <c r="T21" s="658"/>
      <c r="U21" s="658"/>
      <c r="V21" s="658"/>
      <c r="W21" s="658"/>
      <c r="X21" s="658"/>
      <c r="Y21" s="659"/>
      <c r="Z21" s="695">
        <v>49.1</v>
      </c>
      <c r="AA21" s="695"/>
      <c r="AB21" s="695"/>
      <c r="AC21" s="695"/>
      <c r="AD21" s="696">
        <v>2175242</v>
      </c>
      <c r="AE21" s="696"/>
      <c r="AF21" s="696"/>
      <c r="AG21" s="696"/>
      <c r="AH21" s="696"/>
      <c r="AI21" s="696"/>
      <c r="AJ21" s="696"/>
      <c r="AK21" s="696"/>
      <c r="AL21" s="660">
        <v>77</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1897</v>
      </c>
      <c r="BH21" s="658"/>
      <c r="BI21" s="658"/>
      <c r="BJ21" s="658"/>
      <c r="BK21" s="658"/>
      <c r="BL21" s="658"/>
      <c r="BM21" s="658"/>
      <c r="BN21" s="659"/>
      <c r="BO21" s="695">
        <v>0.5</v>
      </c>
      <c r="BP21" s="695"/>
      <c r="BQ21" s="695"/>
      <c r="BR21" s="695"/>
      <c r="BS21" s="696" t="s">
        <v>247</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2175242</v>
      </c>
      <c r="S22" s="658"/>
      <c r="T22" s="658"/>
      <c r="U22" s="658"/>
      <c r="V22" s="658"/>
      <c r="W22" s="658"/>
      <c r="X22" s="658"/>
      <c r="Y22" s="659"/>
      <c r="Z22" s="695">
        <v>45.8</v>
      </c>
      <c r="AA22" s="695"/>
      <c r="AB22" s="695"/>
      <c r="AC22" s="695"/>
      <c r="AD22" s="696">
        <v>2175242</v>
      </c>
      <c r="AE22" s="696"/>
      <c r="AF22" s="696"/>
      <c r="AG22" s="696"/>
      <c r="AH22" s="696"/>
      <c r="AI22" s="696"/>
      <c r="AJ22" s="696"/>
      <c r="AK22" s="696"/>
      <c r="AL22" s="660">
        <v>77</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247</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4"/>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155571</v>
      </c>
      <c r="S23" s="658"/>
      <c r="T23" s="658"/>
      <c r="U23" s="658"/>
      <c r="V23" s="658"/>
      <c r="W23" s="658"/>
      <c r="X23" s="658"/>
      <c r="Y23" s="659"/>
      <c r="Z23" s="695">
        <v>3.3</v>
      </c>
      <c r="AA23" s="695"/>
      <c r="AB23" s="695"/>
      <c r="AC23" s="695"/>
      <c r="AD23" s="696" t="s">
        <v>247</v>
      </c>
      <c r="AE23" s="696"/>
      <c r="AF23" s="696"/>
      <c r="AG23" s="696"/>
      <c r="AH23" s="696"/>
      <c r="AI23" s="696"/>
      <c r="AJ23" s="696"/>
      <c r="AK23" s="696"/>
      <c r="AL23" s="660" t="s">
        <v>247</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4"/>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2</v>
      </c>
      <c r="S24" s="658"/>
      <c r="T24" s="658"/>
      <c r="U24" s="658"/>
      <c r="V24" s="658"/>
      <c r="W24" s="658"/>
      <c r="X24" s="658"/>
      <c r="Y24" s="659"/>
      <c r="Z24" s="695">
        <v>0</v>
      </c>
      <c r="AA24" s="695"/>
      <c r="AB24" s="695"/>
      <c r="AC24" s="695"/>
      <c r="AD24" s="696" t="s">
        <v>129</v>
      </c>
      <c r="AE24" s="696"/>
      <c r="AF24" s="696"/>
      <c r="AG24" s="696"/>
      <c r="AH24" s="696"/>
      <c r="AI24" s="696"/>
      <c r="AJ24" s="696"/>
      <c r="AK24" s="696"/>
      <c r="AL24" s="660" t="s">
        <v>129</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247</v>
      </c>
      <c r="BH24" s="658"/>
      <c r="BI24" s="658"/>
      <c r="BJ24" s="658"/>
      <c r="BK24" s="658"/>
      <c r="BL24" s="658"/>
      <c r="BM24" s="658"/>
      <c r="BN24" s="659"/>
      <c r="BO24" s="695" t="s">
        <v>129</v>
      </c>
      <c r="BP24" s="695"/>
      <c r="BQ24" s="695"/>
      <c r="BR24" s="695"/>
      <c r="BS24" s="696" t="s">
        <v>247</v>
      </c>
      <c r="BT24" s="696"/>
      <c r="BU24" s="696"/>
      <c r="BV24" s="696"/>
      <c r="BW24" s="696"/>
      <c r="BX24" s="696"/>
      <c r="BY24" s="696"/>
      <c r="BZ24" s="696"/>
      <c r="CA24" s="696"/>
      <c r="CB24" s="734"/>
      <c r="CD24" s="715" t="s">
        <v>296</v>
      </c>
      <c r="CE24" s="716"/>
      <c r="CF24" s="716"/>
      <c r="CG24" s="716"/>
      <c r="CH24" s="716"/>
      <c r="CI24" s="716"/>
      <c r="CJ24" s="716"/>
      <c r="CK24" s="716"/>
      <c r="CL24" s="716"/>
      <c r="CM24" s="716"/>
      <c r="CN24" s="716"/>
      <c r="CO24" s="716"/>
      <c r="CP24" s="716"/>
      <c r="CQ24" s="717"/>
      <c r="CR24" s="712">
        <v>1224259</v>
      </c>
      <c r="CS24" s="713"/>
      <c r="CT24" s="713"/>
      <c r="CU24" s="713"/>
      <c r="CV24" s="713"/>
      <c r="CW24" s="713"/>
      <c r="CX24" s="713"/>
      <c r="CY24" s="738"/>
      <c r="CZ24" s="739">
        <v>27.7</v>
      </c>
      <c r="DA24" s="721"/>
      <c r="DB24" s="721"/>
      <c r="DC24" s="741"/>
      <c r="DD24" s="737">
        <v>963062</v>
      </c>
      <c r="DE24" s="713"/>
      <c r="DF24" s="713"/>
      <c r="DG24" s="713"/>
      <c r="DH24" s="713"/>
      <c r="DI24" s="713"/>
      <c r="DJ24" s="713"/>
      <c r="DK24" s="738"/>
      <c r="DL24" s="737">
        <v>869633</v>
      </c>
      <c r="DM24" s="713"/>
      <c r="DN24" s="713"/>
      <c r="DO24" s="713"/>
      <c r="DP24" s="713"/>
      <c r="DQ24" s="713"/>
      <c r="DR24" s="713"/>
      <c r="DS24" s="713"/>
      <c r="DT24" s="713"/>
      <c r="DU24" s="713"/>
      <c r="DV24" s="738"/>
      <c r="DW24" s="739">
        <v>30.5</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2962737</v>
      </c>
      <c r="S25" s="658"/>
      <c r="T25" s="658"/>
      <c r="U25" s="658"/>
      <c r="V25" s="658"/>
      <c r="W25" s="658"/>
      <c r="X25" s="658"/>
      <c r="Y25" s="659"/>
      <c r="Z25" s="695">
        <v>62.4</v>
      </c>
      <c r="AA25" s="695"/>
      <c r="AB25" s="695"/>
      <c r="AC25" s="695"/>
      <c r="AD25" s="696">
        <v>2807164</v>
      </c>
      <c r="AE25" s="696"/>
      <c r="AF25" s="696"/>
      <c r="AG25" s="696"/>
      <c r="AH25" s="696"/>
      <c r="AI25" s="696"/>
      <c r="AJ25" s="696"/>
      <c r="AK25" s="696"/>
      <c r="AL25" s="660">
        <v>99.4</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4"/>
      <c r="CD25" s="654" t="s">
        <v>299</v>
      </c>
      <c r="CE25" s="655"/>
      <c r="CF25" s="655"/>
      <c r="CG25" s="655"/>
      <c r="CH25" s="655"/>
      <c r="CI25" s="655"/>
      <c r="CJ25" s="655"/>
      <c r="CK25" s="655"/>
      <c r="CL25" s="655"/>
      <c r="CM25" s="655"/>
      <c r="CN25" s="655"/>
      <c r="CO25" s="655"/>
      <c r="CP25" s="655"/>
      <c r="CQ25" s="656"/>
      <c r="CR25" s="657">
        <v>609346</v>
      </c>
      <c r="CS25" s="670"/>
      <c r="CT25" s="670"/>
      <c r="CU25" s="670"/>
      <c r="CV25" s="670"/>
      <c r="CW25" s="670"/>
      <c r="CX25" s="670"/>
      <c r="CY25" s="671"/>
      <c r="CZ25" s="660">
        <v>13.8</v>
      </c>
      <c r="DA25" s="672"/>
      <c r="DB25" s="672"/>
      <c r="DC25" s="673"/>
      <c r="DD25" s="663">
        <v>538141</v>
      </c>
      <c r="DE25" s="670"/>
      <c r="DF25" s="670"/>
      <c r="DG25" s="670"/>
      <c r="DH25" s="670"/>
      <c r="DI25" s="670"/>
      <c r="DJ25" s="670"/>
      <c r="DK25" s="671"/>
      <c r="DL25" s="663">
        <v>526318</v>
      </c>
      <c r="DM25" s="670"/>
      <c r="DN25" s="670"/>
      <c r="DO25" s="670"/>
      <c r="DP25" s="670"/>
      <c r="DQ25" s="670"/>
      <c r="DR25" s="670"/>
      <c r="DS25" s="670"/>
      <c r="DT25" s="670"/>
      <c r="DU25" s="670"/>
      <c r="DV25" s="671"/>
      <c r="DW25" s="660">
        <v>18.5</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627</v>
      </c>
      <c r="S26" s="658"/>
      <c r="T26" s="658"/>
      <c r="U26" s="658"/>
      <c r="V26" s="658"/>
      <c r="W26" s="658"/>
      <c r="X26" s="658"/>
      <c r="Y26" s="659"/>
      <c r="Z26" s="695">
        <v>0</v>
      </c>
      <c r="AA26" s="695"/>
      <c r="AB26" s="695"/>
      <c r="AC26" s="695"/>
      <c r="AD26" s="696">
        <v>627</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247</v>
      </c>
      <c r="BP26" s="695"/>
      <c r="BQ26" s="695"/>
      <c r="BR26" s="695"/>
      <c r="BS26" s="696" t="s">
        <v>247</v>
      </c>
      <c r="BT26" s="696"/>
      <c r="BU26" s="696"/>
      <c r="BV26" s="696"/>
      <c r="BW26" s="696"/>
      <c r="BX26" s="696"/>
      <c r="BY26" s="696"/>
      <c r="BZ26" s="696"/>
      <c r="CA26" s="696"/>
      <c r="CB26" s="734"/>
      <c r="CD26" s="654" t="s">
        <v>302</v>
      </c>
      <c r="CE26" s="655"/>
      <c r="CF26" s="655"/>
      <c r="CG26" s="655"/>
      <c r="CH26" s="655"/>
      <c r="CI26" s="655"/>
      <c r="CJ26" s="655"/>
      <c r="CK26" s="655"/>
      <c r="CL26" s="655"/>
      <c r="CM26" s="655"/>
      <c r="CN26" s="655"/>
      <c r="CO26" s="655"/>
      <c r="CP26" s="655"/>
      <c r="CQ26" s="656"/>
      <c r="CR26" s="657">
        <v>296574</v>
      </c>
      <c r="CS26" s="658"/>
      <c r="CT26" s="658"/>
      <c r="CU26" s="658"/>
      <c r="CV26" s="658"/>
      <c r="CW26" s="658"/>
      <c r="CX26" s="658"/>
      <c r="CY26" s="659"/>
      <c r="CZ26" s="660">
        <v>6.7</v>
      </c>
      <c r="DA26" s="672"/>
      <c r="DB26" s="672"/>
      <c r="DC26" s="673"/>
      <c r="DD26" s="663">
        <v>246892</v>
      </c>
      <c r="DE26" s="658"/>
      <c r="DF26" s="658"/>
      <c r="DG26" s="658"/>
      <c r="DH26" s="658"/>
      <c r="DI26" s="658"/>
      <c r="DJ26" s="658"/>
      <c r="DK26" s="659"/>
      <c r="DL26" s="663" t="s">
        <v>247</v>
      </c>
      <c r="DM26" s="658"/>
      <c r="DN26" s="658"/>
      <c r="DO26" s="658"/>
      <c r="DP26" s="658"/>
      <c r="DQ26" s="658"/>
      <c r="DR26" s="658"/>
      <c r="DS26" s="658"/>
      <c r="DT26" s="658"/>
      <c r="DU26" s="658"/>
      <c r="DV26" s="659"/>
      <c r="DW26" s="660" t="s">
        <v>247</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14435</v>
      </c>
      <c r="S27" s="658"/>
      <c r="T27" s="658"/>
      <c r="U27" s="658"/>
      <c r="V27" s="658"/>
      <c r="W27" s="658"/>
      <c r="X27" s="658"/>
      <c r="Y27" s="659"/>
      <c r="Z27" s="695">
        <v>0.3</v>
      </c>
      <c r="AA27" s="695"/>
      <c r="AB27" s="695"/>
      <c r="AC27" s="695"/>
      <c r="AD27" s="696" t="s">
        <v>247</v>
      </c>
      <c r="AE27" s="696"/>
      <c r="AF27" s="696"/>
      <c r="AG27" s="696"/>
      <c r="AH27" s="696"/>
      <c r="AI27" s="696"/>
      <c r="AJ27" s="696"/>
      <c r="AK27" s="696"/>
      <c r="AL27" s="660" t="s">
        <v>247</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418829</v>
      </c>
      <c r="BH27" s="658"/>
      <c r="BI27" s="658"/>
      <c r="BJ27" s="658"/>
      <c r="BK27" s="658"/>
      <c r="BL27" s="658"/>
      <c r="BM27" s="658"/>
      <c r="BN27" s="659"/>
      <c r="BO27" s="695">
        <v>100</v>
      </c>
      <c r="BP27" s="695"/>
      <c r="BQ27" s="695"/>
      <c r="BR27" s="695"/>
      <c r="BS27" s="696">
        <v>27039</v>
      </c>
      <c r="BT27" s="696"/>
      <c r="BU27" s="696"/>
      <c r="BV27" s="696"/>
      <c r="BW27" s="696"/>
      <c r="BX27" s="696"/>
      <c r="BY27" s="696"/>
      <c r="BZ27" s="696"/>
      <c r="CA27" s="696"/>
      <c r="CB27" s="734"/>
      <c r="CD27" s="654" t="s">
        <v>305</v>
      </c>
      <c r="CE27" s="655"/>
      <c r="CF27" s="655"/>
      <c r="CG27" s="655"/>
      <c r="CH27" s="655"/>
      <c r="CI27" s="655"/>
      <c r="CJ27" s="655"/>
      <c r="CK27" s="655"/>
      <c r="CL27" s="655"/>
      <c r="CM27" s="655"/>
      <c r="CN27" s="655"/>
      <c r="CO27" s="655"/>
      <c r="CP27" s="655"/>
      <c r="CQ27" s="656"/>
      <c r="CR27" s="657">
        <v>290120</v>
      </c>
      <c r="CS27" s="670"/>
      <c r="CT27" s="670"/>
      <c r="CU27" s="670"/>
      <c r="CV27" s="670"/>
      <c r="CW27" s="670"/>
      <c r="CX27" s="670"/>
      <c r="CY27" s="671"/>
      <c r="CZ27" s="660">
        <v>6.6</v>
      </c>
      <c r="DA27" s="672"/>
      <c r="DB27" s="672"/>
      <c r="DC27" s="673"/>
      <c r="DD27" s="663">
        <v>101283</v>
      </c>
      <c r="DE27" s="670"/>
      <c r="DF27" s="670"/>
      <c r="DG27" s="670"/>
      <c r="DH27" s="670"/>
      <c r="DI27" s="670"/>
      <c r="DJ27" s="670"/>
      <c r="DK27" s="671"/>
      <c r="DL27" s="663">
        <v>101240</v>
      </c>
      <c r="DM27" s="670"/>
      <c r="DN27" s="670"/>
      <c r="DO27" s="670"/>
      <c r="DP27" s="670"/>
      <c r="DQ27" s="670"/>
      <c r="DR27" s="670"/>
      <c r="DS27" s="670"/>
      <c r="DT27" s="670"/>
      <c r="DU27" s="670"/>
      <c r="DV27" s="671"/>
      <c r="DW27" s="660">
        <v>3.6</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209787</v>
      </c>
      <c r="S28" s="658"/>
      <c r="T28" s="658"/>
      <c r="U28" s="658"/>
      <c r="V28" s="658"/>
      <c r="W28" s="658"/>
      <c r="X28" s="658"/>
      <c r="Y28" s="659"/>
      <c r="Z28" s="695">
        <v>4.4000000000000004</v>
      </c>
      <c r="AA28" s="695"/>
      <c r="AB28" s="695"/>
      <c r="AC28" s="695"/>
      <c r="AD28" s="696">
        <v>2464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324793</v>
      </c>
      <c r="CS28" s="658"/>
      <c r="CT28" s="658"/>
      <c r="CU28" s="658"/>
      <c r="CV28" s="658"/>
      <c r="CW28" s="658"/>
      <c r="CX28" s="658"/>
      <c r="CY28" s="659"/>
      <c r="CZ28" s="660">
        <v>7.4</v>
      </c>
      <c r="DA28" s="672"/>
      <c r="DB28" s="672"/>
      <c r="DC28" s="673"/>
      <c r="DD28" s="663">
        <v>323638</v>
      </c>
      <c r="DE28" s="658"/>
      <c r="DF28" s="658"/>
      <c r="DG28" s="658"/>
      <c r="DH28" s="658"/>
      <c r="DI28" s="658"/>
      <c r="DJ28" s="658"/>
      <c r="DK28" s="659"/>
      <c r="DL28" s="663">
        <v>242075</v>
      </c>
      <c r="DM28" s="658"/>
      <c r="DN28" s="658"/>
      <c r="DO28" s="658"/>
      <c r="DP28" s="658"/>
      <c r="DQ28" s="658"/>
      <c r="DR28" s="658"/>
      <c r="DS28" s="658"/>
      <c r="DT28" s="658"/>
      <c r="DU28" s="658"/>
      <c r="DV28" s="659"/>
      <c r="DW28" s="660">
        <v>8.5</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13898</v>
      </c>
      <c r="S29" s="658"/>
      <c r="T29" s="658"/>
      <c r="U29" s="658"/>
      <c r="V29" s="658"/>
      <c r="W29" s="658"/>
      <c r="X29" s="658"/>
      <c r="Y29" s="659"/>
      <c r="Z29" s="695">
        <v>0.3</v>
      </c>
      <c r="AA29" s="695"/>
      <c r="AB29" s="695"/>
      <c r="AC29" s="695"/>
      <c r="AD29" s="696">
        <v>74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309</v>
      </c>
      <c r="CE29" s="677"/>
      <c r="CF29" s="654" t="s">
        <v>310</v>
      </c>
      <c r="CG29" s="655"/>
      <c r="CH29" s="655"/>
      <c r="CI29" s="655"/>
      <c r="CJ29" s="655"/>
      <c r="CK29" s="655"/>
      <c r="CL29" s="655"/>
      <c r="CM29" s="655"/>
      <c r="CN29" s="655"/>
      <c r="CO29" s="655"/>
      <c r="CP29" s="655"/>
      <c r="CQ29" s="656"/>
      <c r="CR29" s="657">
        <v>324793</v>
      </c>
      <c r="CS29" s="670"/>
      <c r="CT29" s="670"/>
      <c r="CU29" s="670"/>
      <c r="CV29" s="670"/>
      <c r="CW29" s="670"/>
      <c r="CX29" s="670"/>
      <c r="CY29" s="671"/>
      <c r="CZ29" s="660">
        <v>7.4</v>
      </c>
      <c r="DA29" s="672"/>
      <c r="DB29" s="672"/>
      <c r="DC29" s="673"/>
      <c r="DD29" s="663">
        <v>323638</v>
      </c>
      <c r="DE29" s="670"/>
      <c r="DF29" s="670"/>
      <c r="DG29" s="670"/>
      <c r="DH29" s="670"/>
      <c r="DI29" s="670"/>
      <c r="DJ29" s="670"/>
      <c r="DK29" s="671"/>
      <c r="DL29" s="663">
        <v>242075</v>
      </c>
      <c r="DM29" s="670"/>
      <c r="DN29" s="670"/>
      <c r="DO29" s="670"/>
      <c r="DP29" s="670"/>
      <c r="DQ29" s="670"/>
      <c r="DR29" s="670"/>
      <c r="DS29" s="670"/>
      <c r="DT29" s="670"/>
      <c r="DU29" s="670"/>
      <c r="DV29" s="671"/>
      <c r="DW29" s="660">
        <v>8.5</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354909</v>
      </c>
      <c r="S30" s="658"/>
      <c r="T30" s="658"/>
      <c r="U30" s="658"/>
      <c r="V30" s="658"/>
      <c r="W30" s="658"/>
      <c r="X30" s="658"/>
      <c r="Y30" s="659"/>
      <c r="Z30" s="695">
        <v>7.5</v>
      </c>
      <c r="AA30" s="695"/>
      <c r="AB30" s="695"/>
      <c r="AC30" s="695"/>
      <c r="AD30" s="696" t="s">
        <v>247</v>
      </c>
      <c r="AE30" s="696"/>
      <c r="AF30" s="696"/>
      <c r="AG30" s="696"/>
      <c r="AH30" s="696"/>
      <c r="AI30" s="696"/>
      <c r="AJ30" s="696"/>
      <c r="AK30" s="696"/>
      <c r="AL30" s="660" t="s">
        <v>129</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32"/>
      <c r="BI30" s="732"/>
      <c r="BJ30" s="732"/>
      <c r="BK30" s="732"/>
      <c r="BL30" s="732"/>
      <c r="BM30" s="732"/>
      <c r="BN30" s="732"/>
      <c r="BO30" s="732"/>
      <c r="BP30" s="732"/>
      <c r="BQ30" s="733"/>
      <c r="BR30" s="709" t="s">
        <v>313</v>
      </c>
      <c r="BS30" s="732"/>
      <c r="BT30" s="732"/>
      <c r="BU30" s="732"/>
      <c r="BV30" s="732"/>
      <c r="BW30" s="732"/>
      <c r="BX30" s="732"/>
      <c r="BY30" s="732"/>
      <c r="BZ30" s="732"/>
      <c r="CA30" s="732"/>
      <c r="CB30" s="733"/>
      <c r="CD30" s="678"/>
      <c r="CE30" s="679"/>
      <c r="CF30" s="654" t="s">
        <v>314</v>
      </c>
      <c r="CG30" s="655"/>
      <c r="CH30" s="655"/>
      <c r="CI30" s="655"/>
      <c r="CJ30" s="655"/>
      <c r="CK30" s="655"/>
      <c r="CL30" s="655"/>
      <c r="CM30" s="655"/>
      <c r="CN30" s="655"/>
      <c r="CO30" s="655"/>
      <c r="CP30" s="655"/>
      <c r="CQ30" s="656"/>
      <c r="CR30" s="657">
        <v>319975</v>
      </c>
      <c r="CS30" s="658"/>
      <c r="CT30" s="658"/>
      <c r="CU30" s="658"/>
      <c r="CV30" s="658"/>
      <c r="CW30" s="658"/>
      <c r="CX30" s="658"/>
      <c r="CY30" s="659"/>
      <c r="CZ30" s="660">
        <v>7.2</v>
      </c>
      <c r="DA30" s="672"/>
      <c r="DB30" s="672"/>
      <c r="DC30" s="673"/>
      <c r="DD30" s="663">
        <v>318820</v>
      </c>
      <c r="DE30" s="658"/>
      <c r="DF30" s="658"/>
      <c r="DG30" s="658"/>
      <c r="DH30" s="658"/>
      <c r="DI30" s="658"/>
      <c r="DJ30" s="658"/>
      <c r="DK30" s="659"/>
      <c r="DL30" s="663">
        <v>237257</v>
      </c>
      <c r="DM30" s="658"/>
      <c r="DN30" s="658"/>
      <c r="DO30" s="658"/>
      <c r="DP30" s="658"/>
      <c r="DQ30" s="658"/>
      <c r="DR30" s="658"/>
      <c r="DS30" s="658"/>
      <c r="DT30" s="658"/>
      <c r="DU30" s="658"/>
      <c r="DV30" s="659"/>
      <c r="DW30" s="660">
        <v>8.3000000000000007</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247</v>
      </c>
      <c r="AA31" s="695"/>
      <c r="AB31" s="695"/>
      <c r="AC31" s="695"/>
      <c r="AD31" s="696" t="s">
        <v>129</v>
      </c>
      <c r="AE31" s="696"/>
      <c r="AF31" s="696"/>
      <c r="AG31" s="696"/>
      <c r="AH31" s="696"/>
      <c r="AI31" s="696"/>
      <c r="AJ31" s="696"/>
      <c r="AK31" s="696"/>
      <c r="AL31" s="660" t="s">
        <v>129</v>
      </c>
      <c r="AM31" s="661"/>
      <c r="AN31" s="661"/>
      <c r="AO31" s="697"/>
      <c r="AP31" s="727" t="s">
        <v>316</v>
      </c>
      <c r="AQ31" s="728"/>
      <c r="AR31" s="728"/>
      <c r="AS31" s="728"/>
      <c r="AT31" s="729" t="s">
        <v>317</v>
      </c>
      <c r="AU31" s="214"/>
      <c r="AV31" s="214"/>
      <c r="AW31" s="214"/>
      <c r="AX31" s="715" t="s">
        <v>190</v>
      </c>
      <c r="AY31" s="716"/>
      <c r="AZ31" s="716"/>
      <c r="BA31" s="716"/>
      <c r="BB31" s="716"/>
      <c r="BC31" s="716"/>
      <c r="BD31" s="716"/>
      <c r="BE31" s="716"/>
      <c r="BF31" s="717"/>
      <c r="BG31" s="719">
        <v>99.5</v>
      </c>
      <c r="BH31" s="720"/>
      <c r="BI31" s="720"/>
      <c r="BJ31" s="720"/>
      <c r="BK31" s="720"/>
      <c r="BL31" s="720"/>
      <c r="BM31" s="721">
        <v>97.2</v>
      </c>
      <c r="BN31" s="720"/>
      <c r="BO31" s="720"/>
      <c r="BP31" s="720"/>
      <c r="BQ31" s="722"/>
      <c r="BR31" s="719">
        <v>99.2</v>
      </c>
      <c r="BS31" s="720"/>
      <c r="BT31" s="720"/>
      <c r="BU31" s="720"/>
      <c r="BV31" s="720"/>
      <c r="BW31" s="720"/>
      <c r="BX31" s="721">
        <v>96.8</v>
      </c>
      <c r="BY31" s="720"/>
      <c r="BZ31" s="720"/>
      <c r="CA31" s="720"/>
      <c r="CB31" s="722"/>
      <c r="CD31" s="678"/>
      <c r="CE31" s="679"/>
      <c r="CF31" s="654" t="s">
        <v>318</v>
      </c>
      <c r="CG31" s="655"/>
      <c r="CH31" s="655"/>
      <c r="CI31" s="655"/>
      <c r="CJ31" s="655"/>
      <c r="CK31" s="655"/>
      <c r="CL31" s="655"/>
      <c r="CM31" s="655"/>
      <c r="CN31" s="655"/>
      <c r="CO31" s="655"/>
      <c r="CP31" s="655"/>
      <c r="CQ31" s="656"/>
      <c r="CR31" s="657">
        <v>4818</v>
      </c>
      <c r="CS31" s="670"/>
      <c r="CT31" s="670"/>
      <c r="CU31" s="670"/>
      <c r="CV31" s="670"/>
      <c r="CW31" s="670"/>
      <c r="CX31" s="670"/>
      <c r="CY31" s="671"/>
      <c r="CZ31" s="660">
        <v>0.1</v>
      </c>
      <c r="DA31" s="672"/>
      <c r="DB31" s="672"/>
      <c r="DC31" s="673"/>
      <c r="DD31" s="663">
        <v>4818</v>
      </c>
      <c r="DE31" s="670"/>
      <c r="DF31" s="670"/>
      <c r="DG31" s="670"/>
      <c r="DH31" s="670"/>
      <c r="DI31" s="670"/>
      <c r="DJ31" s="670"/>
      <c r="DK31" s="671"/>
      <c r="DL31" s="663">
        <v>4818</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239592</v>
      </c>
      <c r="S32" s="658"/>
      <c r="T32" s="658"/>
      <c r="U32" s="658"/>
      <c r="V32" s="658"/>
      <c r="W32" s="658"/>
      <c r="X32" s="658"/>
      <c r="Y32" s="659"/>
      <c r="Z32" s="695">
        <v>5</v>
      </c>
      <c r="AA32" s="695"/>
      <c r="AB32" s="695"/>
      <c r="AC32" s="695"/>
      <c r="AD32" s="696" t="s">
        <v>247</v>
      </c>
      <c r="AE32" s="696"/>
      <c r="AF32" s="696"/>
      <c r="AG32" s="696"/>
      <c r="AH32" s="696"/>
      <c r="AI32" s="696"/>
      <c r="AJ32" s="696"/>
      <c r="AK32" s="696"/>
      <c r="AL32" s="660" t="s">
        <v>129</v>
      </c>
      <c r="AM32" s="661"/>
      <c r="AN32" s="661"/>
      <c r="AO32" s="697"/>
      <c r="AP32" s="698"/>
      <c r="AQ32" s="699"/>
      <c r="AR32" s="699"/>
      <c r="AS32" s="699"/>
      <c r="AT32" s="730"/>
      <c r="AU32" s="210" t="s">
        <v>320</v>
      </c>
      <c r="AX32" s="654" t="s">
        <v>321</v>
      </c>
      <c r="AY32" s="655"/>
      <c r="AZ32" s="655"/>
      <c r="BA32" s="655"/>
      <c r="BB32" s="655"/>
      <c r="BC32" s="655"/>
      <c r="BD32" s="655"/>
      <c r="BE32" s="655"/>
      <c r="BF32" s="656"/>
      <c r="BG32" s="723">
        <v>99.6</v>
      </c>
      <c r="BH32" s="670"/>
      <c r="BI32" s="670"/>
      <c r="BJ32" s="670"/>
      <c r="BK32" s="670"/>
      <c r="BL32" s="670"/>
      <c r="BM32" s="661">
        <v>98.5</v>
      </c>
      <c r="BN32" s="670"/>
      <c r="BO32" s="670"/>
      <c r="BP32" s="670"/>
      <c r="BQ32" s="693"/>
      <c r="BR32" s="723">
        <v>99.3</v>
      </c>
      <c r="BS32" s="670"/>
      <c r="BT32" s="670"/>
      <c r="BU32" s="670"/>
      <c r="BV32" s="670"/>
      <c r="BW32" s="670"/>
      <c r="BX32" s="661">
        <v>98</v>
      </c>
      <c r="BY32" s="670"/>
      <c r="BZ32" s="670"/>
      <c r="CA32" s="670"/>
      <c r="CB32" s="693"/>
      <c r="CD32" s="680"/>
      <c r="CE32" s="681"/>
      <c r="CF32" s="654" t="s">
        <v>322</v>
      </c>
      <c r="CG32" s="655"/>
      <c r="CH32" s="655"/>
      <c r="CI32" s="655"/>
      <c r="CJ32" s="655"/>
      <c r="CK32" s="655"/>
      <c r="CL32" s="655"/>
      <c r="CM32" s="655"/>
      <c r="CN32" s="655"/>
      <c r="CO32" s="655"/>
      <c r="CP32" s="655"/>
      <c r="CQ32" s="656"/>
      <c r="CR32" s="657" t="s">
        <v>323</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247</v>
      </c>
      <c r="DM32" s="658"/>
      <c r="DN32" s="658"/>
      <c r="DO32" s="658"/>
      <c r="DP32" s="658"/>
      <c r="DQ32" s="658"/>
      <c r="DR32" s="658"/>
      <c r="DS32" s="658"/>
      <c r="DT32" s="658"/>
      <c r="DU32" s="658"/>
      <c r="DV32" s="659"/>
      <c r="DW32" s="660" t="s">
        <v>247</v>
      </c>
      <c r="DX32" s="672"/>
      <c r="DY32" s="672"/>
      <c r="DZ32" s="672"/>
      <c r="EA32" s="672"/>
      <c r="EB32" s="672"/>
      <c r="EC32" s="684"/>
    </row>
    <row r="33" spans="2:133" ht="11.25" customHeight="1" x14ac:dyDescent="0.15">
      <c r="B33" s="654" t="s">
        <v>324</v>
      </c>
      <c r="C33" s="655"/>
      <c r="D33" s="655"/>
      <c r="E33" s="655"/>
      <c r="F33" s="655"/>
      <c r="G33" s="655"/>
      <c r="H33" s="655"/>
      <c r="I33" s="655"/>
      <c r="J33" s="655"/>
      <c r="K33" s="655"/>
      <c r="L33" s="655"/>
      <c r="M33" s="655"/>
      <c r="N33" s="655"/>
      <c r="O33" s="655"/>
      <c r="P33" s="655"/>
      <c r="Q33" s="656"/>
      <c r="R33" s="657">
        <v>24473</v>
      </c>
      <c r="S33" s="658"/>
      <c r="T33" s="658"/>
      <c r="U33" s="658"/>
      <c r="V33" s="658"/>
      <c r="W33" s="658"/>
      <c r="X33" s="658"/>
      <c r="Y33" s="659"/>
      <c r="Z33" s="695">
        <v>0.5</v>
      </c>
      <c r="AA33" s="695"/>
      <c r="AB33" s="695"/>
      <c r="AC33" s="695"/>
      <c r="AD33" s="696">
        <v>13114</v>
      </c>
      <c r="AE33" s="696"/>
      <c r="AF33" s="696"/>
      <c r="AG33" s="696"/>
      <c r="AH33" s="696"/>
      <c r="AI33" s="696"/>
      <c r="AJ33" s="696"/>
      <c r="AK33" s="696"/>
      <c r="AL33" s="660">
        <v>0.5</v>
      </c>
      <c r="AM33" s="661"/>
      <c r="AN33" s="661"/>
      <c r="AO33" s="697"/>
      <c r="AP33" s="700"/>
      <c r="AQ33" s="701"/>
      <c r="AR33" s="701"/>
      <c r="AS33" s="701"/>
      <c r="AT33" s="731"/>
      <c r="AU33" s="215"/>
      <c r="AV33" s="215"/>
      <c r="AW33" s="215"/>
      <c r="AX33" s="638" t="s">
        <v>325</v>
      </c>
      <c r="AY33" s="639"/>
      <c r="AZ33" s="639"/>
      <c r="BA33" s="639"/>
      <c r="BB33" s="639"/>
      <c r="BC33" s="639"/>
      <c r="BD33" s="639"/>
      <c r="BE33" s="639"/>
      <c r="BF33" s="640"/>
      <c r="BG33" s="718">
        <v>99.4</v>
      </c>
      <c r="BH33" s="642"/>
      <c r="BI33" s="642"/>
      <c r="BJ33" s="642"/>
      <c r="BK33" s="642"/>
      <c r="BL33" s="642"/>
      <c r="BM33" s="688">
        <v>95.8</v>
      </c>
      <c r="BN33" s="642"/>
      <c r="BO33" s="642"/>
      <c r="BP33" s="642"/>
      <c r="BQ33" s="705"/>
      <c r="BR33" s="718">
        <v>99</v>
      </c>
      <c r="BS33" s="642"/>
      <c r="BT33" s="642"/>
      <c r="BU33" s="642"/>
      <c r="BV33" s="642"/>
      <c r="BW33" s="642"/>
      <c r="BX33" s="688">
        <v>95.7</v>
      </c>
      <c r="BY33" s="642"/>
      <c r="BZ33" s="642"/>
      <c r="CA33" s="642"/>
      <c r="CB33" s="705"/>
      <c r="CD33" s="654" t="s">
        <v>326</v>
      </c>
      <c r="CE33" s="655"/>
      <c r="CF33" s="655"/>
      <c r="CG33" s="655"/>
      <c r="CH33" s="655"/>
      <c r="CI33" s="655"/>
      <c r="CJ33" s="655"/>
      <c r="CK33" s="655"/>
      <c r="CL33" s="655"/>
      <c r="CM33" s="655"/>
      <c r="CN33" s="655"/>
      <c r="CO33" s="655"/>
      <c r="CP33" s="655"/>
      <c r="CQ33" s="656"/>
      <c r="CR33" s="657">
        <v>2523741</v>
      </c>
      <c r="CS33" s="670"/>
      <c r="CT33" s="670"/>
      <c r="CU33" s="670"/>
      <c r="CV33" s="670"/>
      <c r="CW33" s="670"/>
      <c r="CX33" s="670"/>
      <c r="CY33" s="671"/>
      <c r="CZ33" s="660">
        <v>57.2</v>
      </c>
      <c r="DA33" s="672"/>
      <c r="DB33" s="672"/>
      <c r="DC33" s="673"/>
      <c r="DD33" s="663">
        <v>2000992</v>
      </c>
      <c r="DE33" s="670"/>
      <c r="DF33" s="670"/>
      <c r="DG33" s="670"/>
      <c r="DH33" s="670"/>
      <c r="DI33" s="670"/>
      <c r="DJ33" s="670"/>
      <c r="DK33" s="671"/>
      <c r="DL33" s="663">
        <v>1212596</v>
      </c>
      <c r="DM33" s="670"/>
      <c r="DN33" s="670"/>
      <c r="DO33" s="670"/>
      <c r="DP33" s="670"/>
      <c r="DQ33" s="670"/>
      <c r="DR33" s="670"/>
      <c r="DS33" s="670"/>
      <c r="DT33" s="670"/>
      <c r="DU33" s="670"/>
      <c r="DV33" s="671"/>
      <c r="DW33" s="660">
        <v>42.6</v>
      </c>
      <c r="DX33" s="672"/>
      <c r="DY33" s="672"/>
      <c r="DZ33" s="672"/>
      <c r="EA33" s="672"/>
      <c r="EB33" s="672"/>
      <c r="EC33" s="684"/>
    </row>
    <row r="34" spans="2:133" ht="11.25" customHeight="1" x14ac:dyDescent="0.15">
      <c r="B34" s="654" t="s">
        <v>327</v>
      </c>
      <c r="C34" s="655"/>
      <c r="D34" s="655"/>
      <c r="E34" s="655"/>
      <c r="F34" s="655"/>
      <c r="G34" s="655"/>
      <c r="H34" s="655"/>
      <c r="I34" s="655"/>
      <c r="J34" s="655"/>
      <c r="K34" s="655"/>
      <c r="L34" s="655"/>
      <c r="M34" s="655"/>
      <c r="N34" s="655"/>
      <c r="O34" s="655"/>
      <c r="P34" s="655"/>
      <c r="Q34" s="656"/>
      <c r="R34" s="657">
        <v>147892</v>
      </c>
      <c r="S34" s="658"/>
      <c r="T34" s="658"/>
      <c r="U34" s="658"/>
      <c r="V34" s="658"/>
      <c r="W34" s="658"/>
      <c r="X34" s="658"/>
      <c r="Y34" s="659"/>
      <c r="Z34" s="695">
        <v>3.1</v>
      </c>
      <c r="AA34" s="695"/>
      <c r="AB34" s="695"/>
      <c r="AC34" s="695"/>
      <c r="AD34" s="696" t="s">
        <v>129</v>
      </c>
      <c r="AE34" s="696"/>
      <c r="AF34" s="696"/>
      <c r="AG34" s="696"/>
      <c r="AH34" s="696"/>
      <c r="AI34" s="696"/>
      <c r="AJ34" s="696"/>
      <c r="AK34" s="696"/>
      <c r="AL34" s="660" t="s">
        <v>247</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328</v>
      </c>
      <c r="CE34" s="655"/>
      <c r="CF34" s="655"/>
      <c r="CG34" s="655"/>
      <c r="CH34" s="655"/>
      <c r="CI34" s="655"/>
      <c r="CJ34" s="655"/>
      <c r="CK34" s="655"/>
      <c r="CL34" s="655"/>
      <c r="CM34" s="655"/>
      <c r="CN34" s="655"/>
      <c r="CO34" s="655"/>
      <c r="CP34" s="655"/>
      <c r="CQ34" s="656"/>
      <c r="CR34" s="657">
        <v>753062</v>
      </c>
      <c r="CS34" s="658"/>
      <c r="CT34" s="658"/>
      <c r="CU34" s="658"/>
      <c r="CV34" s="658"/>
      <c r="CW34" s="658"/>
      <c r="CX34" s="658"/>
      <c r="CY34" s="659"/>
      <c r="CZ34" s="660">
        <v>17.100000000000001</v>
      </c>
      <c r="DA34" s="672"/>
      <c r="DB34" s="672"/>
      <c r="DC34" s="673"/>
      <c r="DD34" s="663">
        <v>512685</v>
      </c>
      <c r="DE34" s="658"/>
      <c r="DF34" s="658"/>
      <c r="DG34" s="658"/>
      <c r="DH34" s="658"/>
      <c r="DI34" s="658"/>
      <c r="DJ34" s="658"/>
      <c r="DK34" s="659"/>
      <c r="DL34" s="663">
        <v>386459</v>
      </c>
      <c r="DM34" s="658"/>
      <c r="DN34" s="658"/>
      <c r="DO34" s="658"/>
      <c r="DP34" s="658"/>
      <c r="DQ34" s="658"/>
      <c r="DR34" s="658"/>
      <c r="DS34" s="658"/>
      <c r="DT34" s="658"/>
      <c r="DU34" s="658"/>
      <c r="DV34" s="659"/>
      <c r="DW34" s="660">
        <v>13.6</v>
      </c>
      <c r="DX34" s="672"/>
      <c r="DY34" s="672"/>
      <c r="DZ34" s="672"/>
      <c r="EA34" s="672"/>
      <c r="EB34" s="672"/>
      <c r="EC34" s="684"/>
    </row>
    <row r="35" spans="2:133" ht="11.25" customHeight="1" x14ac:dyDescent="0.15">
      <c r="B35" s="654" t="s">
        <v>329</v>
      </c>
      <c r="C35" s="655"/>
      <c r="D35" s="655"/>
      <c r="E35" s="655"/>
      <c r="F35" s="655"/>
      <c r="G35" s="655"/>
      <c r="H35" s="655"/>
      <c r="I35" s="655"/>
      <c r="J35" s="655"/>
      <c r="K35" s="655"/>
      <c r="L35" s="655"/>
      <c r="M35" s="655"/>
      <c r="N35" s="655"/>
      <c r="O35" s="655"/>
      <c r="P35" s="655"/>
      <c r="Q35" s="656"/>
      <c r="R35" s="657">
        <v>110934</v>
      </c>
      <c r="S35" s="658"/>
      <c r="T35" s="658"/>
      <c r="U35" s="658"/>
      <c r="V35" s="658"/>
      <c r="W35" s="658"/>
      <c r="X35" s="658"/>
      <c r="Y35" s="659"/>
      <c r="Z35" s="695">
        <v>2.2999999999999998</v>
      </c>
      <c r="AA35" s="695"/>
      <c r="AB35" s="695"/>
      <c r="AC35" s="695"/>
      <c r="AD35" s="696" t="s">
        <v>247</v>
      </c>
      <c r="AE35" s="696"/>
      <c r="AF35" s="696"/>
      <c r="AG35" s="696"/>
      <c r="AH35" s="696"/>
      <c r="AI35" s="696"/>
      <c r="AJ35" s="696"/>
      <c r="AK35" s="696"/>
      <c r="AL35" s="660" t="s">
        <v>323</v>
      </c>
      <c r="AM35" s="661"/>
      <c r="AN35" s="661"/>
      <c r="AO35" s="697"/>
      <c r="AP35" s="218"/>
      <c r="AQ35" s="709" t="s">
        <v>330</v>
      </c>
      <c r="AR35" s="710"/>
      <c r="AS35" s="710"/>
      <c r="AT35" s="710"/>
      <c r="AU35" s="710"/>
      <c r="AV35" s="710"/>
      <c r="AW35" s="710"/>
      <c r="AX35" s="710"/>
      <c r="AY35" s="710"/>
      <c r="AZ35" s="710"/>
      <c r="BA35" s="710"/>
      <c r="BB35" s="710"/>
      <c r="BC35" s="710"/>
      <c r="BD35" s="710"/>
      <c r="BE35" s="710"/>
      <c r="BF35" s="711"/>
      <c r="BG35" s="709" t="s">
        <v>331</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332</v>
      </c>
      <c r="CE35" s="655"/>
      <c r="CF35" s="655"/>
      <c r="CG35" s="655"/>
      <c r="CH35" s="655"/>
      <c r="CI35" s="655"/>
      <c r="CJ35" s="655"/>
      <c r="CK35" s="655"/>
      <c r="CL35" s="655"/>
      <c r="CM35" s="655"/>
      <c r="CN35" s="655"/>
      <c r="CO35" s="655"/>
      <c r="CP35" s="655"/>
      <c r="CQ35" s="656"/>
      <c r="CR35" s="657">
        <v>98874</v>
      </c>
      <c r="CS35" s="670"/>
      <c r="CT35" s="670"/>
      <c r="CU35" s="670"/>
      <c r="CV35" s="670"/>
      <c r="CW35" s="670"/>
      <c r="CX35" s="670"/>
      <c r="CY35" s="671"/>
      <c r="CZ35" s="660">
        <v>2.2000000000000002</v>
      </c>
      <c r="DA35" s="672"/>
      <c r="DB35" s="672"/>
      <c r="DC35" s="673"/>
      <c r="DD35" s="663">
        <v>72872</v>
      </c>
      <c r="DE35" s="670"/>
      <c r="DF35" s="670"/>
      <c r="DG35" s="670"/>
      <c r="DH35" s="670"/>
      <c r="DI35" s="670"/>
      <c r="DJ35" s="670"/>
      <c r="DK35" s="671"/>
      <c r="DL35" s="663">
        <v>68717</v>
      </c>
      <c r="DM35" s="670"/>
      <c r="DN35" s="670"/>
      <c r="DO35" s="670"/>
      <c r="DP35" s="670"/>
      <c r="DQ35" s="670"/>
      <c r="DR35" s="670"/>
      <c r="DS35" s="670"/>
      <c r="DT35" s="670"/>
      <c r="DU35" s="670"/>
      <c r="DV35" s="671"/>
      <c r="DW35" s="660">
        <v>2.4</v>
      </c>
      <c r="DX35" s="672"/>
      <c r="DY35" s="672"/>
      <c r="DZ35" s="672"/>
      <c r="EA35" s="672"/>
      <c r="EB35" s="672"/>
      <c r="EC35" s="684"/>
    </row>
    <row r="36" spans="2:133" ht="11.25" customHeight="1" x14ac:dyDescent="0.15">
      <c r="B36" s="654" t="s">
        <v>333</v>
      </c>
      <c r="C36" s="655"/>
      <c r="D36" s="655"/>
      <c r="E36" s="655"/>
      <c r="F36" s="655"/>
      <c r="G36" s="655"/>
      <c r="H36" s="655"/>
      <c r="I36" s="655"/>
      <c r="J36" s="655"/>
      <c r="K36" s="655"/>
      <c r="L36" s="655"/>
      <c r="M36" s="655"/>
      <c r="N36" s="655"/>
      <c r="O36" s="655"/>
      <c r="P36" s="655"/>
      <c r="Q36" s="656"/>
      <c r="R36" s="657">
        <v>319281</v>
      </c>
      <c r="S36" s="658"/>
      <c r="T36" s="658"/>
      <c r="U36" s="658"/>
      <c r="V36" s="658"/>
      <c r="W36" s="658"/>
      <c r="X36" s="658"/>
      <c r="Y36" s="659"/>
      <c r="Z36" s="695">
        <v>6.7</v>
      </c>
      <c r="AA36" s="695"/>
      <c r="AB36" s="695"/>
      <c r="AC36" s="695"/>
      <c r="AD36" s="696" t="s">
        <v>129</v>
      </c>
      <c r="AE36" s="696"/>
      <c r="AF36" s="696"/>
      <c r="AG36" s="696"/>
      <c r="AH36" s="696"/>
      <c r="AI36" s="696"/>
      <c r="AJ36" s="696"/>
      <c r="AK36" s="696"/>
      <c r="AL36" s="660" t="s">
        <v>129</v>
      </c>
      <c r="AM36" s="661"/>
      <c r="AN36" s="661"/>
      <c r="AO36" s="697"/>
      <c r="AP36" s="218"/>
      <c r="AQ36" s="706" t="s">
        <v>334</v>
      </c>
      <c r="AR36" s="707"/>
      <c r="AS36" s="707"/>
      <c r="AT36" s="707"/>
      <c r="AU36" s="707"/>
      <c r="AV36" s="707"/>
      <c r="AW36" s="707"/>
      <c r="AX36" s="707"/>
      <c r="AY36" s="708"/>
      <c r="AZ36" s="712">
        <v>500997</v>
      </c>
      <c r="BA36" s="713"/>
      <c r="BB36" s="713"/>
      <c r="BC36" s="713"/>
      <c r="BD36" s="713"/>
      <c r="BE36" s="713"/>
      <c r="BF36" s="714"/>
      <c r="BG36" s="715" t="s">
        <v>335</v>
      </c>
      <c r="BH36" s="716"/>
      <c r="BI36" s="716"/>
      <c r="BJ36" s="716"/>
      <c r="BK36" s="716"/>
      <c r="BL36" s="716"/>
      <c r="BM36" s="716"/>
      <c r="BN36" s="716"/>
      <c r="BO36" s="716"/>
      <c r="BP36" s="716"/>
      <c r="BQ36" s="716"/>
      <c r="BR36" s="716"/>
      <c r="BS36" s="716"/>
      <c r="BT36" s="716"/>
      <c r="BU36" s="717"/>
      <c r="BV36" s="712">
        <v>13966</v>
      </c>
      <c r="BW36" s="713"/>
      <c r="BX36" s="713"/>
      <c r="BY36" s="713"/>
      <c r="BZ36" s="713"/>
      <c r="CA36" s="713"/>
      <c r="CB36" s="714"/>
      <c r="CD36" s="654" t="s">
        <v>336</v>
      </c>
      <c r="CE36" s="655"/>
      <c r="CF36" s="655"/>
      <c r="CG36" s="655"/>
      <c r="CH36" s="655"/>
      <c r="CI36" s="655"/>
      <c r="CJ36" s="655"/>
      <c r="CK36" s="655"/>
      <c r="CL36" s="655"/>
      <c r="CM36" s="655"/>
      <c r="CN36" s="655"/>
      <c r="CO36" s="655"/>
      <c r="CP36" s="655"/>
      <c r="CQ36" s="656"/>
      <c r="CR36" s="657">
        <v>668494</v>
      </c>
      <c r="CS36" s="658"/>
      <c r="CT36" s="658"/>
      <c r="CU36" s="658"/>
      <c r="CV36" s="658"/>
      <c r="CW36" s="658"/>
      <c r="CX36" s="658"/>
      <c r="CY36" s="659"/>
      <c r="CZ36" s="660">
        <v>15.1</v>
      </c>
      <c r="DA36" s="672"/>
      <c r="DB36" s="672"/>
      <c r="DC36" s="673"/>
      <c r="DD36" s="663">
        <v>566736</v>
      </c>
      <c r="DE36" s="658"/>
      <c r="DF36" s="658"/>
      <c r="DG36" s="658"/>
      <c r="DH36" s="658"/>
      <c r="DI36" s="658"/>
      <c r="DJ36" s="658"/>
      <c r="DK36" s="659"/>
      <c r="DL36" s="663">
        <v>306383</v>
      </c>
      <c r="DM36" s="658"/>
      <c r="DN36" s="658"/>
      <c r="DO36" s="658"/>
      <c r="DP36" s="658"/>
      <c r="DQ36" s="658"/>
      <c r="DR36" s="658"/>
      <c r="DS36" s="658"/>
      <c r="DT36" s="658"/>
      <c r="DU36" s="658"/>
      <c r="DV36" s="659"/>
      <c r="DW36" s="660">
        <v>10.8</v>
      </c>
      <c r="DX36" s="672"/>
      <c r="DY36" s="672"/>
      <c r="DZ36" s="672"/>
      <c r="EA36" s="672"/>
      <c r="EB36" s="672"/>
      <c r="EC36" s="684"/>
    </row>
    <row r="37" spans="2:133" ht="11.25" customHeight="1" x14ac:dyDescent="0.15">
      <c r="B37" s="654" t="s">
        <v>337</v>
      </c>
      <c r="C37" s="655"/>
      <c r="D37" s="655"/>
      <c r="E37" s="655"/>
      <c r="F37" s="655"/>
      <c r="G37" s="655"/>
      <c r="H37" s="655"/>
      <c r="I37" s="655"/>
      <c r="J37" s="655"/>
      <c r="K37" s="655"/>
      <c r="L37" s="655"/>
      <c r="M37" s="655"/>
      <c r="N37" s="655"/>
      <c r="O37" s="655"/>
      <c r="P37" s="655"/>
      <c r="Q37" s="656"/>
      <c r="R37" s="657">
        <v>64923</v>
      </c>
      <c r="S37" s="658"/>
      <c r="T37" s="658"/>
      <c r="U37" s="658"/>
      <c r="V37" s="658"/>
      <c r="W37" s="658"/>
      <c r="X37" s="658"/>
      <c r="Y37" s="659"/>
      <c r="Z37" s="695">
        <v>1.4</v>
      </c>
      <c r="AA37" s="695"/>
      <c r="AB37" s="695"/>
      <c r="AC37" s="695"/>
      <c r="AD37" s="696">
        <v>699</v>
      </c>
      <c r="AE37" s="696"/>
      <c r="AF37" s="696"/>
      <c r="AG37" s="696"/>
      <c r="AH37" s="696"/>
      <c r="AI37" s="696"/>
      <c r="AJ37" s="696"/>
      <c r="AK37" s="696"/>
      <c r="AL37" s="660">
        <v>0</v>
      </c>
      <c r="AM37" s="661"/>
      <c r="AN37" s="661"/>
      <c r="AO37" s="697"/>
      <c r="AQ37" s="690" t="s">
        <v>338</v>
      </c>
      <c r="AR37" s="691"/>
      <c r="AS37" s="691"/>
      <c r="AT37" s="691"/>
      <c r="AU37" s="691"/>
      <c r="AV37" s="691"/>
      <c r="AW37" s="691"/>
      <c r="AX37" s="691"/>
      <c r="AY37" s="692"/>
      <c r="AZ37" s="657">
        <v>132849</v>
      </c>
      <c r="BA37" s="658"/>
      <c r="BB37" s="658"/>
      <c r="BC37" s="658"/>
      <c r="BD37" s="670"/>
      <c r="BE37" s="670"/>
      <c r="BF37" s="693"/>
      <c r="BG37" s="654" t="s">
        <v>339</v>
      </c>
      <c r="BH37" s="655"/>
      <c r="BI37" s="655"/>
      <c r="BJ37" s="655"/>
      <c r="BK37" s="655"/>
      <c r="BL37" s="655"/>
      <c r="BM37" s="655"/>
      <c r="BN37" s="655"/>
      <c r="BO37" s="655"/>
      <c r="BP37" s="655"/>
      <c r="BQ37" s="655"/>
      <c r="BR37" s="655"/>
      <c r="BS37" s="655"/>
      <c r="BT37" s="655"/>
      <c r="BU37" s="656"/>
      <c r="BV37" s="657">
        <v>10172</v>
      </c>
      <c r="BW37" s="658"/>
      <c r="BX37" s="658"/>
      <c r="BY37" s="658"/>
      <c r="BZ37" s="658"/>
      <c r="CA37" s="658"/>
      <c r="CB37" s="694"/>
      <c r="CD37" s="654" t="s">
        <v>340</v>
      </c>
      <c r="CE37" s="655"/>
      <c r="CF37" s="655"/>
      <c r="CG37" s="655"/>
      <c r="CH37" s="655"/>
      <c r="CI37" s="655"/>
      <c r="CJ37" s="655"/>
      <c r="CK37" s="655"/>
      <c r="CL37" s="655"/>
      <c r="CM37" s="655"/>
      <c r="CN37" s="655"/>
      <c r="CO37" s="655"/>
      <c r="CP37" s="655"/>
      <c r="CQ37" s="656"/>
      <c r="CR37" s="657">
        <v>174238</v>
      </c>
      <c r="CS37" s="670"/>
      <c r="CT37" s="670"/>
      <c r="CU37" s="670"/>
      <c r="CV37" s="670"/>
      <c r="CW37" s="670"/>
      <c r="CX37" s="670"/>
      <c r="CY37" s="671"/>
      <c r="CZ37" s="660">
        <v>3.9</v>
      </c>
      <c r="DA37" s="672"/>
      <c r="DB37" s="672"/>
      <c r="DC37" s="673"/>
      <c r="DD37" s="663">
        <v>172238</v>
      </c>
      <c r="DE37" s="670"/>
      <c r="DF37" s="670"/>
      <c r="DG37" s="670"/>
      <c r="DH37" s="670"/>
      <c r="DI37" s="670"/>
      <c r="DJ37" s="670"/>
      <c r="DK37" s="671"/>
      <c r="DL37" s="663">
        <v>161753</v>
      </c>
      <c r="DM37" s="670"/>
      <c r="DN37" s="670"/>
      <c r="DO37" s="670"/>
      <c r="DP37" s="670"/>
      <c r="DQ37" s="670"/>
      <c r="DR37" s="670"/>
      <c r="DS37" s="670"/>
      <c r="DT37" s="670"/>
      <c r="DU37" s="670"/>
      <c r="DV37" s="671"/>
      <c r="DW37" s="660">
        <v>5.7</v>
      </c>
      <c r="DX37" s="672"/>
      <c r="DY37" s="672"/>
      <c r="DZ37" s="672"/>
      <c r="EA37" s="672"/>
      <c r="EB37" s="672"/>
      <c r="EC37" s="684"/>
    </row>
    <row r="38" spans="2:133" ht="11.25" customHeight="1" x14ac:dyDescent="0.15">
      <c r="B38" s="654" t="s">
        <v>341</v>
      </c>
      <c r="C38" s="655"/>
      <c r="D38" s="655"/>
      <c r="E38" s="655"/>
      <c r="F38" s="655"/>
      <c r="G38" s="655"/>
      <c r="H38" s="655"/>
      <c r="I38" s="655"/>
      <c r="J38" s="655"/>
      <c r="K38" s="655"/>
      <c r="L38" s="655"/>
      <c r="M38" s="655"/>
      <c r="N38" s="655"/>
      <c r="O38" s="655"/>
      <c r="P38" s="655"/>
      <c r="Q38" s="656"/>
      <c r="R38" s="657">
        <v>284500</v>
      </c>
      <c r="S38" s="658"/>
      <c r="T38" s="658"/>
      <c r="U38" s="658"/>
      <c r="V38" s="658"/>
      <c r="W38" s="658"/>
      <c r="X38" s="658"/>
      <c r="Y38" s="659"/>
      <c r="Z38" s="695">
        <v>6</v>
      </c>
      <c r="AA38" s="695"/>
      <c r="AB38" s="695"/>
      <c r="AC38" s="695"/>
      <c r="AD38" s="696" t="s">
        <v>129</v>
      </c>
      <c r="AE38" s="696"/>
      <c r="AF38" s="696"/>
      <c r="AG38" s="696"/>
      <c r="AH38" s="696"/>
      <c r="AI38" s="696"/>
      <c r="AJ38" s="696"/>
      <c r="AK38" s="696"/>
      <c r="AL38" s="660" t="s">
        <v>129</v>
      </c>
      <c r="AM38" s="661"/>
      <c r="AN38" s="661"/>
      <c r="AO38" s="697"/>
      <c r="AQ38" s="690" t="s">
        <v>342</v>
      </c>
      <c r="AR38" s="691"/>
      <c r="AS38" s="691"/>
      <c r="AT38" s="691"/>
      <c r="AU38" s="691"/>
      <c r="AV38" s="691"/>
      <c r="AW38" s="691"/>
      <c r="AX38" s="691"/>
      <c r="AY38" s="692"/>
      <c r="AZ38" s="657">
        <v>112281</v>
      </c>
      <c r="BA38" s="658"/>
      <c r="BB38" s="658"/>
      <c r="BC38" s="658"/>
      <c r="BD38" s="670"/>
      <c r="BE38" s="670"/>
      <c r="BF38" s="693"/>
      <c r="BG38" s="654" t="s">
        <v>343</v>
      </c>
      <c r="BH38" s="655"/>
      <c r="BI38" s="655"/>
      <c r="BJ38" s="655"/>
      <c r="BK38" s="655"/>
      <c r="BL38" s="655"/>
      <c r="BM38" s="655"/>
      <c r="BN38" s="655"/>
      <c r="BO38" s="655"/>
      <c r="BP38" s="655"/>
      <c r="BQ38" s="655"/>
      <c r="BR38" s="655"/>
      <c r="BS38" s="655"/>
      <c r="BT38" s="655"/>
      <c r="BU38" s="656"/>
      <c r="BV38" s="657">
        <v>572</v>
      </c>
      <c r="BW38" s="658"/>
      <c r="BX38" s="658"/>
      <c r="BY38" s="658"/>
      <c r="BZ38" s="658"/>
      <c r="CA38" s="658"/>
      <c r="CB38" s="694"/>
      <c r="CD38" s="654" t="s">
        <v>344</v>
      </c>
      <c r="CE38" s="655"/>
      <c r="CF38" s="655"/>
      <c r="CG38" s="655"/>
      <c r="CH38" s="655"/>
      <c r="CI38" s="655"/>
      <c r="CJ38" s="655"/>
      <c r="CK38" s="655"/>
      <c r="CL38" s="655"/>
      <c r="CM38" s="655"/>
      <c r="CN38" s="655"/>
      <c r="CO38" s="655"/>
      <c r="CP38" s="655"/>
      <c r="CQ38" s="656"/>
      <c r="CR38" s="657">
        <v>500997</v>
      </c>
      <c r="CS38" s="658"/>
      <c r="CT38" s="658"/>
      <c r="CU38" s="658"/>
      <c r="CV38" s="658"/>
      <c r="CW38" s="658"/>
      <c r="CX38" s="658"/>
      <c r="CY38" s="659"/>
      <c r="CZ38" s="660">
        <v>11.4</v>
      </c>
      <c r="DA38" s="672"/>
      <c r="DB38" s="672"/>
      <c r="DC38" s="673"/>
      <c r="DD38" s="663">
        <v>462649</v>
      </c>
      <c r="DE38" s="658"/>
      <c r="DF38" s="658"/>
      <c r="DG38" s="658"/>
      <c r="DH38" s="658"/>
      <c r="DI38" s="658"/>
      <c r="DJ38" s="658"/>
      <c r="DK38" s="659"/>
      <c r="DL38" s="663">
        <v>451037</v>
      </c>
      <c r="DM38" s="658"/>
      <c r="DN38" s="658"/>
      <c r="DO38" s="658"/>
      <c r="DP38" s="658"/>
      <c r="DQ38" s="658"/>
      <c r="DR38" s="658"/>
      <c r="DS38" s="658"/>
      <c r="DT38" s="658"/>
      <c r="DU38" s="658"/>
      <c r="DV38" s="659"/>
      <c r="DW38" s="660">
        <v>15.8</v>
      </c>
      <c r="DX38" s="672"/>
      <c r="DY38" s="672"/>
      <c r="DZ38" s="672"/>
      <c r="EA38" s="672"/>
      <c r="EB38" s="672"/>
      <c r="EC38" s="684"/>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247</v>
      </c>
      <c r="S39" s="658"/>
      <c r="T39" s="658"/>
      <c r="U39" s="658"/>
      <c r="V39" s="658"/>
      <c r="W39" s="658"/>
      <c r="X39" s="658"/>
      <c r="Y39" s="659"/>
      <c r="Z39" s="695" t="s">
        <v>129</v>
      </c>
      <c r="AA39" s="695"/>
      <c r="AB39" s="695"/>
      <c r="AC39" s="695"/>
      <c r="AD39" s="696" t="s">
        <v>247</v>
      </c>
      <c r="AE39" s="696"/>
      <c r="AF39" s="696"/>
      <c r="AG39" s="696"/>
      <c r="AH39" s="696"/>
      <c r="AI39" s="696"/>
      <c r="AJ39" s="696"/>
      <c r="AK39" s="696"/>
      <c r="AL39" s="660" t="s">
        <v>247</v>
      </c>
      <c r="AM39" s="661"/>
      <c r="AN39" s="661"/>
      <c r="AO39" s="697"/>
      <c r="AQ39" s="690" t="s">
        <v>346</v>
      </c>
      <c r="AR39" s="691"/>
      <c r="AS39" s="691"/>
      <c r="AT39" s="691"/>
      <c r="AU39" s="691"/>
      <c r="AV39" s="691"/>
      <c r="AW39" s="691"/>
      <c r="AX39" s="691"/>
      <c r="AY39" s="692"/>
      <c r="AZ39" s="657" t="s">
        <v>129</v>
      </c>
      <c r="BA39" s="658"/>
      <c r="BB39" s="658"/>
      <c r="BC39" s="658"/>
      <c r="BD39" s="670"/>
      <c r="BE39" s="670"/>
      <c r="BF39" s="693"/>
      <c r="BG39" s="654" t="s">
        <v>347</v>
      </c>
      <c r="BH39" s="655"/>
      <c r="BI39" s="655"/>
      <c r="BJ39" s="655"/>
      <c r="BK39" s="655"/>
      <c r="BL39" s="655"/>
      <c r="BM39" s="655"/>
      <c r="BN39" s="655"/>
      <c r="BO39" s="655"/>
      <c r="BP39" s="655"/>
      <c r="BQ39" s="655"/>
      <c r="BR39" s="655"/>
      <c r="BS39" s="655"/>
      <c r="BT39" s="655"/>
      <c r="BU39" s="656"/>
      <c r="BV39" s="657">
        <v>835</v>
      </c>
      <c r="BW39" s="658"/>
      <c r="BX39" s="658"/>
      <c r="BY39" s="658"/>
      <c r="BZ39" s="658"/>
      <c r="CA39" s="658"/>
      <c r="CB39" s="694"/>
      <c r="CD39" s="654" t="s">
        <v>348</v>
      </c>
      <c r="CE39" s="655"/>
      <c r="CF39" s="655"/>
      <c r="CG39" s="655"/>
      <c r="CH39" s="655"/>
      <c r="CI39" s="655"/>
      <c r="CJ39" s="655"/>
      <c r="CK39" s="655"/>
      <c r="CL39" s="655"/>
      <c r="CM39" s="655"/>
      <c r="CN39" s="655"/>
      <c r="CO39" s="655"/>
      <c r="CP39" s="655"/>
      <c r="CQ39" s="656"/>
      <c r="CR39" s="657">
        <v>502314</v>
      </c>
      <c r="CS39" s="670"/>
      <c r="CT39" s="670"/>
      <c r="CU39" s="670"/>
      <c r="CV39" s="670"/>
      <c r="CW39" s="670"/>
      <c r="CX39" s="670"/>
      <c r="CY39" s="671"/>
      <c r="CZ39" s="660">
        <v>11.4</v>
      </c>
      <c r="DA39" s="672"/>
      <c r="DB39" s="672"/>
      <c r="DC39" s="673"/>
      <c r="DD39" s="663">
        <v>386050</v>
      </c>
      <c r="DE39" s="670"/>
      <c r="DF39" s="670"/>
      <c r="DG39" s="670"/>
      <c r="DH39" s="670"/>
      <c r="DI39" s="670"/>
      <c r="DJ39" s="670"/>
      <c r="DK39" s="671"/>
      <c r="DL39" s="663" t="s">
        <v>129</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15">
      <c r="B40" s="654" t="s">
        <v>349</v>
      </c>
      <c r="C40" s="655"/>
      <c r="D40" s="655"/>
      <c r="E40" s="655"/>
      <c r="F40" s="655"/>
      <c r="G40" s="655"/>
      <c r="H40" s="655"/>
      <c r="I40" s="655"/>
      <c r="J40" s="655"/>
      <c r="K40" s="655"/>
      <c r="L40" s="655"/>
      <c r="M40" s="655"/>
      <c r="N40" s="655"/>
      <c r="O40" s="655"/>
      <c r="P40" s="655"/>
      <c r="Q40" s="656"/>
      <c r="R40" s="657">
        <v>23000</v>
      </c>
      <c r="S40" s="658"/>
      <c r="T40" s="658"/>
      <c r="U40" s="658"/>
      <c r="V40" s="658"/>
      <c r="W40" s="658"/>
      <c r="X40" s="658"/>
      <c r="Y40" s="659"/>
      <c r="Z40" s="695">
        <v>0.5</v>
      </c>
      <c r="AA40" s="695"/>
      <c r="AB40" s="695"/>
      <c r="AC40" s="695"/>
      <c r="AD40" s="696" t="s">
        <v>129</v>
      </c>
      <c r="AE40" s="696"/>
      <c r="AF40" s="696"/>
      <c r="AG40" s="696"/>
      <c r="AH40" s="696"/>
      <c r="AI40" s="696"/>
      <c r="AJ40" s="696"/>
      <c r="AK40" s="696"/>
      <c r="AL40" s="660" t="s">
        <v>129</v>
      </c>
      <c r="AM40" s="661"/>
      <c r="AN40" s="661"/>
      <c r="AO40" s="697"/>
      <c r="AQ40" s="690" t="s">
        <v>350</v>
      </c>
      <c r="AR40" s="691"/>
      <c r="AS40" s="691"/>
      <c r="AT40" s="691"/>
      <c r="AU40" s="691"/>
      <c r="AV40" s="691"/>
      <c r="AW40" s="691"/>
      <c r="AX40" s="691"/>
      <c r="AY40" s="692"/>
      <c r="AZ40" s="657" t="s">
        <v>129</v>
      </c>
      <c r="BA40" s="658"/>
      <c r="BB40" s="658"/>
      <c r="BC40" s="658"/>
      <c r="BD40" s="670"/>
      <c r="BE40" s="670"/>
      <c r="BF40" s="693"/>
      <c r="BG40" s="698" t="s">
        <v>351</v>
      </c>
      <c r="BH40" s="699"/>
      <c r="BI40" s="699"/>
      <c r="BJ40" s="699"/>
      <c r="BK40" s="699"/>
      <c r="BL40" s="219"/>
      <c r="BM40" s="655" t="s">
        <v>352</v>
      </c>
      <c r="BN40" s="655"/>
      <c r="BO40" s="655"/>
      <c r="BP40" s="655"/>
      <c r="BQ40" s="655"/>
      <c r="BR40" s="655"/>
      <c r="BS40" s="655"/>
      <c r="BT40" s="655"/>
      <c r="BU40" s="656"/>
      <c r="BV40" s="657">
        <v>81</v>
      </c>
      <c r="BW40" s="658"/>
      <c r="BX40" s="658"/>
      <c r="BY40" s="658"/>
      <c r="BZ40" s="658"/>
      <c r="CA40" s="658"/>
      <c r="CB40" s="694"/>
      <c r="CD40" s="654" t="s">
        <v>353</v>
      </c>
      <c r="CE40" s="655"/>
      <c r="CF40" s="655"/>
      <c r="CG40" s="655"/>
      <c r="CH40" s="655"/>
      <c r="CI40" s="655"/>
      <c r="CJ40" s="655"/>
      <c r="CK40" s="655"/>
      <c r="CL40" s="655"/>
      <c r="CM40" s="655"/>
      <c r="CN40" s="655"/>
      <c r="CO40" s="655"/>
      <c r="CP40" s="655"/>
      <c r="CQ40" s="656"/>
      <c r="CR40" s="657" t="s">
        <v>129</v>
      </c>
      <c r="CS40" s="658"/>
      <c r="CT40" s="658"/>
      <c r="CU40" s="658"/>
      <c r="CV40" s="658"/>
      <c r="CW40" s="658"/>
      <c r="CX40" s="658"/>
      <c r="CY40" s="659"/>
      <c r="CZ40" s="660" t="s">
        <v>129</v>
      </c>
      <c r="DA40" s="672"/>
      <c r="DB40" s="672"/>
      <c r="DC40" s="673"/>
      <c r="DD40" s="663" t="s">
        <v>129</v>
      </c>
      <c r="DE40" s="658"/>
      <c r="DF40" s="658"/>
      <c r="DG40" s="658"/>
      <c r="DH40" s="658"/>
      <c r="DI40" s="658"/>
      <c r="DJ40" s="658"/>
      <c r="DK40" s="659"/>
      <c r="DL40" s="663" t="s">
        <v>247</v>
      </c>
      <c r="DM40" s="658"/>
      <c r="DN40" s="658"/>
      <c r="DO40" s="658"/>
      <c r="DP40" s="658"/>
      <c r="DQ40" s="658"/>
      <c r="DR40" s="658"/>
      <c r="DS40" s="658"/>
      <c r="DT40" s="658"/>
      <c r="DU40" s="658"/>
      <c r="DV40" s="659"/>
      <c r="DW40" s="660" t="s">
        <v>247</v>
      </c>
      <c r="DX40" s="672"/>
      <c r="DY40" s="672"/>
      <c r="DZ40" s="672"/>
      <c r="EA40" s="672"/>
      <c r="EB40" s="672"/>
      <c r="EC40" s="684"/>
    </row>
    <row r="41" spans="2:133" ht="11.25" customHeight="1" x14ac:dyDescent="0.15">
      <c r="B41" s="638" t="s">
        <v>354</v>
      </c>
      <c r="C41" s="639"/>
      <c r="D41" s="639"/>
      <c r="E41" s="639"/>
      <c r="F41" s="639"/>
      <c r="G41" s="639"/>
      <c r="H41" s="639"/>
      <c r="I41" s="639"/>
      <c r="J41" s="639"/>
      <c r="K41" s="639"/>
      <c r="L41" s="639"/>
      <c r="M41" s="639"/>
      <c r="N41" s="639"/>
      <c r="O41" s="639"/>
      <c r="P41" s="639"/>
      <c r="Q41" s="640"/>
      <c r="R41" s="641">
        <v>4747988</v>
      </c>
      <c r="S41" s="682"/>
      <c r="T41" s="682"/>
      <c r="U41" s="682"/>
      <c r="V41" s="682"/>
      <c r="W41" s="682"/>
      <c r="X41" s="682"/>
      <c r="Y41" s="685"/>
      <c r="Z41" s="686">
        <v>100</v>
      </c>
      <c r="AA41" s="686"/>
      <c r="AB41" s="686"/>
      <c r="AC41" s="686"/>
      <c r="AD41" s="687">
        <v>2824142</v>
      </c>
      <c r="AE41" s="687"/>
      <c r="AF41" s="687"/>
      <c r="AG41" s="687"/>
      <c r="AH41" s="687"/>
      <c r="AI41" s="687"/>
      <c r="AJ41" s="687"/>
      <c r="AK41" s="687"/>
      <c r="AL41" s="644">
        <v>100</v>
      </c>
      <c r="AM41" s="688"/>
      <c r="AN41" s="688"/>
      <c r="AO41" s="689"/>
      <c r="AQ41" s="690" t="s">
        <v>355</v>
      </c>
      <c r="AR41" s="691"/>
      <c r="AS41" s="691"/>
      <c r="AT41" s="691"/>
      <c r="AU41" s="691"/>
      <c r="AV41" s="691"/>
      <c r="AW41" s="691"/>
      <c r="AX41" s="691"/>
      <c r="AY41" s="692"/>
      <c r="AZ41" s="657">
        <v>42733</v>
      </c>
      <c r="BA41" s="658"/>
      <c r="BB41" s="658"/>
      <c r="BC41" s="658"/>
      <c r="BD41" s="670"/>
      <c r="BE41" s="670"/>
      <c r="BF41" s="693"/>
      <c r="BG41" s="698"/>
      <c r="BH41" s="699"/>
      <c r="BI41" s="699"/>
      <c r="BJ41" s="699"/>
      <c r="BK41" s="699"/>
      <c r="BL41" s="219"/>
      <c r="BM41" s="655" t="s">
        <v>356</v>
      </c>
      <c r="BN41" s="655"/>
      <c r="BO41" s="655"/>
      <c r="BP41" s="655"/>
      <c r="BQ41" s="655"/>
      <c r="BR41" s="655"/>
      <c r="BS41" s="655"/>
      <c r="BT41" s="655"/>
      <c r="BU41" s="656"/>
      <c r="BV41" s="657" t="s">
        <v>129</v>
      </c>
      <c r="BW41" s="658"/>
      <c r="BX41" s="658"/>
      <c r="BY41" s="658"/>
      <c r="BZ41" s="658"/>
      <c r="CA41" s="658"/>
      <c r="CB41" s="694"/>
      <c r="CD41" s="654" t="s">
        <v>357</v>
      </c>
      <c r="CE41" s="655"/>
      <c r="CF41" s="655"/>
      <c r="CG41" s="655"/>
      <c r="CH41" s="655"/>
      <c r="CI41" s="655"/>
      <c r="CJ41" s="655"/>
      <c r="CK41" s="655"/>
      <c r="CL41" s="655"/>
      <c r="CM41" s="655"/>
      <c r="CN41" s="655"/>
      <c r="CO41" s="655"/>
      <c r="CP41" s="655"/>
      <c r="CQ41" s="656"/>
      <c r="CR41" s="657" t="s">
        <v>247</v>
      </c>
      <c r="CS41" s="670"/>
      <c r="CT41" s="670"/>
      <c r="CU41" s="670"/>
      <c r="CV41" s="670"/>
      <c r="CW41" s="670"/>
      <c r="CX41" s="670"/>
      <c r="CY41" s="671"/>
      <c r="CZ41" s="660" t="s">
        <v>247</v>
      </c>
      <c r="DA41" s="672"/>
      <c r="DB41" s="672"/>
      <c r="DC41" s="673"/>
      <c r="DD41" s="663" t="s">
        <v>247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358</v>
      </c>
      <c r="AR42" s="703"/>
      <c r="AS42" s="703"/>
      <c r="AT42" s="703"/>
      <c r="AU42" s="703"/>
      <c r="AV42" s="703"/>
      <c r="AW42" s="703"/>
      <c r="AX42" s="703"/>
      <c r="AY42" s="704"/>
      <c r="AZ42" s="641">
        <v>213134</v>
      </c>
      <c r="BA42" s="682"/>
      <c r="BB42" s="682"/>
      <c r="BC42" s="682"/>
      <c r="BD42" s="642"/>
      <c r="BE42" s="642"/>
      <c r="BF42" s="705"/>
      <c r="BG42" s="700"/>
      <c r="BH42" s="701"/>
      <c r="BI42" s="701"/>
      <c r="BJ42" s="701"/>
      <c r="BK42" s="701"/>
      <c r="BL42" s="220"/>
      <c r="BM42" s="639" t="s">
        <v>359</v>
      </c>
      <c r="BN42" s="639"/>
      <c r="BO42" s="639"/>
      <c r="BP42" s="639"/>
      <c r="BQ42" s="639"/>
      <c r="BR42" s="639"/>
      <c r="BS42" s="639"/>
      <c r="BT42" s="639"/>
      <c r="BU42" s="640"/>
      <c r="BV42" s="641">
        <v>424</v>
      </c>
      <c r="BW42" s="682"/>
      <c r="BX42" s="682"/>
      <c r="BY42" s="682"/>
      <c r="BZ42" s="682"/>
      <c r="CA42" s="682"/>
      <c r="CB42" s="683"/>
      <c r="CD42" s="654" t="s">
        <v>360</v>
      </c>
      <c r="CE42" s="655"/>
      <c r="CF42" s="655"/>
      <c r="CG42" s="655"/>
      <c r="CH42" s="655"/>
      <c r="CI42" s="655"/>
      <c r="CJ42" s="655"/>
      <c r="CK42" s="655"/>
      <c r="CL42" s="655"/>
      <c r="CM42" s="655"/>
      <c r="CN42" s="655"/>
      <c r="CO42" s="655"/>
      <c r="CP42" s="655"/>
      <c r="CQ42" s="656"/>
      <c r="CR42" s="657">
        <v>665721</v>
      </c>
      <c r="CS42" s="670"/>
      <c r="CT42" s="670"/>
      <c r="CU42" s="670"/>
      <c r="CV42" s="670"/>
      <c r="CW42" s="670"/>
      <c r="CX42" s="670"/>
      <c r="CY42" s="671"/>
      <c r="CZ42" s="660">
        <v>15.1</v>
      </c>
      <c r="DA42" s="672"/>
      <c r="DB42" s="672"/>
      <c r="DC42" s="673"/>
      <c r="DD42" s="663">
        <v>282022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0" t="s">
        <v>361</v>
      </c>
      <c r="CD43" s="654" t="s">
        <v>362</v>
      </c>
      <c r="CE43" s="655"/>
      <c r="CF43" s="655"/>
      <c r="CG43" s="655"/>
      <c r="CH43" s="655"/>
      <c r="CI43" s="655"/>
      <c r="CJ43" s="655"/>
      <c r="CK43" s="655"/>
      <c r="CL43" s="655"/>
      <c r="CM43" s="655"/>
      <c r="CN43" s="655"/>
      <c r="CO43" s="655"/>
      <c r="CP43" s="655"/>
      <c r="CQ43" s="656"/>
      <c r="CR43" s="657">
        <v>12955</v>
      </c>
      <c r="CS43" s="670"/>
      <c r="CT43" s="670"/>
      <c r="CU43" s="670"/>
      <c r="CV43" s="670"/>
      <c r="CW43" s="670"/>
      <c r="CX43" s="670"/>
      <c r="CY43" s="671"/>
      <c r="CZ43" s="660">
        <v>0.3</v>
      </c>
      <c r="DA43" s="672"/>
      <c r="DB43" s="672"/>
      <c r="DC43" s="673"/>
      <c r="DD43" s="663">
        <v>12955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363</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364</v>
      </c>
      <c r="CG44" s="655"/>
      <c r="CH44" s="655"/>
      <c r="CI44" s="655"/>
      <c r="CJ44" s="655"/>
      <c r="CK44" s="655"/>
      <c r="CL44" s="655"/>
      <c r="CM44" s="655"/>
      <c r="CN44" s="655"/>
      <c r="CO44" s="655"/>
      <c r="CP44" s="655"/>
      <c r="CQ44" s="656"/>
      <c r="CR44" s="657">
        <v>644842</v>
      </c>
      <c r="CS44" s="658"/>
      <c r="CT44" s="658"/>
      <c r="CU44" s="658"/>
      <c r="CV44" s="658"/>
      <c r="CW44" s="658"/>
      <c r="CX44" s="658"/>
      <c r="CY44" s="659"/>
      <c r="CZ44" s="660">
        <v>14.6</v>
      </c>
      <c r="DA44" s="661"/>
      <c r="DB44" s="661"/>
      <c r="DC44" s="662"/>
      <c r="DD44" s="663">
        <v>274303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365</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366</v>
      </c>
      <c r="CG45" s="655"/>
      <c r="CH45" s="655"/>
      <c r="CI45" s="655"/>
      <c r="CJ45" s="655"/>
      <c r="CK45" s="655"/>
      <c r="CL45" s="655"/>
      <c r="CM45" s="655"/>
      <c r="CN45" s="655"/>
      <c r="CO45" s="655"/>
      <c r="CP45" s="655"/>
      <c r="CQ45" s="656"/>
      <c r="CR45" s="657">
        <v>194726</v>
      </c>
      <c r="CS45" s="670"/>
      <c r="CT45" s="670"/>
      <c r="CU45" s="670"/>
      <c r="CV45" s="670"/>
      <c r="CW45" s="670"/>
      <c r="CX45" s="670"/>
      <c r="CY45" s="671"/>
      <c r="CZ45" s="660">
        <v>4.4000000000000004</v>
      </c>
      <c r="DA45" s="672"/>
      <c r="DB45" s="672"/>
      <c r="DC45" s="673"/>
      <c r="DD45" s="663">
        <v>12467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1"/>
      <c r="CD46" s="678"/>
      <c r="CE46" s="679"/>
      <c r="CF46" s="654" t="s">
        <v>367</v>
      </c>
      <c r="CG46" s="655"/>
      <c r="CH46" s="655"/>
      <c r="CI46" s="655"/>
      <c r="CJ46" s="655"/>
      <c r="CK46" s="655"/>
      <c r="CL46" s="655"/>
      <c r="CM46" s="655"/>
      <c r="CN46" s="655"/>
      <c r="CO46" s="655"/>
      <c r="CP46" s="655"/>
      <c r="CQ46" s="656"/>
      <c r="CR46" s="657">
        <v>437516</v>
      </c>
      <c r="CS46" s="658"/>
      <c r="CT46" s="658"/>
      <c r="CU46" s="658"/>
      <c r="CV46" s="658"/>
      <c r="CW46" s="658"/>
      <c r="CX46" s="658"/>
      <c r="CY46" s="659"/>
      <c r="CZ46" s="660">
        <v>9.9</v>
      </c>
      <c r="DA46" s="661"/>
      <c r="DB46" s="661"/>
      <c r="DC46" s="662"/>
      <c r="DD46" s="663">
        <v>258636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1"/>
      <c r="CD47" s="678"/>
      <c r="CE47" s="679"/>
      <c r="CF47" s="654" t="s">
        <v>368</v>
      </c>
      <c r="CG47" s="655"/>
      <c r="CH47" s="655"/>
      <c r="CI47" s="655"/>
      <c r="CJ47" s="655"/>
      <c r="CK47" s="655"/>
      <c r="CL47" s="655"/>
      <c r="CM47" s="655"/>
      <c r="CN47" s="655"/>
      <c r="CO47" s="655"/>
      <c r="CP47" s="655"/>
      <c r="CQ47" s="656"/>
      <c r="CR47" s="657">
        <v>20879</v>
      </c>
      <c r="CS47" s="670"/>
      <c r="CT47" s="670"/>
      <c r="CU47" s="670"/>
      <c r="CV47" s="670"/>
      <c r="CW47" s="670"/>
      <c r="CX47" s="670"/>
      <c r="CY47" s="671"/>
      <c r="CZ47" s="660">
        <v>0.5</v>
      </c>
      <c r="DA47" s="672"/>
      <c r="DB47" s="672"/>
      <c r="DC47" s="673"/>
      <c r="DD47" s="663">
        <v>7719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1"/>
      <c r="CD48" s="680"/>
      <c r="CE48" s="681"/>
      <c r="CF48" s="654" t="s">
        <v>369</v>
      </c>
      <c r="CG48" s="655"/>
      <c r="CH48" s="655"/>
      <c r="CI48" s="655"/>
      <c r="CJ48" s="655"/>
      <c r="CK48" s="655"/>
      <c r="CL48" s="655"/>
      <c r="CM48" s="655"/>
      <c r="CN48" s="655"/>
      <c r="CO48" s="655"/>
      <c r="CP48" s="655"/>
      <c r="CQ48" s="656"/>
      <c r="CR48" s="657" t="s">
        <v>247</v>
      </c>
      <c r="CS48" s="658"/>
      <c r="CT48" s="658"/>
      <c r="CU48" s="658"/>
      <c r="CV48" s="658"/>
      <c r="CW48" s="658"/>
      <c r="CX48" s="658"/>
      <c r="CY48" s="659"/>
      <c r="CZ48" s="660" t="s">
        <v>247</v>
      </c>
      <c r="DA48" s="661"/>
      <c r="DB48" s="661"/>
      <c r="DC48" s="662"/>
      <c r="DD48" s="663" t="s">
        <v>247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1"/>
      <c r="CD49" s="638" t="s">
        <v>370</v>
      </c>
      <c r="CE49" s="639"/>
      <c r="CF49" s="639"/>
      <c r="CG49" s="639"/>
      <c r="CH49" s="639"/>
      <c r="CI49" s="639"/>
      <c r="CJ49" s="639"/>
      <c r="CK49" s="639"/>
      <c r="CL49" s="639"/>
      <c r="CM49" s="639"/>
      <c r="CN49" s="639"/>
      <c r="CO49" s="639"/>
      <c r="CP49" s="639"/>
      <c r="CQ49" s="640"/>
      <c r="CR49" s="641">
        <v>4413721</v>
      </c>
      <c r="CS49" s="642"/>
      <c r="CT49" s="642"/>
      <c r="CU49" s="642"/>
      <c r="CV49" s="642"/>
      <c r="CW49" s="642"/>
      <c r="CX49" s="642"/>
      <c r="CY49" s="643"/>
      <c r="CZ49" s="644">
        <v>100</v>
      </c>
      <c r="DA49" s="645"/>
      <c r="DB49" s="645"/>
      <c r="DC49" s="646"/>
      <c r="DD49" s="647">
        <v>3246076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8U1ALdMO7vkA1uDSjNjAB4dtSdbZAKma63v544YiG4NhVyQ0SgrXMeo5luuVaTEZ9g5HnneP4J9m3vK6w05p6g==" saltValue="Z6oiJDqQGs2FnQVODnBC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F78" sqref="AF78:AJ7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31" t="s">
        <v>371</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32" t="s">
        <v>372</v>
      </c>
      <c r="DK2" s="1133"/>
      <c r="DL2" s="1133"/>
      <c r="DM2" s="1133"/>
      <c r="DN2" s="1133"/>
      <c r="DO2" s="1134"/>
      <c r="DP2" s="224"/>
      <c r="DQ2" s="1132" t="s">
        <v>373</v>
      </c>
      <c r="DR2" s="1133"/>
      <c r="DS2" s="1133"/>
      <c r="DT2" s="1133"/>
      <c r="DU2" s="1133"/>
      <c r="DV2" s="1133"/>
      <c r="DW2" s="1133"/>
      <c r="DX2" s="1133"/>
      <c r="DY2" s="1133"/>
      <c r="DZ2" s="113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00" t="s">
        <v>374</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28"/>
      <c r="BA4" s="228"/>
      <c r="BB4" s="228"/>
      <c r="BC4" s="228"/>
      <c r="BD4" s="228"/>
      <c r="BE4" s="229"/>
      <c r="BF4" s="229"/>
      <c r="BG4" s="229"/>
      <c r="BH4" s="229"/>
      <c r="BI4" s="229"/>
      <c r="BJ4" s="229"/>
      <c r="BK4" s="229"/>
      <c r="BL4" s="229"/>
      <c r="BM4" s="229"/>
      <c r="BN4" s="229"/>
      <c r="BO4" s="229"/>
      <c r="BP4" s="229"/>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15">
      <c r="A5" s="1036" t="s">
        <v>376</v>
      </c>
      <c r="B5" s="1037"/>
      <c r="C5" s="1037"/>
      <c r="D5" s="1037"/>
      <c r="E5" s="1037"/>
      <c r="F5" s="1037"/>
      <c r="G5" s="1037"/>
      <c r="H5" s="1037"/>
      <c r="I5" s="1037"/>
      <c r="J5" s="1037"/>
      <c r="K5" s="1037"/>
      <c r="L5" s="1037"/>
      <c r="M5" s="1037"/>
      <c r="N5" s="1037"/>
      <c r="O5" s="1037"/>
      <c r="P5" s="1038"/>
      <c r="Q5" s="1042" t="s">
        <v>377</v>
      </c>
      <c r="R5" s="1043"/>
      <c r="S5" s="1043"/>
      <c r="T5" s="1043"/>
      <c r="U5" s="1044"/>
      <c r="V5" s="1042" t="s">
        <v>378</v>
      </c>
      <c r="W5" s="1043"/>
      <c r="X5" s="1043"/>
      <c r="Y5" s="1043"/>
      <c r="Z5" s="1044"/>
      <c r="AA5" s="1042" t="s">
        <v>379</v>
      </c>
      <c r="AB5" s="1043"/>
      <c r="AC5" s="1043"/>
      <c r="AD5" s="1043"/>
      <c r="AE5" s="1043"/>
      <c r="AF5" s="1135" t="s">
        <v>380</v>
      </c>
      <c r="AG5" s="1043"/>
      <c r="AH5" s="1043"/>
      <c r="AI5" s="1043"/>
      <c r="AJ5" s="1056"/>
      <c r="AK5" s="1043" t="s">
        <v>381</v>
      </c>
      <c r="AL5" s="1043"/>
      <c r="AM5" s="1043"/>
      <c r="AN5" s="1043"/>
      <c r="AO5" s="1044"/>
      <c r="AP5" s="1042" t="s">
        <v>382</v>
      </c>
      <c r="AQ5" s="1043"/>
      <c r="AR5" s="1043"/>
      <c r="AS5" s="1043"/>
      <c r="AT5" s="1044"/>
      <c r="AU5" s="1042" t="s">
        <v>383</v>
      </c>
      <c r="AV5" s="1043"/>
      <c r="AW5" s="1043"/>
      <c r="AX5" s="1043"/>
      <c r="AY5" s="1056"/>
      <c r="AZ5" s="228"/>
      <c r="BA5" s="228"/>
      <c r="BB5" s="228"/>
      <c r="BC5" s="228"/>
      <c r="BD5" s="228"/>
      <c r="BE5" s="229"/>
      <c r="BF5" s="229"/>
      <c r="BG5" s="229"/>
      <c r="BH5" s="229"/>
      <c r="BI5" s="229"/>
      <c r="BJ5" s="229"/>
      <c r="BK5" s="229"/>
      <c r="BL5" s="229"/>
      <c r="BM5" s="229"/>
      <c r="BN5" s="229"/>
      <c r="BO5" s="229"/>
      <c r="BP5" s="229"/>
      <c r="BQ5" s="1036" t="s">
        <v>384</v>
      </c>
      <c r="BR5" s="1037"/>
      <c r="BS5" s="1037"/>
      <c r="BT5" s="1037"/>
      <c r="BU5" s="1037"/>
      <c r="BV5" s="1037"/>
      <c r="BW5" s="1037"/>
      <c r="BX5" s="1037"/>
      <c r="BY5" s="1037"/>
      <c r="BZ5" s="1037"/>
      <c r="CA5" s="1037"/>
      <c r="CB5" s="1037"/>
      <c r="CC5" s="1037"/>
      <c r="CD5" s="1037"/>
      <c r="CE5" s="1037"/>
      <c r="CF5" s="1037"/>
      <c r="CG5" s="1038"/>
      <c r="CH5" s="1042" t="s">
        <v>385</v>
      </c>
      <c r="CI5" s="1043"/>
      <c r="CJ5" s="1043"/>
      <c r="CK5" s="1043"/>
      <c r="CL5" s="1044"/>
      <c r="CM5" s="1042" t="s">
        <v>386</v>
      </c>
      <c r="CN5" s="1043"/>
      <c r="CO5" s="1043"/>
      <c r="CP5" s="1043"/>
      <c r="CQ5" s="1044"/>
      <c r="CR5" s="1042" t="s">
        <v>387</v>
      </c>
      <c r="CS5" s="1043"/>
      <c r="CT5" s="1043"/>
      <c r="CU5" s="1043"/>
      <c r="CV5" s="1044"/>
      <c r="CW5" s="1042" t="s">
        <v>388</v>
      </c>
      <c r="CX5" s="1043"/>
      <c r="CY5" s="1043"/>
      <c r="CZ5" s="1043"/>
      <c r="DA5" s="1044"/>
      <c r="DB5" s="1042" t="s">
        <v>389</v>
      </c>
      <c r="DC5" s="1043"/>
      <c r="DD5" s="1043"/>
      <c r="DE5" s="1043"/>
      <c r="DF5" s="1044"/>
      <c r="DG5" s="1125" t="s">
        <v>390</v>
      </c>
      <c r="DH5" s="1126"/>
      <c r="DI5" s="1126"/>
      <c r="DJ5" s="1126"/>
      <c r="DK5" s="1127"/>
      <c r="DL5" s="1125" t="s">
        <v>391</v>
      </c>
      <c r="DM5" s="1126"/>
      <c r="DN5" s="1126"/>
      <c r="DO5" s="1126"/>
      <c r="DP5" s="1127"/>
      <c r="DQ5" s="1042" t="s">
        <v>392</v>
      </c>
      <c r="DR5" s="1043"/>
      <c r="DS5" s="1043"/>
      <c r="DT5" s="1043"/>
      <c r="DU5" s="1044"/>
      <c r="DV5" s="1042" t="s">
        <v>383</v>
      </c>
      <c r="DW5" s="1043"/>
      <c r="DX5" s="1043"/>
      <c r="DY5" s="1043"/>
      <c r="DZ5" s="1056"/>
      <c r="EA5" s="230"/>
    </row>
    <row r="6" spans="1:131" s="231" customFormat="1" ht="26.25" customHeight="1" thickBot="1" x14ac:dyDescent="0.2">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6"/>
      <c r="AG6" s="1046"/>
      <c r="AH6" s="1046"/>
      <c r="AI6" s="1046"/>
      <c r="AJ6" s="1057"/>
      <c r="AK6" s="1046"/>
      <c r="AL6" s="1046"/>
      <c r="AM6" s="1046"/>
      <c r="AN6" s="1046"/>
      <c r="AO6" s="1047"/>
      <c r="AP6" s="1045"/>
      <c r="AQ6" s="1046"/>
      <c r="AR6" s="1046"/>
      <c r="AS6" s="1046"/>
      <c r="AT6" s="1047"/>
      <c r="AU6" s="1045"/>
      <c r="AV6" s="1046"/>
      <c r="AW6" s="1046"/>
      <c r="AX6" s="1046"/>
      <c r="AY6" s="1057"/>
      <c r="AZ6" s="228"/>
      <c r="BA6" s="228"/>
      <c r="BB6" s="228"/>
      <c r="BC6" s="228"/>
      <c r="BD6" s="228"/>
      <c r="BE6" s="229"/>
      <c r="BF6" s="229"/>
      <c r="BG6" s="229"/>
      <c r="BH6" s="229"/>
      <c r="BI6" s="229"/>
      <c r="BJ6" s="229"/>
      <c r="BK6" s="229"/>
      <c r="BL6" s="229"/>
      <c r="BM6" s="229"/>
      <c r="BN6" s="229"/>
      <c r="BO6" s="229"/>
      <c r="BP6" s="229"/>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28"/>
      <c r="DH6" s="1129"/>
      <c r="DI6" s="1129"/>
      <c r="DJ6" s="1129"/>
      <c r="DK6" s="1130"/>
      <c r="DL6" s="1128"/>
      <c r="DM6" s="1129"/>
      <c r="DN6" s="1129"/>
      <c r="DO6" s="1129"/>
      <c r="DP6" s="1130"/>
      <c r="DQ6" s="1045"/>
      <c r="DR6" s="1046"/>
      <c r="DS6" s="1046"/>
      <c r="DT6" s="1046"/>
      <c r="DU6" s="1047"/>
      <c r="DV6" s="1045"/>
      <c r="DW6" s="1046"/>
      <c r="DX6" s="1046"/>
      <c r="DY6" s="1046"/>
      <c r="DZ6" s="1057"/>
      <c r="EA6" s="230"/>
    </row>
    <row r="7" spans="1:131" s="231" customFormat="1" ht="26.25" customHeight="1" thickTop="1" x14ac:dyDescent="0.15">
      <c r="A7" s="232">
        <v>1</v>
      </c>
      <c r="B7" s="1088" t="s">
        <v>393</v>
      </c>
      <c r="C7" s="1089"/>
      <c r="D7" s="1089"/>
      <c r="E7" s="1089"/>
      <c r="F7" s="1089"/>
      <c r="G7" s="1089"/>
      <c r="H7" s="1089"/>
      <c r="I7" s="1089"/>
      <c r="J7" s="1089"/>
      <c r="K7" s="1089"/>
      <c r="L7" s="1089"/>
      <c r="M7" s="1089"/>
      <c r="N7" s="1089"/>
      <c r="O7" s="1089"/>
      <c r="P7" s="1090"/>
      <c r="Q7" s="1143">
        <v>4748</v>
      </c>
      <c r="R7" s="1144"/>
      <c r="S7" s="1144"/>
      <c r="T7" s="1144"/>
      <c r="U7" s="1144"/>
      <c r="V7" s="1144">
        <v>4414</v>
      </c>
      <c r="W7" s="1144"/>
      <c r="X7" s="1144"/>
      <c r="Y7" s="1144"/>
      <c r="Z7" s="1144"/>
      <c r="AA7" s="1144">
        <v>334</v>
      </c>
      <c r="AB7" s="1144"/>
      <c r="AC7" s="1144"/>
      <c r="AD7" s="1144"/>
      <c r="AE7" s="1145"/>
      <c r="AF7" s="1146">
        <v>88</v>
      </c>
      <c r="AG7" s="1147"/>
      <c r="AH7" s="1147"/>
      <c r="AI7" s="1147"/>
      <c r="AJ7" s="1148"/>
      <c r="AK7" s="1149">
        <v>111</v>
      </c>
      <c r="AL7" s="1150"/>
      <c r="AM7" s="1150"/>
      <c r="AN7" s="1150"/>
      <c r="AO7" s="1150"/>
      <c r="AP7" s="1150">
        <v>2472</v>
      </c>
      <c r="AQ7" s="1150"/>
      <c r="AR7" s="1150"/>
      <c r="AS7" s="1150"/>
      <c r="AT7" s="1150"/>
      <c r="AU7" s="1151"/>
      <c r="AV7" s="1151"/>
      <c r="AW7" s="1151"/>
      <c r="AX7" s="1151"/>
      <c r="AY7" s="1152"/>
      <c r="AZ7" s="228"/>
      <c r="BA7" s="228"/>
      <c r="BB7" s="228"/>
      <c r="BC7" s="228"/>
      <c r="BD7" s="228"/>
      <c r="BE7" s="229"/>
      <c r="BF7" s="229"/>
      <c r="BG7" s="229"/>
      <c r="BH7" s="229"/>
      <c r="BI7" s="229"/>
      <c r="BJ7" s="229"/>
      <c r="BK7" s="229"/>
      <c r="BL7" s="229"/>
      <c r="BM7" s="229"/>
      <c r="BN7" s="229"/>
      <c r="BO7" s="229"/>
      <c r="BP7" s="229"/>
      <c r="BQ7" s="232">
        <v>1</v>
      </c>
      <c r="BR7" s="233"/>
      <c r="BS7" s="1140"/>
      <c r="BT7" s="1141"/>
      <c r="BU7" s="1141"/>
      <c r="BV7" s="1141"/>
      <c r="BW7" s="1141"/>
      <c r="BX7" s="1141"/>
      <c r="BY7" s="1141"/>
      <c r="BZ7" s="1141"/>
      <c r="CA7" s="1141"/>
      <c r="CB7" s="1141"/>
      <c r="CC7" s="1141"/>
      <c r="CD7" s="1141"/>
      <c r="CE7" s="1141"/>
      <c r="CF7" s="1141"/>
      <c r="CG7" s="1153"/>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40"/>
      <c r="DW7" s="1141"/>
      <c r="DX7" s="1141"/>
      <c r="DY7" s="1141"/>
      <c r="DZ7" s="1142"/>
      <c r="EA7" s="230"/>
    </row>
    <row r="8" spans="1:131" s="231" customFormat="1" ht="26.25" customHeight="1" x14ac:dyDescent="0.15">
      <c r="A8" s="234">
        <v>2</v>
      </c>
      <c r="B8" s="1071"/>
      <c r="C8" s="1072"/>
      <c r="D8" s="1072"/>
      <c r="E8" s="1072"/>
      <c r="F8" s="1072"/>
      <c r="G8" s="1072"/>
      <c r="H8" s="1072"/>
      <c r="I8" s="1072"/>
      <c r="J8" s="1072"/>
      <c r="K8" s="1072"/>
      <c r="L8" s="1072"/>
      <c r="M8" s="1072"/>
      <c r="N8" s="1072"/>
      <c r="O8" s="1072"/>
      <c r="P8" s="1073"/>
      <c r="Q8" s="1079"/>
      <c r="R8" s="1080"/>
      <c r="S8" s="1080"/>
      <c r="T8" s="1080"/>
      <c r="U8" s="1080"/>
      <c r="V8" s="1080"/>
      <c r="W8" s="1080"/>
      <c r="X8" s="1080"/>
      <c r="Y8" s="1080"/>
      <c r="Z8" s="1080"/>
      <c r="AA8" s="1080"/>
      <c r="AB8" s="1080"/>
      <c r="AC8" s="1080"/>
      <c r="AD8" s="1080"/>
      <c r="AE8" s="1081"/>
      <c r="AF8" s="1076"/>
      <c r="AG8" s="1077"/>
      <c r="AH8" s="1077"/>
      <c r="AI8" s="1077"/>
      <c r="AJ8" s="1078"/>
      <c r="AK8" s="1121"/>
      <c r="AL8" s="1122"/>
      <c r="AM8" s="1122"/>
      <c r="AN8" s="1122"/>
      <c r="AO8" s="1122"/>
      <c r="AP8" s="1122"/>
      <c r="AQ8" s="1122"/>
      <c r="AR8" s="1122"/>
      <c r="AS8" s="1122"/>
      <c r="AT8" s="1122"/>
      <c r="AU8" s="1123"/>
      <c r="AV8" s="1123"/>
      <c r="AW8" s="1123"/>
      <c r="AX8" s="1123"/>
      <c r="AY8" s="1124"/>
      <c r="AZ8" s="228"/>
      <c r="BA8" s="228"/>
      <c r="BB8" s="228"/>
      <c r="BC8" s="228"/>
      <c r="BD8" s="228"/>
      <c r="BE8" s="229"/>
      <c r="BF8" s="229"/>
      <c r="BG8" s="229"/>
      <c r="BH8" s="229"/>
      <c r="BI8" s="229"/>
      <c r="BJ8" s="229"/>
      <c r="BK8" s="229"/>
      <c r="BL8" s="229"/>
      <c r="BM8" s="229"/>
      <c r="BN8" s="229"/>
      <c r="BO8" s="229"/>
      <c r="BP8" s="229"/>
      <c r="BQ8" s="234">
        <v>2</v>
      </c>
      <c r="BR8" s="235"/>
      <c r="BS8" s="1033"/>
      <c r="BT8" s="1034"/>
      <c r="BU8" s="1034"/>
      <c r="BV8" s="1034"/>
      <c r="BW8" s="1034"/>
      <c r="BX8" s="1034"/>
      <c r="BY8" s="1034"/>
      <c r="BZ8" s="1034"/>
      <c r="CA8" s="1034"/>
      <c r="CB8" s="1034"/>
      <c r="CC8" s="1034"/>
      <c r="CD8" s="1034"/>
      <c r="CE8" s="1034"/>
      <c r="CF8" s="1034"/>
      <c r="CG8" s="1055"/>
      <c r="CH8" s="1030"/>
      <c r="CI8" s="1031"/>
      <c r="CJ8" s="1031"/>
      <c r="CK8" s="1031"/>
      <c r="CL8" s="1032"/>
      <c r="CM8" s="1030"/>
      <c r="CN8" s="1031"/>
      <c r="CO8" s="1031"/>
      <c r="CP8" s="1031"/>
      <c r="CQ8" s="1032"/>
      <c r="CR8" s="1030"/>
      <c r="CS8" s="1031"/>
      <c r="CT8" s="1031"/>
      <c r="CU8" s="1031"/>
      <c r="CV8" s="1032"/>
      <c r="CW8" s="1030"/>
      <c r="CX8" s="1031"/>
      <c r="CY8" s="1031"/>
      <c r="CZ8" s="1031"/>
      <c r="DA8" s="1032"/>
      <c r="DB8" s="1030"/>
      <c r="DC8" s="1031"/>
      <c r="DD8" s="1031"/>
      <c r="DE8" s="1031"/>
      <c r="DF8" s="1032"/>
      <c r="DG8" s="1030"/>
      <c r="DH8" s="1031"/>
      <c r="DI8" s="1031"/>
      <c r="DJ8" s="1031"/>
      <c r="DK8" s="1032"/>
      <c r="DL8" s="1030"/>
      <c r="DM8" s="1031"/>
      <c r="DN8" s="1031"/>
      <c r="DO8" s="1031"/>
      <c r="DP8" s="1032"/>
      <c r="DQ8" s="1030"/>
      <c r="DR8" s="1031"/>
      <c r="DS8" s="1031"/>
      <c r="DT8" s="1031"/>
      <c r="DU8" s="1032"/>
      <c r="DV8" s="1033"/>
      <c r="DW8" s="1034"/>
      <c r="DX8" s="1034"/>
      <c r="DY8" s="1034"/>
      <c r="DZ8" s="1035"/>
      <c r="EA8" s="230"/>
    </row>
    <row r="9" spans="1:131" s="231" customFormat="1" ht="26.25" customHeight="1" x14ac:dyDescent="0.15">
      <c r="A9" s="234">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28"/>
      <c r="BA9" s="228"/>
      <c r="BB9" s="228"/>
      <c r="BC9" s="228"/>
      <c r="BD9" s="228"/>
      <c r="BE9" s="229"/>
      <c r="BF9" s="229"/>
      <c r="BG9" s="229"/>
      <c r="BH9" s="229"/>
      <c r="BI9" s="229"/>
      <c r="BJ9" s="229"/>
      <c r="BK9" s="229"/>
      <c r="BL9" s="229"/>
      <c r="BM9" s="229"/>
      <c r="BN9" s="229"/>
      <c r="BO9" s="229"/>
      <c r="BP9" s="229"/>
      <c r="BQ9" s="234">
        <v>3</v>
      </c>
      <c r="BR9" s="235"/>
      <c r="BS9" s="1033"/>
      <c r="BT9" s="1034"/>
      <c r="BU9" s="1034"/>
      <c r="BV9" s="1034"/>
      <c r="BW9" s="1034"/>
      <c r="BX9" s="1034"/>
      <c r="BY9" s="1034"/>
      <c r="BZ9" s="1034"/>
      <c r="CA9" s="1034"/>
      <c r="CB9" s="1034"/>
      <c r="CC9" s="1034"/>
      <c r="CD9" s="1034"/>
      <c r="CE9" s="1034"/>
      <c r="CF9" s="1034"/>
      <c r="CG9" s="1055"/>
      <c r="CH9" s="1030"/>
      <c r="CI9" s="1031"/>
      <c r="CJ9" s="1031"/>
      <c r="CK9" s="1031"/>
      <c r="CL9" s="1032"/>
      <c r="CM9" s="1030"/>
      <c r="CN9" s="1031"/>
      <c r="CO9" s="1031"/>
      <c r="CP9" s="1031"/>
      <c r="CQ9" s="1032"/>
      <c r="CR9" s="1030"/>
      <c r="CS9" s="1031"/>
      <c r="CT9" s="1031"/>
      <c r="CU9" s="1031"/>
      <c r="CV9" s="1032"/>
      <c r="CW9" s="1030"/>
      <c r="CX9" s="1031"/>
      <c r="CY9" s="1031"/>
      <c r="CZ9" s="1031"/>
      <c r="DA9" s="1032"/>
      <c r="DB9" s="1030"/>
      <c r="DC9" s="1031"/>
      <c r="DD9" s="1031"/>
      <c r="DE9" s="1031"/>
      <c r="DF9" s="1032"/>
      <c r="DG9" s="1030"/>
      <c r="DH9" s="1031"/>
      <c r="DI9" s="1031"/>
      <c r="DJ9" s="1031"/>
      <c r="DK9" s="1032"/>
      <c r="DL9" s="1030"/>
      <c r="DM9" s="1031"/>
      <c r="DN9" s="1031"/>
      <c r="DO9" s="1031"/>
      <c r="DP9" s="1032"/>
      <c r="DQ9" s="1030"/>
      <c r="DR9" s="1031"/>
      <c r="DS9" s="1031"/>
      <c r="DT9" s="1031"/>
      <c r="DU9" s="1032"/>
      <c r="DV9" s="1033"/>
      <c r="DW9" s="1034"/>
      <c r="DX9" s="1034"/>
      <c r="DY9" s="1034"/>
      <c r="DZ9" s="1035"/>
      <c r="EA9" s="230"/>
    </row>
    <row r="10" spans="1:131" s="231" customFormat="1" ht="26.25" customHeight="1" x14ac:dyDescent="0.15">
      <c r="A10" s="234">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28"/>
      <c r="BA10" s="228"/>
      <c r="BB10" s="228"/>
      <c r="BC10" s="228"/>
      <c r="BD10" s="228"/>
      <c r="BE10" s="229"/>
      <c r="BF10" s="229"/>
      <c r="BG10" s="229"/>
      <c r="BH10" s="229"/>
      <c r="BI10" s="229"/>
      <c r="BJ10" s="229"/>
      <c r="BK10" s="229"/>
      <c r="BL10" s="229"/>
      <c r="BM10" s="229"/>
      <c r="BN10" s="229"/>
      <c r="BO10" s="229"/>
      <c r="BP10" s="229"/>
      <c r="BQ10" s="234">
        <v>4</v>
      </c>
      <c r="BR10" s="235"/>
      <c r="BS10" s="1033"/>
      <c r="BT10" s="1034"/>
      <c r="BU10" s="1034"/>
      <c r="BV10" s="1034"/>
      <c r="BW10" s="1034"/>
      <c r="BX10" s="1034"/>
      <c r="BY10" s="1034"/>
      <c r="BZ10" s="1034"/>
      <c r="CA10" s="1034"/>
      <c r="CB10" s="1034"/>
      <c r="CC10" s="1034"/>
      <c r="CD10" s="1034"/>
      <c r="CE10" s="1034"/>
      <c r="CF10" s="1034"/>
      <c r="CG10" s="1055"/>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30"/>
    </row>
    <row r="11" spans="1:131" s="231" customFormat="1" ht="26.25" customHeight="1" x14ac:dyDescent="0.15">
      <c r="A11" s="234">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28"/>
      <c r="BA11" s="228"/>
      <c r="BB11" s="228"/>
      <c r="BC11" s="228"/>
      <c r="BD11" s="228"/>
      <c r="BE11" s="229"/>
      <c r="BF11" s="229"/>
      <c r="BG11" s="229"/>
      <c r="BH11" s="229"/>
      <c r="BI11" s="229"/>
      <c r="BJ11" s="229"/>
      <c r="BK11" s="229"/>
      <c r="BL11" s="229"/>
      <c r="BM11" s="229"/>
      <c r="BN11" s="229"/>
      <c r="BO11" s="229"/>
      <c r="BP11" s="229"/>
      <c r="BQ11" s="234">
        <v>5</v>
      </c>
      <c r="BR11" s="235"/>
      <c r="BS11" s="1033"/>
      <c r="BT11" s="1034"/>
      <c r="BU11" s="1034"/>
      <c r="BV11" s="1034"/>
      <c r="BW11" s="1034"/>
      <c r="BX11" s="1034"/>
      <c r="BY11" s="1034"/>
      <c r="BZ11" s="1034"/>
      <c r="CA11" s="1034"/>
      <c r="CB11" s="1034"/>
      <c r="CC11" s="1034"/>
      <c r="CD11" s="1034"/>
      <c r="CE11" s="1034"/>
      <c r="CF11" s="1034"/>
      <c r="CG11" s="1055"/>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30"/>
    </row>
    <row r="12" spans="1:131" s="231" customFormat="1" ht="26.25" customHeight="1" x14ac:dyDescent="0.15">
      <c r="A12" s="234">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28"/>
      <c r="BA12" s="228"/>
      <c r="BB12" s="228"/>
      <c r="BC12" s="228"/>
      <c r="BD12" s="228"/>
      <c r="BE12" s="229"/>
      <c r="BF12" s="229"/>
      <c r="BG12" s="229"/>
      <c r="BH12" s="229"/>
      <c r="BI12" s="229"/>
      <c r="BJ12" s="229"/>
      <c r="BK12" s="229"/>
      <c r="BL12" s="229"/>
      <c r="BM12" s="229"/>
      <c r="BN12" s="229"/>
      <c r="BO12" s="229"/>
      <c r="BP12" s="229"/>
      <c r="BQ12" s="234">
        <v>6</v>
      </c>
      <c r="BR12" s="235"/>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30"/>
    </row>
    <row r="13" spans="1:131" s="231" customFormat="1" ht="26.25" customHeight="1" x14ac:dyDescent="0.15">
      <c r="A13" s="234">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28"/>
      <c r="BA13" s="228"/>
      <c r="BB13" s="228"/>
      <c r="BC13" s="228"/>
      <c r="BD13" s="228"/>
      <c r="BE13" s="229"/>
      <c r="BF13" s="229"/>
      <c r="BG13" s="229"/>
      <c r="BH13" s="229"/>
      <c r="BI13" s="229"/>
      <c r="BJ13" s="229"/>
      <c r="BK13" s="229"/>
      <c r="BL13" s="229"/>
      <c r="BM13" s="229"/>
      <c r="BN13" s="229"/>
      <c r="BO13" s="229"/>
      <c r="BP13" s="229"/>
      <c r="BQ13" s="234">
        <v>7</v>
      </c>
      <c r="BR13" s="235"/>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30"/>
    </row>
    <row r="14" spans="1:131" s="231" customFormat="1" ht="26.25" customHeight="1" x14ac:dyDescent="0.15">
      <c r="A14" s="234">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28"/>
      <c r="BA14" s="228"/>
      <c r="BB14" s="228"/>
      <c r="BC14" s="228"/>
      <c r="BD14" s="228"/>
      <c r="BE14" s="229"/>
      <c r="BF14" s="229"/>
      <c r="BG14" s="229"/>
      <c r="BH14" s="229"/>
      <c r="BI14" s="229"/>
      <c r="BJ14" s="229"/>
      <c r="BK14" s="229"/>
      <c r="BL14" s="229"/>
      <c r="BM14" s="229"/>
      <c r="BN14" s="229"/>
      <c r="BO14" s="229"/>
      <c r="BP14" s="229"/>
      <c r="BQ14" s="234">
        <v>8</v>
      </c>
      <c r="BR14" s="235"/>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30"/>
    </row>
    <row r="15" spans="1:131" s="231" customFormat="1" ht="26.25" customHeight="1" x14ac:dyDescent="0.15">
      <c r="A15" s="234">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28"/>
      <c r="BA15" s="228"/>
      <c r="BB15" s="228"/>
      <c r="BC15" s="228"/>
      <c r="BD15" s="228"/>
      <c r="BE15" s="229"/>
      <c r="BF15" s="229"/>
      <c r="BG15" s="229"/>
      <c r="BH15" s="229"/>
      <c r="BI15" s="229"/>
      <c r="BJ15" s="229"/>
      <c r="BK15" s="229"/>
      <c r="BL15" s="229"/>
      <c r="BM15" s="229"/>
      <c r="BN15" s="229"/>
      <c r="BO15" s="229"/>
      <c r="BP15" s="229"/>
      <c r="BQ15" s="234">
        <v>9</v>
      </c>
      <c r="BR15" s="235"/>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30"/>
    </row>
    <row r="16" spans="1:131" s="231" customFormat="1" ht="26.25" customHeight="1" x14ac:dyDescent="0.15">
      <c r="A16" s="234">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28"/>
      <c r="BA16" s="228"/>
      <c r="BB16" s="228"/>
      <c r="BC16" s="228"/>
      <c r="BD16" s="228"/>
      <c r="BE16" s="229"/>
      <c r="BF16" s="229"/>
      <c r="BG16" s="229"/>
      <c r="BH16" s="229"/>
      <c r="BI16" s="229"/>
      <c r="BJ16" s="229"/>
      <c r="BK16" s="229"/>
      <c r="BL16" s="229"/>
      <c r="BM16" s="229"/>
      <c r="BN16" s="229"/>
      <c r="BO16" s="229"/>
      <c r="BP16" s="229"/>
      <c r="BQ16" s="234">
        <v>10</v>
      </c>
      <c r="BR16" s="235"/>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30"/>
    </row>
    <row r="17" spans="1:131" s="231" customFormat="1" ht="26.25" customHeight="1" x14ac:dyDescent="0.15">
      <c r="A17" s="234">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28"/>
      <c r="BA17" s="228"/>
      <c r="BB17" s="228"/>
      <c r="BC17" s="228"/>
      <c r="BD17" s="228"/>
      <c r="BE17" s="229"/>
      <c r="BF17" s="229"/>
      <c r="BG17" s="229"/>
      <c r="BH17" s="229"/>
      <c r="BI17" s="229"/>
      <c r="BJ17" s="229"/>
      <c r="BK17" s="229"/>
      <c r="BL17" s="229"/>
      <c r="BM17" s="229"/>
      <c r="BN17" s="229"/>
      <c r="BO17" s="229"/>
      <c r="BP17" s="229"/>
      <c r="BQ17" s="234">
        <v>11</v>
      </c>
      <c r="BR17" s="235"/>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30"/>
    </row>
    <row r="18" spans="1:131" s="231" customFormat="1" ht="26.25" customHeight="1" x14ac:dyDescent="0.15">
      <c r="A18" s="234">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28"/>
      <c r="BA18" s="228"/>
      <c r="BB18" s="228"/>
      <c r="BC18" s="228"/>
      <c r="BD18" s="228"/>
      <c r="BE18" s="229"/>
      <c r="BF18" s="229"/>
      <c r="BG18" s="229"/>
      <c r="BH18" s="229"/>
      <c r="BI18" s="229"/>
      <c r="BJ18" s="229"/>
      <c r="BK18" s="229"/>
      <c r="BL18" s="229"/>
      <c r="BM18" s="229"/>
      <c r="BN18" s="229"/>
      <c r="BO18" s="229"/>
      <c r="BP18" s="229"/>
      <c r="BQ18" s="234">
        <v>12</v>
      </c>
      <c r="BR18" s="235"/>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30"/>
    </row>
    <row r="19" spans="1:131" s="231" customFormat="1" ht="26.25" customHeight="1" x14ac:dyDescent="0.15">
      <c r="A19" s="234">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28"/>
      <c r="BA19" s="228"/>
      <c r="BB19" s="228"/>
      <c r="BC19" s="228"/>
      <c r="BD19" s="228"/>
      <c r="BE19" s="229"/>
      <c r="BF19" s="229"/>
      <c r="BG19" s="229"/>
      <c r="BH19" s="229"/>
      <c r="BI19" s="229"/>
      <c r="BJ19" s="229"/>
      <c r="BK19" s="229"/>
      <c r="BL19" s="229"/>
      <c r="BM19" s="229"/>
      <c r="BN19" s="229"/>
      <c r="BO19" s="229"/>
      <c r="BP19" s="229"/>
      <c r="BQ19" s="234">
        <v>13</v>
      </c>
      <c r="BR19" s="235"/>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30"/>
    </row>
    <row r="20" spans="1:131" s="231" customFormat="1" ht="26.25" customHeight="1" x14ac:dyDescent="0.15">
      <c r="A20" s="234">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28"/>
      <c r="BA20" s="228"/>
      <c r="BB20" s="228"/>
      <c r="BC20" s="228"/>
      <c r="BD20" s="228"/>
      <c r="BE20" s="229"/>
      <c r="BF20" s="229"/>
      <c r="BG20" s="229"/>
      <c r="BH20" s="229"/>
      <c r="BI20" s="229"/>
      <c r="BJ20" s="229"/>
      <c r="BK20" s="229"/>
      <c r="BL20" s="229"/>
      <c r="BM20" s="229"/>
      <c r="BN20" s="229"/>
      <c r="BO20" s="229"/>
      <c r="BP20" s="229"/>
      <c r="BQ20" s="234">
        <v>14</v>
      </c>
      <c r="BR20" s="235"/>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30"/>
    </row>
    <row r="21" spans="1:131" s="231" customFormat="1" ht="26.25" customHeight="1" thickBot="1" x14ac:dyDescent="0.2">
      <c r="A21" s="234">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28"/>
      <c r="BA21" s="228"/>
      <c r="BB21" s="228"/>
      <c r="BC21" s="228"/>
      <c r="BD21" s="228"/>
      <c r="BE21" s="229"/>
      <c r="BF21" s="229"/>
      <c r="BG21" s="229"/>
      <c r="BH21" s="229"/>
      <c r="BI21" s="229"/>
      <c r="BJ21" s="229"/>
      <c r="BK21" s="229"/>
      <c r="BL21" s="229"/>
      <c r="BM21" s="229"/>
      <c r="BN21" s="229"/>
      <c r="BO21" s="229"/>
      <c r="BP21" s="229"/>
      <c r="BQ21" s="234">
        <v>15</v>
      </c>
      <c r="BR21" s="235"/>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30"/>
    </row>
    <row r="22" spans="1:131" s="231" customFormat="1" ht="26.25" customHeight="1" x14ac:dyDescent="0.15">
      <c r="A22" s="234">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394</v>
      </c>
      <c r="BA22" s="1069"/>
      <c r="BB22" s="1069"/>
      <c r="BC22" s="1069"/>
      <c r="BD22" s="1070"/>
      <c r="BE22" s="229"/>
      <c r="BF22" s="229"/>
      <c r="BG22" s="229"/>
      <c r="BH22" s="229"/>
      <c r="BI22" s="229"/>
      <c r="BJ22" s="229"/>
      <c r="BK22" s="229"/>
      <c r="BL22" s="229"/>
      <c r="BM22" s="229"/>
      <c r="BN22" s="229"/>
      <c r="BO22" s="229"/>
      <c r="BP22" s="229"/>
      <c r="BQ22" s="234">
        <v>16</v>
      </c>
      <c r="BR22" s="235"/>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30"/>
    </row>
    <row r="23" spans="1:131" s="231" customFormat="1" ht="26.25" customHeight="1" thickBot="1" x14ac:dyDescent="0.2">
      <c r="A23" s="236" t="s">
        <v>395</v>
      </c>
      <c r="B23" s="973" t="s">
        <v>396</v>
      </c>
      <c r="C23" s="974"/>
      <c r="D23" s="974"/>
      <c r="E23" s="974"/>
      <c r="F23" s="974"/>
      <c r="G23" s="974"/>
      <c r="H23" s="974"/>
      <c r="I23" s="974"/>
      <c r="J23" s="974"/>
      <c r="K23" s="974"/>
      <c r="L23" s="974"/>
      <c r="M23" s="974"/>
      <c r="N23" s="974"/>
      <c r="O23" s="974"/>
      <c r="P23" s="984"/>
      <c r="Q23" s="1108"/>
      <c r="R23" s="1102"/>
      <c r="S23" s="1102"/>
      <c r="T23" s="1102"/>
      <c r="U23" s="1102"/>
      <c r="V23" s="1102"/>
      <c r="W23" s="1102"/>
      <c r="X23" s="1102"/>
      <c r="Y23" s="1102"/>
      <c r="Z23" s="1102"/>
      <c r="AA23" s="1102"/>
      <c r="AB23" s="1102"/>
      <c r="AC23" s="1102"/>
      <c r="AD23" s="1102"/>
      <c r="AE23" s="1109"/>
      <c r="AF23" s="1110">
        <v>88</v>
      </c>
      <c r="AG23" s="1102"/>
      <c r="AH23" s="1102"/>
      <c r="AI23" s="1102"/>
      <c r="AJ23" s="1111"/>
      <c r="AK23" s="1112"/>
      <c r="AL23" s="1113"/>
      <c r="AM23" s="1113"/>
      <c r="AN23" s="1113"/>
      <c r="AO23" s="1113"/>
      <c r="AP23" s="1102"/>
      <c r="AQ23" s="1102"/>
      <c r="AR23" s="1102"/>
      <c r="AS23" s="1102"/>
      <c r="AT23" s="1102"/>
      <c r="AU23" s="1103"/>
      <c r="AV23" s="1103"/>
      <c r="AW23" s="1103"/>
      <c r="AX23" s="1103"/>
      <c r="AY23" s="1104"/>
      <c r="AZ23" s="1105" t="s">
        <v>129</v>
      </c>
      <c r="BA23" s="1106"/>
      <c r="BB23" s="1106"/>
      <c r="BC23" s="1106"/>
      <c r="BD23" s="1107"/>
      <c r="BE23" s="229"/>
      <c r="BF23" s="229"/>
      <c r="BG23" s="229"/>
      <c r="BH23" s="229"/>
      <c r="BI23" s="229"/>
      <c r="BJ23" s="229"/>
      <c r="BK23" s="229"/>
      <c r="BL23" s="229"/>
      <c r="BM23" s="229"/>
      <c r="BN23" s="229"/>
      <c r="BO23" s="229"/>
      <c r="BP23" s="229"/>
      <c r="BQ23" s="234">
        <v>17</v>
      </c>
      <c r="BR23" s="235"/>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30"/>
    </row>
    <row r="24" spans="1:131" s="231" customFormat="1" ht="26.25" customHeight="1" x14ac:dyDescent="0.15">
      <c r="A24" s="1101" t="s">
        <v>397</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28"/>
      <c r="BA24" s="228"/>
      <c r="BB24" s="228"/>
      <c r="BC24" s="228"/>
      <c r="BD24" s="228"/>
      <c r="BE24" s="229"/>
      <c r="BF24" s="229"/>
      <c r="BG24" s="229"/>
      <c r="BH24" s="229"/>
      <c r="BI24" s="229"/>
      <c r="BJ24" s="229"/>
      <c r="BK24" s="229"/>
      <c r="BL24" s="229"/>
      <c r="BM24" s="229"/>
      <c r="BN24" s="229"/>
      <c r="BO24" s="229"/>
      <c r="BP24" s="229"/>
      <c r="BQ24" s="234">
        <v>18</v>
      </c>
      <c r="BR24" s="235"/>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30"/>
    </row>
    <row r="25" spans="1:131" ht="26.25" customHeight="1" thickBot="1" x14ac:dyDescent="0.2">
      <c r="A25" s="1100" t="s">
        <v>398</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28"/>
      <c r="BK25" s="228"/>
      <c r="BL25" s="228"/>
      <c r="BM25" s="228"/>
      <c r="BN25" s="228"/>
      <c r="BO25" s="237"/>
      <c r="BP25" s="237"/>
      <c r="BQ25" s="234">
        <v>19</v>
      </c>
      <c r="BR25" s="235"/>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26"/>
    </row>
    <row r="26" spans="1:131" ht="26.25" customHeight="1" x14ac:dyDescent="0.15">
      <c r="A26" s="1036" t="s">
        <v>376</v>
      </c>
      <c r="B26" s="1037"/>
      <c r="C26" s="1037"/>
      <c r="D26" s="1037"/>
      <c r="E26" s="1037"/>
      <c r="F26" s="1037"/>
      <c r="G26" s="1037"/>
      <c r="H26" s="1037"/>
      <c r="I26" s="1037"/>
      <c r="J26" s="1037"/>
      <c r="K26" s="1037"/>
      <c r="L26" s="1037"/>
      <c r="M26" s="1037"/>
      <c r="N26" s="1037"/>
      <c r="O26" s="1037"/>
      <c r="P26" s="1038"/>
      <c r="Q26" s="1042" t="s">
        <v>399</v>
      </c>
      <c r="R26" s="1043"/>
      <c r="S26" s="1043"/>
      <c r="T26" s="1043"/>
      <c r="U26" s="1044"/>
      <c r="V26" s="1042" t="s">
        <v>400</v>
      </c>
      <c r="W26" s="1043"/>
      <c r="X26" s="1043"/>
      <c r="Y26" s="1043"/>
      <c r="Z26" s="1044"/>
      <c r="AA26" s="1042" t="s">
        <v>401</v>
      </c>
      <c r="AB26" s="1043"/>
      <c r="AC26" s="1043"/>
      <c r="AD26" s="1043"/>
      <c r="AE26" s="1043"/>
      <c r="AF26" s="1096" t="s">
        <v>402</v>
      </c>
      <c r="AG26" s="1049"/>
      <c r="AH26" s="1049"/>
      <c r="AI26" s="1049"/>
      <c r="AJ26" s="1097"/>
      <c r="AK26" s="1043" t="s">
        <v>403</v>
      </c>
      <c r="AL26" s="1043"/>
      <c r="AM26" s="1043"/>
      <c r="AN26" s="1043"/>
      <c r="AO26" s="1044"/>
      <c r="AP26" s="1042" t="s">
        <v>404</v>
      </c>
      <c r="AQ26" s="1043"/>
      <c r="AR26" s="1043"/>
      <c r="AS26" s="1043"/>
      <c r="AT26" s="1044"/>
      <c r="AU26" s="1042" t="s">
        <v>405</v>
      </c>
      <c r="AV26" s="1043"/>
      <c r="AW26" s="1043"/>
      <c r="AX26" s="1043"/>
      <c r="AY26" s="1044"/>
      <c r="AZ26" s="1042" t="s">
        <v>406</v>
      </c>
      <c r="BA26" s="1043"/>
      <c r="BB26" s="1043"/>
      <c r="BC26" s="1043"/>
      <c r="BD26" s="1044"/>
      <c r="BE26" s="1042" t="s">
        <v>383</v>
      </c>
      <c r="BF26" s="1043"/>
      <c r="BG26" s="1043"/>
      <c r="BH26" s="1043"/>
      <c r="BI26" s="1056"/>
      <c r="BJ26" s="228"/>
      <c r="BK26" s="228"/>
      <c r="BL26" s="228"/>
      <c r="BM26" s="228"/>
      <c r="BN26" s="228"/>
      <c r="BO26" s="237"/>
      <c r="BP26" s="237"/>
      <c r="BQ26" s="234">
        <v>20</v>
      </c>
      <c r="BR26" s="235"/>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26"/>
    </row>
    <row r="27" spans="1:131" ht="26.25" customHeight="1" thickBot="1" x14ac:dyDescent="0.2">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28"/>
      <c r="BK27" s="228"/>
      <c r="BL27" s="228"/>
      <c r="BM27" s="228"/>
      <c r="BN27" s="228"/>
      <c r="BO27" s="237"/>
      <c r="BP27" s="237"/>
      <c r="BQ27" s="234">
        <v>21</v>
      </c>
      <c r="BR27" s="235"/>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26"/>
    </row>
    <row r="28" spans="1:131" ht="26.25" customHeight="1" thickTop="1" x14ac:dyDescent="0.15">
      <c r="A28" s="238">
        <v>1</v>
      </c>
      <c r="B28" s="1088" t="s">
        <v>407</v>
      </c>
      <c r="C28" s="1089"/>
      <c r="D28" s="1089"/>
      <c r="E28" s="1089"/>
      <c r="F28" s="1089"/>
      <c r="G28" s="1089"/>
      <c r="H28" s="1089"/>
      <c r="I28" s="1089"/>
      <c r="J28" s="1089"/>
      <c r="K28" s="1089"/>
      <c r="L28" s="1089"/>
      <c r="M28" s="1089"/>
      <c r="N28" s="1089"/>
      <c r="O28" s="1089"/>
      <c r="P28" s="1090"/>
      <c r="Q28" s="1091">
        <v>484</v>
      </c>
      <c r="R28" s="1092"/>
      <c r="S28" s="1092"/>
      <c r="T28" s="1092"/>
      <c r="U28" s="1092"/>
      <c r="V28" s="1092">
        <v>484</v>
      </c>
      <c r="W28" s="1092"/>
      <c r="X28" s="1092"/>
      <c r="Y28" s="1092"/>
      <c r="Z28" s="1092"/>
      <c r="AA28" s="1092">
        <v>0</v>
      </c>
      <c r="AB28" s="1092"/>
      <c r="AC28" s="1092"/>
      <c r="AD28" s="1092"/>
      <c r="AE28" s="1093"/>
      <c r="AF28" s="1094">
        <v>0</v>
      </c>
      <c r="AG28" s="1092"/>
      <c r="AH28" s="1092"/>
      <c r="AI28" s="1092"/>
      <c r="AJ28" s="1095"/>
      <c r="AK28" s="1083">
        <v>43</v>
      </c>
      <c r="AL28" s="1084"/>
      <c r="AM28" s="1084"/>
      <c r="AN28" s="1084"/>
      <c r="AO28" s="1084"/>
      <c r="AP28" s="1084"/>
      <c r="AQ28" s="1084"/>
      <c r="AR28" s="1084"/>
      <c r="AS28" s="1084"/>
      <c r="AT28" s="1084"/>
      <c r="AU28" s="1084"/>
      <c r="AV28" s="1084"/>
      <c r="AW28" s="1084"/>
      <c r="AX28" s="1084"/>
      <c r="AY28" s="1084"/>
      <c r="AZ28" s="1085"/>
      <c r="BA28" s="1085"/>
      <c r="BB28" s="1085"/>
      <c r="BC28" s="1085"/>
      <c r="BD28" s="1085"/>
      <c r="BE28" s="1086"/>
      <c r="BF28" s="1086"/>
      <c r="BG28" s="1086"/>
      <c r="BH28" s="1086"/>
      <c r="BI28" s="1087"/>
      <c r="BJ28" s="228"/>
      <c r="BK28" s="228"/>
      <c r="BL28" s="228"/>
      <c r="BM28" s="228"/>
      <c r="BN28" s="228"/>
      <c r="BO28" s="237"/>
      <c r="BP28" s="237"/>
      <c r="BQ28" s="234">
        <v>22</v>
      </c>
      <c r="BR28" s="235"/>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26"/>
    </row>
    <row r="29" spans="1:131" ht="26.25" customHeight="1" x14ac:dyDescent="0.15">
      <c r="A29" s="238">
        <v>2</v>
      </c>
      <c r="B29" s="1071" t="s">
        <v>408</v>
      </c>
      <c r="C29" s="1072"/>
      <c r="D29" s="1072"/>
      <c r="E29" s="1072"/>
      <c r="F29" s="1072"/>
      <c r="G29" s="1072"/>
      <c r="H29" s="1072"/>
      <c r="I29" s="1072"/>
      <c r="J29" s="1072"/>
      <c r="K29" s="1072"/>
      <c r="L29" s="1072"/>
      <c r="M29" s="1072"/>
      <c r="N29" s="1072"/>
      <c r="O29" s="1072"/>
      <c r="P29" s="1073"/>
      <c r="Q29" s="1079">
        <v>856</v>
      </c>
      <c r="R29" s="1080"/>
      <c r="S29" s="1080"/>
      <c r="T29" s="1080"/>
      <c r="U29" s="1080"/>
      <c r="V29" s="1080">
        <v>855</v>
      </c>
      <c r="W29" s="1080"/>
      <c r="X29" s="1080"/>
      <c r="Y29" s="1080"/>
      <c r="Z29" s="1080"/>
      <c r="AA29" s="1080">
        <v>1</v>
      </c>
      <c r="AB29" s="1080"/>
      <c r="AC29" s="1080"/>
      <c r="AD29" s="1080"/>
      <c r="AE29" s="1081"/>
      <c r="AF29" s="1076">
        <v>1</v>
      </c>
      <c r="AG29" s="1077"/>
      <c r="AH29" s="1077"/>
      <c r="AI29" s="1077"/>
      <c r="AJ29" s="1078"/>
      <c r="AK29" s="1019">
        <v>126</v>
      </c>
      <c r="AL29" s="1007"/>
      <c r="AM29" s="1007"/>
      <c r="AN29" s="1007"/>
      <c r="AO29" s="1007"/>
      <c r="AP29" s="1007"/>
      <c r="AQ29" s="1007"/>
      <c r="AR29" s="1007"/>
      <c r="AS29" s="1007"/>
      <c r="AT29" s="1007"/>
      <c r="AU29" s="1007"/>
      <c r="AV29" s="1007"/>
      <c r="AW29" s="1007"/>
      <c r="AX29" s="1007"/>
      <c r="AY29" s="1007"/>
      <c r="AZ29" s="1082"/>
      <c r="BA29" s="1082"/>
      <c r="BB29" s="1082"/>
      <c r="BC29" s="1082"/>
      <c r="BD29" s="1082"/>
      <c r="BE29" s="1008"/>
      <c r="BF29" s="1008"/>
      <c r="BG29" s="1008"/>
      <c r="BH29" s="1008"/>
      <c r="BI29" s="1009"/>
      <c r="BJ29" s="228"/>
      <c r="BK29" s="228"/>
      <c r="BL29" s="228"/>
      <c r="BM29" s="228"/>
      <c r="BN29" s="228"/>
      <c r="BO29" s="237"/>
      <c r="BP29" s="237"/>
      <c r="BQ29" s="234">
        <v>23</v>
      </c>
      <c r="BR29" s="235"/>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26"/>
    </row>
    <row r="30" spans="1:131" ht="26.25" customHeight="1" x14ac:dyDescent="0.15">
      <c r="A30" s="238">
        <v>3</v>
      </c>
      <c r="B30" s="1071" t="s">
        <v>409</v>
      </c>
      <c r="C30" s="1072"/>
      <c r="D30" s="1072"/>
      <c r="E30" s="1072"/>
      <c r="F30" s="1072"/>
      <c r="G30" s="1072"/>
      <c r="H30" s="1072"/>
      <c r="I30" s="1072"/>
      <c r="J30" s="1072"/>
      <c r="K30" s="1072"/>
      <c r="L30" s="1072"/>
      <c r="M30" s="1072"/>
      <c r="N30" s="1072"/>
      <c r="O30" s="1072"/>
      <c r="P30" s="1073"/>
      <c r="Q30" s="1079">
        <v>68</v>
      </c>
      <c r="R30" s="1080"/>
      <c r="S30" s="1080"/>
      <c r="T30" s="1080"/>
      <c r="U30" s="1080"/>
      <c r="V30" s="1080">
        <v>68</v>
      </c>
      <c r="W30" s="1080"/>
      <c r="X30" s="1080"/>
      <c r="Y30" s="1080"/>
      <c r="Z30" s="1080"/>
      <c r="AA30" s="1080">
        <v>0</v>
      </c>
      <c r="AB30" s="1080"/>
      <c r="AC30" s="1080"/>
      <c r="AD30" s="1080"/>
      <c r="AE30" s="1081"/>
      <c r="AF30" s="1076">
        <v>0</v>
      </c>
      <c r="AG30" s="1077"/>
      <c r="AH30" s="1077"/>
      <c r="AI30" s="1077"/>
      <c r="AJ30" s="1078"/>
      <c r="AK30" s="1019">
        <v>22</v>
      </c>
      <c r="AL30" s="1007"/>
      <c r="AM30" s="1007"/>
      <c r="AN30" s="1007"/>
      <c r="AO30" s="1007"/>
      <c r="AP30" s="1007"/>
      <c r="AQ30" s="1007"/>
      <c r="AR30" s="1007"/>
      <c r="AS30" s="1007"/>
      <c r="AT30" s="1007"/>
      <c r="AU30" s="1007"/>
      <c r="AV30" s="1007"/>
      <c r="AW30" s="1007"/>
      <c r="AX30" s="1007"/>
      <c r="AY30" s="1007"/>
      <c r="AZ30" s="1082"/>
      <c r="BA30" s="1082"/>
      <c r="BB30" s="1082"/>
      <c r="BC30" s="1082"/>
      <c r="BD30" s="1082"/>
      <c r="BE30" s="1008"/>
      <c r="BF30" s="1008"/>
      <c r="BG30" s="1008"/>
      <c r="BH30" s="1008"/>
      <c r="BI30" s="1009"/>
      <c r="BJ30" s="228"/>
      <c r="BK30" s="228"/>
      <c r="BL30" s="228"/>
      <c r="BM30" s="228"/>
      <c r="BN30" s="228"/>
      <c r="BO30" s="237"/>
      <c r="BP30" s="237"/>
      <c r="BQ30" s="234">
        <v>24</v>
      </c>
      <c r="BR30" s="235"/>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26"/>
    </row>
    <row r="31" spans="1:131" ht="26.25" customHeight="1" x14ac:dyDescent="0.15">
      <c r="A31" s="238">
        <v>4</v>
      </c>
      <c r="B31" s="1071" t="s">
        <v>410</v>
      </c>
      <c r="C31" s="1072"/>
      <c r="D31" s="1072"/>
      <c r="E31" s="1072"/>
      <c r="F31" s="1072"/>
      <c r="G31" s="1072"/>
      <c r="H31" s="1072"/>
      <c r="I31" s="1072"/>
      <c r="J31" s="1072"/>
      <c r="K31" s="1072"/>
      <c r="L31" s="1072"/>
      <c r="M31" s="1072"/>
      <c r="N31" s="1072"/>
      <c r="O31" s="1072"/>
      <c r="P31" s="1073"/>
      <c r="Q31" s="1079">
        <v>359</v>
      </c>
      <c r="R31" s="1080"/>
      <c r="S31" s="1080"/>
      <c r="T31" s="1080"/>
      <c r="U31" s="1080"/>
      <c r="V31" s="1080">
        <v>347</v>
      </c>
      <c r="W31" s="1080"/>
      <c r="X31" s="1080"/>
      <c r="Y31" s="1080"/>
      <c r="Z31" s="1080"/>
      <c r="AA31" s="1080">
        <v>12</v>
      </c>
      <c r="AB31" s="1080"/>
      <c r="AC31" s="1080"/>
      <c r="AD31" s="1080"/>
      <c r="AE31" s="1081"/>
      <c r="AF31" s="1076">
        <v>12</v>
      </c>
      <c r="AG31" s="1077"/>
      <c r="AH31" s="1077"/>
      <c r="AI31" s="1077"/>
      <c r="AJ31" s="1078"/>
      <c r="AK31" s="1019">
        <v>112</v>
      </c>
      <c r="AL31" s="1007"/>
      <c r="AM31" s="1007"/>
      <c r="AN31" s="1007"/>
      <c r="AO31" s="1007"/>
      <c r="AP31" s="1007">
        <v>1054</v>
      </c>
      <c r="AQ31" s="1007"/>
      <c r="AR31" s="1007"/>
      <c r="AS31" s="1007"/>
      <c r="AT31" s="1007"/>
      <c r="AU31" s="1007">
        <v>656</v>
      </c>
      <c r="AV31" s="1007"/>
      <c r="AW31" s="1007"/>
      <c r="AX31" s="1007"/>
      <c r="AY31" s="1007"/>
      <c r="AZ31" s="1082"/>
      <c r="BA31" s="1082"/>
      <c r="BB31" s="1082"/>
      <c r="BC31" s="1082"/>
      <c r="BD31" s="1082"/>
      <c r="BE31" s="1008" t="s">
        <v>411</v>
      </c>
      <c r="BF31" s="1008"/>
      <c r="BG31" s="1008"/>
      <c r="BH31" s="1008"/>
      <c r="BI31" s="1009"/>
      <c r="BJ31" s="228"/>
      <c r="BK31" s="228"/>
      <c r="BL31" s="228"/>
      <c r="BM31" s="228"/>
      <c r="BN31" s="228"/>
      <c r="BO31" s="237"/>
      <c r="BP31" s="237"/>
      <c r="BQ31" s="234">
        <v>25</v>
      </c>
      <c r="BR31" s="235"/>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26"/>
    </row>
    <row r="32" spans="1:131" ht="26.25" customHeight="1" x14ac:dyDescent="0.15">
      <c r="A32" s="238">
        <v>5</v>
      </c>
      <c r="B32" s="1071" t="s">
        <v>412</v>
      </c>
      <c r="C32" s="1072"/>
      <c r="D32" s="1072"/>
      <c r="E32" s="1072"/>
      <c r="F32" s="1072"/>
      <c r="G32" s="1072"/>
      <c r="H32" s="1072"/>
      <c r="I32" s="1072"/>
      <c r="J32" s="1072"/>
      <c r="K32" s="1072"/>
      <c r="L32" s="1072"/>
      <c r="M32" s="1072"/>
      <c r="N32" s="1072"/>
      <c r="O32" s="1072"/>
      <c r="P32" s="1073"/>
      <c r="Q32" s="1079">
        <v>197</v>
      </c>
      <c r="R32" s="1080"/>
      <c r="S32" s="1080"/>
      <c r="T32" s="1080"/>
      <c r="U32" s="1080"/>
      <c r="V32" s="1080">
        <v>188</v>
      </c>
      <c r="W32" s="1080"/>
      <c r="X32" s="1080"/>
      <c r="Y32" s="1080"/>
      <c r="Z32" s="1080"/>
      <c r="AA32" s="1080">
        <v>9</v>
      </c>
      <c r="AB32" s="1080"/>
      <c r="AC32" s="1080"/>
      <c r="AD32" s="1080"/>
      <c r="AE32" s="1081"/>
      <c r="AF32" s="1076">
        <v>9</v>
      </c>
      <c r="AG32" s="1077"/>
      <c r="AH32" s="1077"/>
      <c r="AI32" s="1077"/>
      <c r="AJ32" s="1078"/>
      <c r="AK32" s="1019">
        <v>133</v>
      </c>
      <c r="AL32" s="1007"/>
      <c r="AM32" s="1007"/>
      <c r="AN32" s="1007"/>
      <c r="AO32" s="1007"/>
      <c r="AP32" s="1007">
        <v>585</v>
      </c>
      <c r="AQ32" s="1007"/>
      <c r="AR32" s="1007"/>
      <c r="AS32" s="1007"/>
      <c r="AT32" s="1007"/>
      <c r="AU32" s="1007">
        <v>565</v>
      </c>
      <c r="AV32" s="1007"/>
      <c r="AW32" s="1007"/>
      <c r="AX32" s="1007"/>
      <c r="AY32" s="1007"/>
      <c r="AZ32" s="1082"/>
      <c r="BA32" s="1082"/>
      <c r="BB32" s="1082"/>
      <c r="BC32" s="1082"/>
      <c r="BD32" s="1082"/>
      <c r="BE32" s="1008" t="s">
        <v>411</v>
      </c>
      <c r="BF32" s="1008"/>
      <c r="BG32" s="1008"/>
      <c r="BH32" s="1008"/>
      <c r="BI32" s="1009"/>
      <c r="BJ32" s="228"/>
      <c r="BK32" s="228"/>
      <c r="BL32" s="228"/>
      <c r="BM32" s="228"/>
      <c r="BN32" s="228"/>
      <c r="BO32" s="237"/>
      <c r="BP32" s="237"/>
      <c r="BQ32" s="234">
        <v>26</v>
      </c>
      <c r="BR32" s="235"/>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26"/>
    </row>
    <row r="33" spans="1:131" ht="26.25" customHeight="1" x14ac:dyDescent="0.15">
      <c r="A33" s="238">
        <v>6</v>
      </c>
      <c r="B33" s="1071"/>
      <c r="C33" s="1072"/>
      <c r="D33" s="1072"/>
      <c r="E33" s="1072"/>
      <c r="F33" s="1072"/>
      <c r="G33" s="1072"/>
      <c r="H33" s="1072"/>
      <c r="I33" s="1072"/>
      <c r="J33" s="1072"/>
      <c r="K33" s="1072"/>
      <c r="L33" s="1072"/>
      <c r="M33" s="1072"/>
      <c r="N33" s="1072"/>
      <c r="O33" s="1072"/>
      <c r="P33" s="1073"/>
      <c r="Q33" s="1079"/>
      <c r="R33" s="1080"/>
      <c r="S33" s="1080"/>
      <c r="T33" s="1080"/>
      <c r="U33" s="1080"/>
      <c r="V33" s="1080"/>
      <c r="W33" s="1080"/>
      <c r="X33" s="1080"/>
      <c r="Y33" s="1080"/>
      <c r="Z33" s="1080"/>
      <c r="AA33" s="1080"/>
      <c r="AB33" s="1080"/>
      <c r="AC33" s="1080"/>
      <c r="AD33" s="1080"/>
      <c r="AE33" s="1081"/>
      <c r="AF33" s="1076"/>
      <c r="AG33" s="1077"/>
      <c r="AH33" s="1077"/>
      <c r="AI33" s="1077"/>
      <c r="AJ33" s="1078"/>
      <c r="AK33" s="1019"/>
      <c r="AL33" s="1007"/>
      <c r="AM33" s="1007"/>
      <c r="AN33" s="1007"/>
      <c r="AO33" s="1007"/>
      <c r="AP33" s="1007"/>
      <c r="AQ33" s="1007"/>
      <c r="AR33" s="1007"/>
      <c r="AS33" s="1007"/>
      <c r="AT33" s="1007"/>
      <c r="AU33" s="1007"/>
      <c r="AV33" s="1007"/>
      <c r="AW33" s="1007"/>
      <c r="AX33" s="1007"/>
      <c r="AY33" s="1007"/>
      <c r="AZ33" s="1082"/>
      <c r="BA33" s="1082"/>
      <c r="BB33" s="1082"/>
      <c r="BC33" s="1082"/>
      <c r="BD33" s="1082"/>
      <c r="BE33" s="1008"/>
      <c r="BF33" s="1008"/>
      <c r="BG33" s="1008"/>
      <c r="BH33" s="1008"/>
      <c r="BI33" s="1009"/>
      <c r="BJ33" s="228"/>
      <c r="BK33" s="228"/>
      <c r="BL33" s="228"/>
      <c r="BM33" s="228"/>
      <c r="BN33" s="228"/>
      <c r="BO33" s="237"/>
      <c r="BP33" s="237"/>
      <c r="BQ33" s="234">
        <v>27</v>
      </c>
      <c r="BR33" s="235"/>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26"/>
    </row>
    <row r="34" spans="1:131" ht="26.25" customHeight="1" x14ac:dyDescent="0.15">
      <c r="A34" s="238">
        <v>7</v>
      </c>
      <c r="B34" s="1071"/>
      <c r="C34" s="1072"/>
      <c r="D34" s="1072"/>
      <c r="E34" s="1072"/>
      <c r="F34" s="1072"/>
      <c r="G34" s="1072"/>
      <c r="H34" s="1072"/>
      <c r="I34" s="1072"/>
      <c r="J34" s="1072"/>
      <c r="K34" s="1072"/>
      <c r="L34" s="1072"/>
      <c r="M34" s="1072"/>
      <c r="N34" s="1072"/>
      <c r="O34" s="1072"/>
      <c r="P34" s="1073"/>
      <c r="Q34" s="1079"/>
      <c r="R34" s="1080"/>
      <c r="S34" s="1080"/>
      <c r="T34" s="1080"/>
      <c r="U34" s="1080"/>
      <c r="V34" s="1080"/>
      <c r="W34" s="1080"/>
      <c r="X34" s="1080"/>
      <c r="Y34" s="1080"/>
      <c r="Z34" s="1080"/>
      <c r="AA34" s="1080"/>
      <c r="AB34" s="1080"/>
      <c r="AC34" s="1080"/>
      <c r="AD34" s="1080"/>
      <c r="AE34" s="1081"/>
      <c r="AF34" s="1076"/>
      <c r="AG34" s="1077"/>
      <c r="AH34" s="1077"/>
      <c r="AI34" s="1077"/>
      <c r="AJ34" s="1078"/>
      <c r="AK34" s="1019"/>
      <c r="AL34" s="1007"/>
      <c r="AM34" s="1007"/>
      <c r="AN34" s="1007"/>
      <c r="AO34" s="1007"/>
      <c r="AP34" s="1007"/>
      <c r="AQ34" s="1007"/>
      <c r="AR34" s="1007"/>
      <c r="AS34" s="1007"/>
      <c r="AT34" s="1007"/>
      <c r="AU34" s="1007"/>
      <c r="AV34" s="1007"/>
      <c r="AW34" s="1007"/>
      <c r="AX34" s="1007"/>
      <c r="AY34" s="1007"/>
      <c r="AZ34" s="1082"/>
      <c r="BA34" s="1082"/>
      <c r="BB34" s="1082"/>
      <c r="BC34" s="1082"/>
      <c r="BD34" s="1082"/>
      <c r="BE34" s="1008"/>
      <c r="BF34" s="1008"/>
      <c r="BG34" s="1008"/>
      <c r="BH34" s="1008"/>
      <c r="BI34" s="1009"/>
      <c r="BJ34" s="228"/>
      <c r="BK34" s="228"/>
      <c r="BL34" s="228"/>
      <c r="BM34" s="228"/>
      <c r="BN34" s="228"/>
      <c r="BO34" s="237"/>
      <c r="BP34" s="237"/>
      <c r="BQ34" s="234">
        <v>28</v>
      </c>
      <c r="BR34" s="235"/>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26"/>
    </row>
    <row r="35" spans="1:131" ht="26.25" customHeight="1" x14ac:dyDescent="0.15">
      <c r="A35" s="238">
        <v>8</v>
      </c>
      <c r="B35" s="1071"/>
      <c r="C35" s="1072"/>
      <c r="D35" s="1072"/>
      <c r="E35" s="1072"/>
      <c r="F35" s="1072"/>
      <c r="G35" s="1072"/>
      <c r="H35" s="1072"/>
      <c r="I35" s="1072"/>
      <c r="J35" s="1072"/>
      <c r="K35" s="1072"/>
      <c r="L35" s="1072"/>
      <c r="M35" s="1072"/>
      <c r="N35" s="1072"/>
      <c r="O35" s="1072"/>
      <c r="P35" s="1073"/>
      <c r="Q35" s="1079"/>
      <c r="R35" s="1080"/>
      <c r="S35" s="1080"/>
      <c r="T35" s="1080"/>
      <c r="U35" s="1080"/>
      <c r="V35" s="1080"/>
      <c r="W35" s="1080"/>
      <c r="X35" s="1080"/>
      <c r="Y35" s="1080"/>
      <c r="Z35" s="1080"/>
      <c r="AA35" s="1080"/>
      <c r="AB35" s="1080"/>
      <c r="AC35" s="1080"/>
      <c r="AD35" s="1080"/>
      <c r="AE35" s="1081"/>
      <c r="AF35" s="1076"/>
      <c r="AG35" s="1077"/>
      <c r="AH35" s="1077"/>
      <c r="AI35" s="1077"/>
      <c r="AJ35" s="1078"/>
      <c r="AK35" s="1019"/>
      <c r="AL35" s="1007"/>
      <c r="AM35" s="1007"/>
      <c r="AN35" s="1007"/>
      <c r="AO35" s="1007"/>
      <c r="AP35" s="1007"/>
      <c r="AQ35" s="1007"/>
      <c r="AR35" s="1007"/>
      <c r="AS35" s="1007"/>
      <c r="AT35" s="1007"/>
      <c r="AU35" s="1007"/>
      <c r="AV35" s="1007"/>
      <c r="AW35" s="1007"/>
      <c r="AX35" s="1007"/>
      <c r="AY35" s="1007"/>
      <c r="AZ35" s="1082"/>
      <c r="BA35" s="1082"/>
      <c r="BB35" s="1082"/>
      <c r="BC35" s="1082"/>
      <c r="BD35" s="1082"/>
      <c r="BE35" s="1008"/>
      <c r="BF35" s="1008"/>
      <c r="BG35" s="1008"/>
      <c r="BH35" s="1008"/>
      <c r="BI35" s="1009"/>
      <c r="BJ35" s="228"/>
      <c r="BK35" s="228"/>
      <c r="BL35" s="228"/>
      <c r="BM35" s="228"/>
      <c r="BN35" s="228"/>
      <c r="BO35" s="237"/>
      <c r="BP35" s="237"/>
      <c r="BQ35" s="234">
        <v>29</v>
      </c>
      <c r="BR35" s="235"/>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26"/>
    </row>
    <row r="36" spans="1:131" ht="26.25" customHeight="1" x14ac:dyDescent="0.15">
      <c r="A36" s="238">
        <v>9</v>
      </c>
      <c r="B36" s="1071"/>
      <c r="C36" s="1072"/>
      <c r="D36" s="1072"/>
      <c r="E36" s="1072"/>
      <c r="F36" s="1072"/>
      <c r="G36" s="1072"/>
      <c r="H36" s="1072"/>
      <c r="I36" s="1072"/>
      <c r="J36" s="1072"/>
      <c r="K36" s="1072"/>
      <c r="L36" s="1072"/>
      <c r="M36" s="1072"/>
      <c r="N36" s="1072"/>
      <c r="O36" s="1072"/>
      <c r="P36" s="1073"/>
      <c r="Q36" s="1079"/>
      <c r="R36" s="1080"/>
      <c r="S36" s="1080"/>
      <c r="T36" s="1080"/>
      <c r="U36" s="1080"/>
      <c r="V36" s="1080"/>
      <c r="W36" s="1080"/>
      <c r="X36" s="1080"/>
      <c r="Y36" s="1080"/>
      <c r="Z36" s="1080"/>
      <c r="AA36" s="1080"/>
      <c r="AB36" s="1080"/>
      <c r="AC36" s="1080"/>
      <c r="AD36" s="1080"/>
      <c r="AE36" s="1081"/>
      <c r="AF36" s="1076"/>
      <c r="AG36" s="1077"/>
      <c r="AH36" s="1077"/>
      <c r="AI36" s="1077"/>
      <c r="AJ36" s="1078"/>
      <c r="AK36" s="1019"/>
      <c r="AL36" s="1007"/>
      <c r="AM36" s="1007"/>
      <c r="AN36" s="1007"/>
      <c r="AO36" s="1007"/>
      <c r="AP36" s="1007"/>
      <c r="AQ36" s="1007"/>
      <c r="AR36" s="1007"/>
      <c r="AS36" s="1007"/>
      <c r="AT36" s="1007"/>
      <c r="AU36" s="1007"/>
      <c r="AV36" s="1007"/>
      <c r="AW36" s="1007"/>
      <c r="AX36" s="1007"/>
      <c r="AY36" s="1007"/>
      <c r="AZ36" s="1082"/>
      <c r="BA36" s="1082"/>
      <c r="BB36" s="1082"/>
      <c r="BC36" s="1082"/>
      <c r="BD36" s="1082"/>
      <c r="BE36" s="1008"/>
      <c r="BF36" s="1008"/>
      <c r="BG36" s="1008"/>
      <c r="BH36" s="1008"/>
      <c r="BI36" s="1009"/>
      <c r="BJ36" s="228"/>
      <c r="BK36" s="228"/>
      <c r="BL36" s="228"/>
      <c r="BM36" s="228"/>
      <c r="BN36" s="228"/>
      <c r="BO36" s="237"/>
      <c r="BP36" s="237"/>
      <c r="BQ36" s="234">
        <v>30</v>
      </c>
      <c r="BR36" s="235"/>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26"/>
    </row>
    <row r="37" spans="1:131" ht="26.25" customHeight="1" x14ac:dyDescent="0.15">
      <c r="A37" s="238">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19"/>
      <c r="AL37" s="1007"/>
      <c r="AM37" s="1007"/>
      <c r="AN37" s="1007"/>
      <c r="AO37" s="1007"/>
      <c r="AP37" s="1007"/>
      <c r="AQ37" s="1007"/>
      <c r="AR37" s="1007"/>
      <c r="AS37" s="1007"/>
      <c r="AT37" s="1007"/>
      <c r="AU37" s="1007"/>
      <c r="AV37" s="1007"/>
      <c r="AW37" s="1007"/>
      <c r="AX37" s="1007"/>
      <c r="AY37" s="1007"/>
      <c r="AZ37" s="1082"/>
      <c r="BA37" s="1082"/>
      <c r="BB37" s="1082"/>
      <c r="BC37" s="1082"/>
      <c r="BD37" s="1082"/>
      <c r="BE37" s="1008"/>
      <c r="BF37" s="1008"/>
      <c r="BG37" s="1008"/>
      <c r="BH37" s="1008"/>
      <c r="BI37" s="1009"/>
      <c r="BJ37" s="228"/>
      <c r="BK37" s="228"/>
      <c r="BL37" s="228"/>
      <c r="BM37" s="228"/>
      <c r="BN37" s="228"/>
      <c r="BO37" s="237"/>
      <c r="BP37" s="237"/>
      <c r="BQ37" s="234">
        <v>31</v>
      </c>
      <c r="BR37" s="235"/>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26"/>
    </row>
    <row r="38" spans="1:131" ht="26.25" customHeight="1" x14ac:dyDescent="0.15">
      <c r="A38" s="238">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19"/>
      <c r="AL38" s="1007"/>
      <c r="AM38" s="1007"/>
      <c r="AN38" s="1007"/>
      <c r="AO38" s="1007"/>
      <c r="AP38" s="1007"/>
      <c r="AQ38" s="1007"/>
      <c r="AR38" s="1007"/>
      <c r="AS38" s="1007"/>
      <c r="AT38" s="1007"/>
      <c r="AU38" s="1007"/>
      <c r="AV38" s="1007"/>
      <c r="AW38" s="1007"/>
      <c r="AX38" s="1007"/>
      <c r="AY38" s="1007"/>
      <c r="AZ38" s="1082"/>
      <c r="BA38" s="1082"/>
      <c r="BB38" s="1082"/>
      <c r="BC38" s="1082"/>
      <c r="BD38" s="1082"/>
      <c r="BE38" s="1008"/>
      <c r="BF38" s="1008"/>
      <c r="BG38" s="1008"/>
      <c r="BH38" s="1008"/>
      <c r="BI38" s="1009"/>
      <c r="BJ38" s="228"/>
      <c r="BK38" s="228"/>
      <c r="BL38" s="228"/>
      <c r="BM38" s="228"/>
      <c r="BN38" s="228"/>
      <c r="BO38" s="237"/>
      <c r="BP38" s="237"/>
      <c r="BQ38" s="234">
        <v>32</v>
      </c>
      <c r="BR38" s="235"/>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26"/>
    </row>
    <row r="39" spans="1:131" ht="26.25" customHeight="1" x14ac:dyDescent="0.15">
      <c r="A39" s="238">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19"/>
      <c r="AL39" s="1007"/>
      <c r="AM39" s="1007"/>
      <c r="AN39" s="1007"/>
      <c r="AO39" s="1007"/>
      <c r="AP39" s="1007"/>
      <c r="AQ39" s="1007"/>
      <c r="AR39" s="1007"/>
      <c r="AS39" s="1007"/>
      <c r="AT39" s="1007"/>
      <c r="AU39" s="1007"/>
      <c r="AV39" s="1007"/>
      <c r="AW39" s="1007"/>
      <c r="AX39" s="1007"/>
      <c r="AY39" s="1007"/>
      <c r="AZ39" s="1082"/>
      <c r="BA39" s="1082"/>
      <c r="BB39" s="1082"/>
      <c r="BC39" s="1082"/>
      <c r="BD39" s="1082"/>
      <c r="BE39" s="1008"/>
      <c r="BF39" s="1008"/>
      <c r="BG39" s="1008"/>
      <c r="BH39" s="1008"/>
      <c r="BI39" s="1009"/>
      <c r="BJ39" s="228"/>
      <c r="BK39" s="228"/>
      <c r="BL39" s="228"/>
      <c r="BM39" s="228"/>
      <c r="BN39" s="228"/>
      <c r="BO39" s="237"/>
      <c r="BP39" s="237"/>
      <c r="BQ39" s="234">
        <v>33</v>
      </c>
      <c r="BR39" s="235"/>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26"/>
    </row>
    <row r="40" spans="1:131" ht="26.25" customHeight="1" x14ac:dyDescent="0.15">
      <c r="A40" s="234">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19"/>
      <c r="AL40" s="1007"/>
      <c r="AM40" s="1007"/>
      <c r="AN40" s="1007"/>
      <c r="AO40" s="1007"/>
      <c r="AP40" s="1007"/>
      <c r="AQ40" s="1007"/>
      <c r="AR40" s="1007"/>
      <c r="AS40" s="1007"/>
      <c r="AT40" s="1007"/>
      <c r="AU40" s="1007"/>
      <c r="AV40" s="1007"/>
      <c r="AW40" s="1007"/>
      <c r="AX40" s="1007"/>
      <c r="AY40" s="1007"/>
      <c r="AZ40" s="1082"/>
      <c r="BA40" s="1082"/>
      <c r="BB40" s="1082"/>
      <c r="BC40" s="1082"/>
      <c r="BD40" s="1082"/>
      <c r="BE40" s="1008"/>
      <c r="BF40" s="1008"/>
      <c r="BG40" s="1008"/>
      <c r="BH40" s="1008"/>
      <c r="BI40" s="1009"/>
      <c r="BJ40" s="228"/>
      <c r="BK40" s="228"/>
      <c r="BL40" s="228"/>
      <c r="BM40" s="228"/>
      <c r="BN40" s="228"/>
      <c r="BO40" s="237"/>
      <c r="BP40" s="237"/>
      <c r="BQ40" s="234">
        <v>34</v>
      </c>
      <c r="BR40" s="235"/>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26"/>
    </row>
    <row r="41" spans="1:131" ht="26.25" customHeight="1" x14ac:dyDescent="0.15">
      <c r="A41" s="234">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19"/>
      <c r="AL41" s="1007"/>
      <c r="AM41" s="1007"/>
      <c r="AN41" s="1007"/>
      <c r="AO41" s="1007"/>
      <c r="AP41" s="1007"/>
      <c r="AQ41" s="1007"/>
      <c r="AR41" s="1007"/>
      <c r="AS41" s="1007"/>
      <c r="AT41" s="1007"/>
      <c r="AU41" s="1007"/>
      <c r="AV41" s="1007"/>
      <c r="AW41" s="1007"/>
      <c r="AX41" s="1007"/>
      <c r="AY41" s="1007"/>
      <c r="AZ41" s="1082"/>
      <c r="BA41" s="1082"/>
      <c r="BB41" s="1082"/>
      <c r="BC41" s="1082"/>
      <c r="BD41" s="1082"/>
      <c r="BE41" s="1008"/>
      <c r="BF41" s="1008"/>
      <c r="BG41" s="1008"/>
      <c r="BH41" s="1008"/>
      <c r="BI41" s="1009"/>
      <c r="BJ41" s="228"/>
      <c r="BK41" s="228"/>
      <c r="BL41" s="228"/>
      <c r="BM41" s="228"/>
      <c r="BN41" s="228"/>
      <c r="BO41" s="237"/>
      <c r="BP41" s="237"/>
      <c r="BQ41" s="234">
        <v>35</v>
      </c>
      <c r="BR41" s="235"/>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26"/>
    </row>
    <row r="42" spans="1:131" ht="26.25" customHeight="1" x14ac:dyDescent="0.15">
      <c r="A42" s="234">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19"/>
      <c r="AL42" s="1007"/>
      <c r="AM42" s="1007"/>
      <c r="AN42" s="1007"/>
      <c r="AO42" s="1007"/>
      <c r="AP42" s="1007"/>
      <c r="AQ42" s="1007"/>
      <c r="AR42" s="1007"/>
      <c r="AS42" s="1007"/>
      <c r="AT42" s="1007"/>
      <c r="AU42" s="1007"/>
      <c r="AV42" s="1007"/>
      <c r="AW42" s="1007"/>
      <c r="AX42" s="1007"/>
      <c r="AY42" s="1007"/>
      <c r="AZ42" s="1082"/>
      <c r="BA42" s="1082"/>
      <c r="BB42" s="1082"/>
      <c r="BC42" s="1082"/>
      <c r="BD42" s="1082"/>
      <c r="BE42" s="1008"/>
      <c r="BF42" s="1008"/>
      <c r="BG42" s="1008"/>
      <c r="BH42" s="1008"/>
      <c r="BI42" s="1009"/>
      <c r="BJ42" s="228"/>
      <c r="BK42" s="228"/>
      <c r="BL42" s="228"/>
      <c r="BM42" s="228"/>
      <c r="BN42" s="228"/>
      <c r="BO42" s="237"/>
      <c r="BP42" s="237"/>
      <c r="BQ42" s="234">
        <v>36</v>
      </c>
      <c r="BR42" s="235"/>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26"/>
    </row>
    <row r="43" spans="1:131" ht="26.25" customHeight="1" x14ac:dyDescent="0.15">
      <c r="A43" s="234">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19"/>
      <c r="AL43" s="1007"/>
      <c r="AM43" s="1007"/>
      <c r="AN43" s="1007"/>
      <c r="AO43" s="1007"/>
      <c r="AP43" s="1007"/>
      <c r="AQ43" s="1007"/>
      <c r="AR43" s="1007"/>
      <c r="AS43" s="1007"/>
      <c r="AT43" s="1007"/>
      <c r="AU43" s="1007"/>
      <c r="AV43" s="1007"/>
      <c r="AW43" s="1007"/>
      <c r="AX43" s="1007"/>
      <c r="AY43" s="1007"/>
      <c r="AZ43" s="1082"/>
      <c r="BA43" s="1082"/>
      <c r="BB43" s="1082"/>
      <c r="BC43" s="1082"/>
      <c r="BD43" s="1082"/>
      <c r="BE43" s="1008"/>
      <c r="BF43" s="1008"/>
      <c r="BG43" s="1008"/>
      <c r="BH43" s="1008"/>
      <c r="BI43" s="1009"/>
      <c r="BJ43" s="228"/>
      <c r="BK43" s="228"/>
      <c r="BL43" s="228"/>
      <c r="BM43" s="228"/>
      <c r="BN43" s="228"/>
      <c r="BO43" s="237"/>
      <c r="BP43" s="237"/>
      <c r="BQ43" s="234">
        <v>37</v>
      </c>
      <c r="BR43" s="235"/>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26"/>
    </row>
    <row r="44" spans="1:131" ht="26.25" customHeight="1" x14ac:dyDescent="0.15">
      <c r="A44" s="234">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19"/>
      <c r="AL44" s="1007"/>
      <c r="AM44" s="1007"/>
      <c r="AN44" s="1007"/>
      <c r="AO44" s="1007"/>
      <c r="AP44" s="1007"/>
      <c r="AQ44" s="1007"/>
      <c r="AR44" s="1007"/>
      <c r="AS44" s="1007"/>
      <c r="AT44" s="1007"/>
      <c r="AU44" s="1007"/>
      <c r="AV44" s="1007"/>
      <c r="AW44" s="1007"/>
      <c r="AX44" s="1007"/>
      <c r="AY44" s="1007"/>
      <c r="AZ44" s="1082"/>
      <c r="BA44" s="1082"/>
      <c r="BB44" s="1082"/>
      <c r="BC44" s="1082"/>
      <c r="BD44" s="1082"/>
      <c r="BE44" s="1008"/>
      <c r="BF44" s="1008"/>
      <c r="BG44" s="1008"/>
      <c r="BH44" s="1008"/>
      <c r="BI44" s="1009"/>
      <c r="BJ44" s="228"/>
      <c r="BK44" s="228"/>
      <c r="BL44" s="228"/>
      <c r="BM44" s="228"/>
      <c r="BN44" s="228"/>
      <c r="BO44" s="237"/>
      <c r="BP44" s="237"/>
      <c r="BQ44" s="234">
        <v>38</v>
      </c>
      <c r="BR44" s="235"/>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26"/>
    </row>
    <row r="45" spans="1:131" ht="26.25" customHeight="1" x14ac:dyDescent="0.15">
      <c r="A45" s="234">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19"/>
      <c r="AL45" s="1007"/>
      <c r="AM45" s="1007"/>
      <c r="AN45" s="1007"/>
      <c r="AO45" s="1007"/>
      <c r="AP45" s="1007"/>
      <c r="AQ45" s="1007"/>
      <c r="AR45" s="1007"/>
      <c r="AS45" s="1007"/>
      <c r="AT45" s="1007"/>
      <c r="AU45" s="1007"/>
      <c r="AV45" s="1007"/>
      <c r="AW45" s="1007"/>
      <c r="AX45" s="1007"/>
      <c r="AY45" s="1007"/>
      <c r="AZ45" s="1082"/>
      <c r="BA45" s="1082"/>
      <c r="BB45" s="1082"/>
      <c r="BC45" s="1082"/>
      <c r="BD45" s="1082"/>
      <c r="BE45" s="1008"/>
      <c r="BF45" s="1008"/>
      <c r="BG45" s="1008"/>
      <c r="BH45" s="1008"/>
      <c r="BI45" s="1009"/>
      <c r="BJ45" s="228"/>
      <c r="BK45" s="228"/>
      <c r="BL45" s="228"/>
      <c r="BM45" s="228"/>
      <c r="BN45" s="228"/>
      <c r="BO45" s="237"/>
      <c r="BP45" s="237"/>
      <c r="BQ45" s="234">
        <v>39</v>
      </c>
      <c r="BR45" s="235"/>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26"/>
    </row>
    <row r="46" spans="1:131" ht="26.25" customHeight="1" x14ac:dyDescent="0.15">
      <c r="A46" s="234">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19"/>
      <c r="AL46" s="1007"/>
      <c r="AM46" s="1007"/>
      <c r="AN46" s="1007"/>
      <c r="AO46" s="1007"/>
      <c r="AP46" s="1007"/>
      <c r="AQ46" s="1007"/>
      <c r="AR46" s="1007"/>
      <c r="AS46" s="1007"/>
      <c r="AT46" s="1007"/>
      <c r="AU46" s="1007"/>
      <c r="AV46" s="1007"/>
      <c r="AW46" s="1007"/>
      <c r="AX46" s="1007"/>
      <c r="AY46" s="1007"/>
      <c r="AZ46" s="1082"/>
      <c r="BA46" s="1082"/>
      <c r="BB46" s="1082"/>
      <c r="BC46" s="1082"/>
      <c r="BD46" s="1082"/>
      <c r="BE46" s="1008"/>
      <c r="BF46" s="1008"/>
      <c r="BG46" s="1008"/>
      <c r="BH46" s="1008"/>
      <c r="BI46" s="1009"/>
      <c r="BJ46" s="228"/>
      <c r="BK46" s="228"/>
      <c r="BL46" s="228"/>
      <c r="BM46" s="228"/>
      <c r="BN46" s="228"/>
      <c r="BO46" s="237"/>
      <c r="BP46" s="237"/>
      <c r="BQ46" s="234">
        <v>40</v>
      </c>
      <c r="BR46" s="235"/>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26"/>
    </row>
    <row r="47" spans="1:131" ht="26.25" customHeight="1" x14ac:dyDescent="0.15">
      <c r="A47" s="234">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19"/>
      <c r="AL47" s="1007"/>
      <c r="AM47" s="1007"/>
      <c r="AN47" s="1007"/>
      <c r="AO47" s="1007"/>
      <c r="AP47" s="1007"/>
      <c r="AQ47" s="1007"/>
      <c r="AR47" s="1007"/>
      <c r="AS47" s="1007"/>
      <c r="AT47" s="1007"/>
      <c r="AU47" s="1007"/>
      <c r="AV47" s="1007"/>
      <c r="AW47" s="1007"/>
      <c r="AX47" s="1007"/>
      <c r="AY47" s="1007"/>
      <c r="AZ47" s="1082"/>
      <c r="BA47" s="1082"/>
      <c r="BB47" s="1082"/>
      <c r="BC47" s="1082"/>
      <c r="BD47" s="1082"/>
      <c r="BE47" s="1008"/>
      <c r="BF47" s="1008"/>
      <c r="BG47" s="1008"/>
      <c r="BH47" s="1008"/>
      <c r="BI47" s="1009"/>
      <c r="BJ47" s="228"/>
      <c r="BK47" s="228"/>
      <c r="BL47" s="228"/>
      <c r="BM47" s="228"/>
      <c r="BN47" s="228"/>
      <c r="BO47" s="237"/>
      <c r="BP47" s="237"/>
      <c r="BQ47" s="234">
        <v>41</v>
      </c>
      <c r="BR47" s="235"/>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26"/>
    </row>
    <row r="48" spans="1:131" ht="26.25" customHeight="1" x14ac:dyDescent="0.15">
      <c r="A48" s="234">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19"/>
      <c r="AL48" s="1007"/>
      <c r="AM48" s="1007"/>
      <c r="AN48" s="1007"/>
      <c r="AO48" s="1007"/>
      <c r="AP48" s="1007"/>
      <c r="AQ48" s="1007"/>
      <c r="AR48" s="1007"/>
      <c r="AS48" s="1007"/>
      <c r="AT48" s="1007"/>
      <c r="AU48" s="1007"/>
      <c r="AV48" s="1007"/>
      <c r="AW48" s="1007"/>
      <c r="AX48" s="1007"/>
      <c r="AY48" s="1007"/>
      <c r="AZ48" s="1082"/>
      <c r="BA48" s="1082"/>
      <c r="BB48" s="1082"/>
      <c r="BC48" s="1082"/>
      <c r="BD48" s="1082"/>
      <c r="BE48" s="1008"/>
      <c r="BF48" s="1008"/>
      <c r="BG48" s="1008"/>
      <c r="BH48" s="1008"/>
      <c r="BI48" s="1009"/>
      <c r="BJ48" s="228"/>
      <c r="BK48" s="228"/>
      <c r="BL48" s="228"/>
      <c r="BM48" s="228"/>
      <c r="BN48" s="228"/>
      <c r="BO48" s="237"/>
      <c r="BP48" s="237"/>
      <c r="BQ48" s="234">
        <v>42</v>
      </c>
      <c r="BR48" s="235"/>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26"/>
    </row>
    <row r="49" spans="1:131" ht="26.25" customHeight="1" x14ac:dyDescent="0.15">
      <c r="A49" s="234">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19"/>
      <c r="AL49" s="1007"/>
      <c r="AM49" s="1007"/>
      <c r="AN49" s="1007"/>
      <c r="AO49" s="1007"/>
      <c r="AP49" s="1007"/>
      <c r="AQ49" s="1007"/>
      <c r="AR49" s="1007"/>
      <c r="AS49" s="1007"/>
      <c r="AT49" s="1007"/>
      <c r="AU49" s="1007"/>
      <c r="AV49" s="1007"/>
      <c r="AW49" s="1007"/>
      <c r="AX49" s="1007"/>
      <c r="AY49" s="1007"/>
      <c r="AZ49" s="1082"/>
      <c r="BA49" s="1082"/>
      <c r="BB49" s="1082"/>
      <c r="BC49" s="1082"/>
      <c r="BD49" s="1082"/>
      <c r="BE49" s="1008"/>
      <c r="BF49" s="1008"/>
      <c r="BG49" s="1008"/>
      <c r="BH49" s="1008"/>
      <c r="BI49" s="1009"/>
      <c r="BJ49" s="228"/>
      <c r="BK49" s="228"/>
      <c r="BL49" s="228"/>
      <c r="BM49" s="228"/>
      <c r="BN49" s="228"/>
      <c r="BO49" s="237"/>
      <c r="BP49" s="237"/>
      <c r="BQ49" s="234">
        <v>43</v>
      </c>
      <c r="BR49" s="235"/>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26"/>
    </row>
    <row r="50" spans="1:131" ht="26.25" customHeight="1" x14ac:dyDescent="0.15">
      <c r="A50" s="234">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08"/>
      <c r="BF50" s="1008"/>
      <c r="BG50" s="1008"/>
      <c r="BH50" s="1008"/>
      <c r="BI50" s="1009"/>
      <c r="BJ50" s="228"/>
      <c r="BK50" s="228"/>
      <c r="BL50" s="228"/>
      <c r="BM50" s="228"/>
      <c r="BN50" s="228"/>
      <c r="BO50" s="237"/>
      <c r="BP50" s="237"/>
      <c r="BQ50" s="234">
        <v>44</v>
      </c>
      <c r="BR50" s="235"/>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26"/>
    </row>
    <row r="51" spans="1:131" ht="26.25" customHeight="1" x14ac:dyDescent="0.15">
      <c r="A51" s="234">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08"/>
      <c r="BF51" s="1008"/>
      <c r="BG51" s="1008"/>
      <c r="BH51" s="1008"/>
      <c r="BI51" s="1009"/>
      <c r="BJ51" s="228"/>
      <c r="BK51" s="228"/>
      <c r="BL51" s="228"/>
      <c r="BM51" s="228"/>
      <c r="BN51" s="228"/>
      <c r="BO51" s="237"/>
      <c r="BP51" s="237"/>
      <c r="BQ51" s="234">
        <v>45</v>
      </c>
      <c r="BR51" s="235"/>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26"/>
    </row>
    <row r="52" spans="1:131" ht="26.25" customHeight="1" x14ac:dyDescent="0.15">
      <c r="A52" s="234">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08"/>
      <c r="BF52" s="1008"/>
      <c r="BG52" s="1008"/>
      <c r="BH52" s="1008"/>
      <c r="BI52" s="1009"/>
      <c r="BJ52" s="228"/>
      <c r="BK52" s="228"/>
      <c r="BL52" s="228"/>
      <c r="BM52" s="228"/>
      <c r="BN52" s="228"/>
      <c r="BO52" s="237"/>
      <c r="BP52" s="237"/>
      <c r="BQ52" s="234">
        <v>46</v>
      </c>
      <c r="BR52" s="235"/>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26"/>
    </row>
    <row r="53" spans="1:131" ht="26.25" customHeight="1" x14ac:dyDescent="0.15">
      <c r="A53" s="234">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08"/>
      <c r="BF53" s="1008"/>
      <c r="BG53" s="1008"/>
      <c r="BH53" s="1008"/>
      <c r="BI53" s="1009"/>
      <c r="BJ53" s="228"/>
      <c r="BK53" s="228"/>
      <c r="BL53" s="228"/>
      <c r="BM53" s="228"/>
      <c r="BN53" s="228"/>
      <c r="BO53" s="237"/>
      <c r="BP53" s="237"/>
      <c r="BQ53" s="234">
        <v>47</v>
      </c>
      <c r="BR53" s="235"/>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26"/>
    </row>
    <row r="54" spans="1:131" ht="26.25" customHeight="1" x14ac:dyDescent="0.15">
      <c r="A54" s="234">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08"/>
      <c r="BF54" s="1008"/>
      <c r="BG54" s="1008"/>
      <c r="BH54" s="1008"/>
      <c r="BI54" s="1009"/>
      <c r="BJ54" s="228"/>
      <c r="BK54" s="228"/>
      <c r="BL54" s="228"/>
      <c r="BM54" s="228"/>
      <c r="BN54" s="228"/>
      <c r="BO54" s="237"/>
      <c r="BP54" s="237"/>
      <c r="BQ54" s="234">
        <v>48</v>
      </c>
      <c r="BR54" s="235"/>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26"/>
    </row>
    <row r="55" spans="1:131" ht="26.25" customHeight="1" x14ac:dyDescent="0.15">
      <c r="A55" s="234">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08"/>
      <c r="BF55" s="1008"/>
      <c r="BG55" s="1008"/>
      <c r="BH55" s="1008"/>
      <c r="BI55" s="1009"/>
      <c r="BJ55" s="228"/>
      <c r="BK55" s="228"/>
      <c r="BL55" s="228"/>
      <c r="BM55" s="228"/>
      <c r="BN55" s="228"/>
      <c r="BO55" s="237"/>
      <c r="BP55" s="237"/>
      <c r="BQ55" s="234">
        <v>49</v>
      </c>
      <c r="BR55" s="235"/>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26"/>
    </row>
    <row r="56" spans="1:131" ht="26.25" customHeight="1" x14ac:dyDescent="0.15">
      <c r="A56" s="234">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08"/>
      <c r="BF56" s="1008"/>
      <c r="BG56" s="1008"/>
      <c r="BH56" s="1008"/>
      <c r="BI56" s="1009"/>
      <c r="BJ56" s="228"/>
      <c r="BK56" s="228"/>
      <c r="BL56" s="228"/>
      <c r="BM56" s="228"/>
      <c r="BN56" s="228"/>
      <c r="BO56" s="237"/>
      <c r="BP56" s="237"/>
      <c r="BQ56" s="234">
        <v>50</v>
      </c>
      <c r="BR56" s="235"/>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26"/>
    </row>
    <row r="57" spans="1:131" ht="26.25" customHeight="1" x14ac:dyDescent="0.15">
      <c r="A57" s="234">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08"/>
      <c r="BF57" s="1008"/>
      <c r="BG57" s="1008"/>
      <c r="BH57" s="1008"/>
      <c r="BI57" s="1009"/>
      <c r="BJ57" s="228"/>
      <c r="BK57" s="228"/>
      <c r="BL57" s="228"/>
      <c r="BM57" s="228"/>
      <c r="BN57" s="228"/>
      <c r="BO57" s="237"/>
      <c r="BP57" s="237"/>
      <c r="BQ57" s="234">
        <v>51</v>
      </c>
      <c r="BR57" s="235"/>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26"/>
    </row>
    <row r="58" spans="1:131" ht="26.25" customHeight="1" x14ac:dyDescent="0.15">
      <c r="A58" s="234">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08"/>
      <c r="BF58" s="1008"/>
      <c r="BG58" s="1008"/>
      <c r="BH58" s="1008"/>
      <c r="BI58" s="1009"/>
      <c r="BJ58" s="228"/>
      <c r="BK58" s="228"/>
      <c r="BL58" s="228"/>
      <c r="BM58" s="228"/>
      <c r="BN58" s="228"/>
      <c r="BO58" s="237"/>
      <c r="BP58" s="237"/>
      <c r="BQ58" s="234">
        <v>52</v>
      </c>
      <c r="BR58" s="235"/>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26"/>
    </row>
    <row r="59" spans="1:131" ht="26.25" customHeight="1" x14ac:dyDescent="0.15">
      <c r="A59" s="234">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08"/>
      <c r="BF59" s="1008"/>
      <c r="BG59" s="1008"/>
      <c r="BH59" s="1008"/>
      <c r="BI59" s="1009"/>
      <c r="BJ59" s="228"/>
      <c r="BK59" s="228"/>
      <c r="BL59" s="228"/>
      <c r="BM59" s="228"/>
      <c r="BN59" s="228"/>
      <c r="BO59" s="237"/>
      <c r="BP59" s="237"/>
      <c r="BQ59" s="234">
        <v>53</v>
      </c>
      <c r="BR59" s="235"/>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26"/>
    </row>
    <row r="60" spans="1:131" ht="26.25" customHeight="1" x14ac:dyDescent="0.15">
      <c r="A60" s="234">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08"/>
      <c r="BF60" s="1008"/>
      <c r="BG60" s="1008"/>
      <c r="BH60" s="1008"/>
      <c r="BI60" s="1009"/>
      <c r="BJ60" s="228"/>
      <c r="BK60" s="228"/>
      <c r="BL60" s="228"/>
      <c r="BM60" s="228"/>
      <c r="BN60" s="228"/>
      <c r="BO60" s="237"/>
      <c r="BP60" s="237"/>
      <c r="BQ60" s="234">
        <v>54</v>
      </c>
      <c r="BR60" s="235"/>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26"/>
    </row>
    <row r="61" spans="1:131" ht="26.25" customHeight="1" thickBot="1" x14ac:dyDescent="0.2">
      <c r="A61" s="234">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08"/>
      <c r="BF61" s="1008"/>
      <c r="BG61" s="1008"/>
      <c r="BH61" s="1008"/>
      <c r="BI61" s="1009"/>
      <c r="BJ61" s="228"/>
      <c r="BK61" s="228"/>
      <c r="BL61" s="228"/>
      <c r="BM61" s="228"/>
      <c r="BN61" s="228"/>
      <c r="BO61" s="237"/>
      <c r="BP61" s="237"/>
      <c r="BQ61" s="234">
        <v>55</v>
      </c>
      <c r="BR61" s="235"/>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26"/>
    </row>
    <row r="62" spans="1:131" ht="26.25" customHeight="1" x14ac:dyDescent="0.15">
      <c r="A62" s="234">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08"/>
      <c r="BF62" s="1008"/>
      <c r="BG62" s="1008"/>
      <c r="BH62" s="1008"/>
      <c r="BI62" s="1009"/>
      <c r="BJ62" s="1068" t="s">
        <v>413</v>
      </c>
      <c r="BK62" s="1069"/>
      <c r="BL62" s="1069"/>
      <c r="BM62" s="1069"/>
      <c r="BN62" s="1070"/>
      <c r="BO62" s="237"/>
      <c r="BP62" s="237"/>
      <c r="BQ62" s="234">
        <v>56</v>
      </c>
      <c r="BR62" s="235"/>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26"/>
    </row>
    <row r="63" spans="1:131" ht="26.25" customHeight="1" thickBot="1" x14ac:dyDescent="0.2">
      <c r="A63" s="236" t="s">
        <v>395</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61"/>
      <c r="AF63" s="1062">
        <v>22</v>
      </c>
      <c r="AG63" s="995"/>
      <c r="AH63" s="995"/>
      <c r="AI63" s="995"/>
      <c r="AJ63" s="1063"/>
      <c r="AK63" s="1064"/>
      <c r="AL63" s="999"/>
      <c r="AM63" s="999"/>
      <c r="AN63" s="999"/>
      <c r="AO63" s="999"/>
      <c r="AP63" s="995"/>
      <c r="AQ63" s="995"/>
      <c r="AR63" s="995"/>
      <c r="AS63" s="995"/>
      <c r="AT63" s="995"/>
      <c r="AU63" s="995"/>
      <c r="AV63" s="995"/>
      <c r="AW63" s="995"/>
      <c r="AX63" s="995"/>
      <c r="AY63" s="995"/>
      <c r="AZ63" s="1058"/>
      <c r="BA63" s="1058"/>
      <c r="BB63" s="1058"/>
      <c r="BC63" s="1058"/>
      <c r="BD63" s="1058"/>
      <c r="BE63" s="996"/>
      <c r="BF63" s="996"/>
      <c r="BG63" s="996"/>
      <c r="BH63" s="996"/>
      <c r="BI63" s="997"/>
      <c r="BJ63" s="1059" t="s">
        <v>415</v>
      </c>
      <c r="BK63" s="989"/>
      <c r="BL63" s="989"/>
      <c r="BM63" s="989"/>
      <c r="BN63" s="1060"/>
      <c r="BO63" s="237"/>
      <c r="BP63" s="237"/>
      <c r="BQ63" s="234">
        <v>57</v>
      </c>
      <c r="BR63" s="235"/>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26"/>
    </row>
    <row r="66" spans="1:131" ht="26.25" customHeight="1" x14ac:dyDescent="0.15">
      <c r="A66" s="1036" t="s">
        <v>417</v>
      </c>
      <c r="B66" s="1037"/>
      <c r="C66" s="1037"/>
      <c r="D66" s="1037"/>
      <c r="E66" s="1037"/>
      <c r="F66" s="1037"/>
      <c r="G66" s="1037"/>
      <c r="H66" s="1037"/>
      <c r="I66" s="1037"/>
      <c r="J66" s="1037"/>
      <c r="K66" s="1037"/>
      <c r="L66" s="1037"/>
      <c r="M66" s="1037"/>
      <c r="N66" s="1037"/>
      <c r="O66" s="1037"/>
      <c r="P66" s="1038"/>
      <c r="Q66" s="1042" t="s">
        <v>418</v>
      </c>
      <c r="R66" s="1043"/>
      <c r="S66" s="1043"/>
      <c r="T66" s="1043"/>
      <c r="U66" s="1044"/>
      <c r="V66" s="1042" t="s">
        <v>419</v>
      </c>
      <c r="W66" s="1043"/>
      <c r="X66" s="1043"/>
      <c r="Y66" s="1043"/>
      <c r="Z66" s="1044"/>
      <c r="AA66" s="1042" t="s">
        <v>420</v>
      </c>
      <c r="AB66" s="1043"/>
      <c r="AC66" s="1043"/>
      <c r="AD66" s="1043"/>
      <c r="AE66" s="1044"/>
      <c r="AF66" s="1048" t="s">
        <v>421</v>
      </c>
      <c r="AG66" s="1049"/>
      <c r="AH66" s="1049"/>
      <c r="AI66" s="1049"/>
      <c r="AJ66" s="1050"/>
      <c r="AK66" s="1042" t="s">
        <v>422</v>
      </c>
      <c r="AL66" s="1037"/>
      <c r="AM66" s="1037"/>
      <c r="AN66" s="1037"/>
      <c r="AO66" s="1038"/>
      <c r="AP66" s="1042" t="s">
        <v>404</v>
      </c>
      <c r="AQ66" s="1043"/>
      <c r="AR66" s="1043"/>
      <c r="AS66" s="1043"/>
      <c r="AT66" s="1044"/>
      <c r="AU66" s="1042" t="s">
        <v>423</v>
      </c>
      <c r="AV66" s="1043"/>
      <c r="AW66" s="1043"/>
      <c r="AX66" s="1043"/>
      <c r="AY66" s="1044"/>
      <c r="AZ66" s="1042" t="s">
        <v>383</v>
      </c>
      <c r="BA66" s="1043"/>
      <c r="BB66" s="1043"/>
      <c r="BC66" s="1043"/>
      <c r="BD66" s="1056"/>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15">
      <c r="A68" s="232">
        <v>1</v>
      </c>
      <c r="B68" s="1026" t="s">
        <v>580</v>
      </c>
      <c r="C68" s="1027"/>
      <c r="D68" s="1027"/>
      <c r="E68" s="1027"/>
      <c r="F68" s="1027"/>
      <c r="G68" s="1027"/>
      <c r="H68" s="1027"/>
      <c r="I68" s="1027"/>
      <c r="J68" s="1027"/>
      <c r="K68" s="1027"/>
      <c r="L68" s="1027"/>
      <c r="M68" s="1027"/>
      <c r="N68" s="1027"/>
      <c r="O68" s="1027"/>
      <c r="P68" s="1028"/>
      <c r="Q68" s="1029">
        <v>1777</v>
      </c>
      <c r="R68" s="1023"/>
      <c r="S68" s="1023"/>
      <c r="T68" s="1023"/>
      <c r="U68" s="1023"/>
      <c r="V68" s="1023">
        <v>1665</v>
      </c>
      <c r="W68" s="1023"/>
      <c r="X68" s="1023"/>
      <c r="Y68" s="1023"/>
      <c r="Z68" s="1023"/>
      <c r="AA68" s="1023">
        <v>112</v>
      </c>
      <c r="AB68" s="1023"/>
      <c r="AC68" s="1023"/>
      <c r="AD68" s="1023"/>
      <c r="AE68" s="1023"/>
      <c r="AF68" s="1023">
        <v>97</v>
      </c>
      <c r="AG68" s="1023"/>
      <c r="AH68" s="1023"/>
      <c r="AI68" s="1023"/>
      <c r="AJ68" s="1023"/>
      <c r="AK68" s="1023">
        <v>100</v>
      </c>
      <c r="AL68" s="1023"/>
      <c r="AM68" s="1023"/>
      <c r="AN68" s="1023"/>
      <c r="AO68" s="1023"/>
      <c r="AP68" s="1023">
        <v>2538</v>
      </c>
      <c r="AQ68" s="1023"/>
      <c r="AR68" s="1023"/>
      <c r="AS68" s="1023"/>
      <c r="AT68" s="1023"/>
      <c r="AU68" s="1023">
        <v>72</v>
      </c>
      <c r="AV68" s="1023"/>
      <c r="AW68" s="1023"/>
      <c r="AX68" s="1023"/>
      <c r="AY68" s="1023"/>
      <c r="AZ68" s="1024"/>
      <c r="BA68" s="1024"/>
      <c r="BB68" s="1024"/>
      <c r="BC68" s="1024"/>
      <c r="BD68" s="1025"/>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15">
      <c r="A69" s="234">
        <v>2</v>
      </c>
      <c r="B69" s="1010" t="s">
        <v>581</v>
      </c>
      <c r="C69" s="1011"/>
      <c r="D69" s="1011"/>
      <c r="E69" s="1011"/>
      <c r="F69" s="1011"/>
      <c r="G69" s="1011"/>
      <c r="H69" s="1011"/>
      <c r="I69" s="1011"/>
      <c r="J69" s="1011"/>
      <c r="K69" s="1011"/>
      <c r="L69" s="1011"/>
      <c r="M69" s="1011"/>
      <c r="N69" s="1011"/>
      <c r="O69" s="1011"/>
      <c r="P69" s="1012"/>
      <c r="Q69" s="1013">
        <v>18</v>
      </c>
      <c r="R69" s="1007"/>
      <c r="S69" s="1007"/>
      <c r="T69" s="1007"/>
      <c r="U69" s="1007"/>
      <c r="V69" s="1007">
        <v>3</v>
      </c>
      <c r="W69" s="1007"/>
      <c r="X69" s="1007"/>
      <c r="Y69" s="1007"/>
      <c r="Z69" s="1007"/>
      <c r="AA69" s="1007">
        <v>15</v>
      </c>
      <c r="AB69" s="1007"/>
      <c r="AC69" s="1007"/>
      <c r="AD69" s="1007"/>
      <c r="AE69" s="1007"/>
      <c r="AF69" s="1007">
        <v>8</v>
      </c>
      <c r="AG69" s="1007"/>
      <c r="AH69" s="1007"/>
      <c r="AI69" s="1007"/>
      <c r="AJ69" s="1007"/>
      <c r="AK69" s="1007" t="s">
        <v>582</v>
      </c>
      <c r="AL69" s="1007"/>
      <c r="AM69" s="1007"/>
      <c r="AN69" s="1007"/>
      <c r="AO69" s="1007"/>
      <c r="AP69" s="1007" t="s">
        <v>582</v>
      </c>
      <c r="AQ69" s="1007"/>
      <c r="AR69" s="1007"/>
      <c r="AS69" s="1007"/>
      <c r="AT69" s="1007"/>
      <c r="AU69" s="1007" t="s">
        <v>582</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15">
      <c r="A70" s="234">
        <v>3</v>
      </c>
      <c r="B70" s="1010" t="s">
        <v>583</v>
      </c>
      <c r="C70" s="1011"/>
      <c r="D70" s="1011"/>
      <c r="E70" s="1011"/>
      <c r="F70" s="1011"/>
      <c r="G70" s="1011"/>
      <c r="H70" s="1011"/>
      <c r="I70" s="1011"/>
      <c r="J70" s="1011"/>
      <c r="K70" s="1011"/>
      <c r="L70" s="1011"/>
      <c r="M70" s="1011"/>
      <c r="N70" s="1011"/>
      <c r="O70" s="1011"/>
      <c r="P70" s="1012"/>
      <c r="Q70" s="1013">
        <v>2364</v>
      </c>
      <c r="R70" s="1007"/>
      <c r="S70" s="1007"/>
      <c r="T70" s="1007"/>
      <c r="U70" s="1007"/>
      <c r="V70" s="1007">
        <v>2311</v>
      </c>
      <c r="W70" s="1007"/>
      <c r="X70" s="1007"/>
      <c r="Y70" s="1007"/>
      <c r="Z70" s="1007"/>
      <c r="AA70" s="1007">
        <v>53</v>
      </c>
      <c r="AB70" s="1007"/>
      <c r="AC70" s="1007"/>
      <c r="AD70" s="1007"/>
      <c r="AE70" s="1007"/>
      <c r="AF70" s="1007">
        <v>46</v>
      </c>
      <c r="AG70" s="1007"/>
      <c r="AH70" s="1007"/>
      <c r="AI70" s="1007"/>
      <c r="AJ70" s="1007"/>
      <c r="AK70" s="1007">
        <v>282</v>
      </c>
      <c r="AL70" s="1007"/>
      <c r="AM70" s="1007"/>
      <c r="AN70" s="1007"/>
      <c r="AO70" s="1007"/>
      <c r="AP70" s="1007">
        <v>57</v>
      </c>
      <c r="AQ70" s="1007"/>
      <c r="AR70" s="1007"/>
      <c r="AS70" s="1007"/>
      <c r="AT70" s="1007"/>
      <c r="AU70" s="1007">
        <v>3</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15">
      <c r="A71" s="234">
        <v>4</v>
      </c>
      <c r="B71" s="1014" t="s">
        <v>584</v>
      </c>
      <c r="C71" s="1015"/>
      <c r="D71" s="1015"/>
      <c r="E71" s="1015"/>
      <c r="F71" s="1015"/>
      <c r="G71" s="1015"/>
      <c r="H71" s="1015"/>
      <c r="I71" s="1015"/>
      <c r="J71" s="1015"/>
      <c r="K71" s="1015"/>
      <c r="L71" s="1015"/>
      <c r="M71" s="1015"/>
      <c r="N71" s="1015"/>
      <c r="O71" s="1015"/>
      <c r="P71" s="1016"/>
      <c r="Q71" s="1013">
        <v>146</v>
      </c>
      <c r="R71" s="1007"/>
      <c r="S71" s="1007"/>
      <c r="T71" s="1007"/>
      <c r="U71" s="1007"/>
      <c r="V71" s="1007">
        <v>137</v>
      </c>
      <c r="W71" s="1007"/>
      <c r="X71" s="1007"/>
      <c r="Y71" s="1007"/>
      <c r="Z71" s="1007"/>
      <c r="AA71" s="1007">
        <v>9</v>
      </c>
      <c r="AB71" s="1007"/>
      <c r="AC71" s="1007"/>
      <c r="AD71" s="1007"/>
      <c r="AE71" s="1007"/>
      <c r="AF71" s="1007">
        <v>9</v>
      </c>
      <c r="AG71" s="1007"/>
      <c r="AH71" s="1007"/>
      <c r="AI71" s="1007"/>
      <c r="AJ71" s="1007"/>
      <c r="AK71" s="1007">
        <v>37</v>
      </c>
      <c r="AL71" s="1007"/>
      <c r="AM71" s="1007"/>
      <c r="AN71" s="1007"/>
      <c r="AO71" s="1007"/>
      <c r="AP71" s="1007" t="s">
        <v>582</v>
      </c>
      <c r="AQ71" s="1007"/>
      <c r="AR71" s="1007"/>
      <c r="AS71" s="1007"/>
      <c r="AT71" s="1007"/>
      <c r="AU71" s="1007" t="s">
        <v>582</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15">
      <c r="A72" s="234">
        <v>5</v>
      </c>
      <c r="B72" s="1014" t="s">
        <v>585</v>
      </c>
      <c r="C72" s="1015"/>
      <c r="D72" s="1015"/>
      <c r="E72" s="1015"/>
      <c r="F72" s="1015"/>
      <c r="G72" s="1015"/>
      <c r="H72" s="1015"/>
      <c r="I72" s="1015"/>
      <c r="J72" s="1015"/>
      <c r="K72" s="1015"/>
      <c r="L72" s="1015"/>
      <c r="M72" s="1015"/>
      <c r="N72" s="1015"/>
      <c r="O72" s="1015"/>
      <c r="P72" s="1016"/>
      <c r="Q72" s="1013">
        <v>1833</v>
      </c>
      <c r="R72" s="1007"/>
      <c r="S72" s="1007"/>
      <c r="T72" s="1007"/>
      <c r="U72" s="1007"/>
      <c r="V72" s="1007">
        <v>1780</v>
      </c>
      <c r="W72" s="1007"/>
      <c r="X72" s="1007"/>
      <c r="Y72" s="1007"/>
      <c r="Z72" s="1007"/>
      <c r="AA72" s="1007">
        <v>53</v>
      </c>
      <c r="AB72" s="1007"/>
      <c r="AC72" s="1007"/>
      <c r="AD72" s="1007"/>
      <c r="AE72" s="1007"/>
      <c r="AF72" s="1007">
        <v>53</v>
      </c>
      <c r="AG72" s="1007"/>
      <c r="AH72" s="1007"/>
      <c r="AI72" s="1007"/>
      <c r="AJ72" s="1007"/>
      <c r="AK72" s="1007">
        <v>4</v>
      </c>
      <c r="AL72" s="1007"/>
      <c r="AM72" s="1007"/>
      <c r="AN72" s="1007"/>
      <c r="AO72" s="1007"/>
      <c r="AP72" s="1007" t="s">
        <v>582</v>
      </c>
      <c r="AQ72" s="1007"/>
      <c r="AR72" s="1007"/>
      <c r="AS72" s="1007"/>
      <c r="AT72" s="1007"/>
      <c r="AU72" s="1007" t="s">
        <v>582</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15">
      <c r="A73" s="234">
        <v>6</v>
      </c>
      <c r="B73" s="1014" t="s">
        <v>586</v>
      </c>
      <c r="C73" s="1015"/>
      <c r="D73" s="1015"/>
      <c r="E73" s="1015"/>
      <c r="F73" s="1015"/>
      <c r="G73" s="1015"/>
      <c r="H73" s="1015"/>
      <c r="I73" s="1015"/>
      <c r="J73" s="1015"/>
      <c r="K73" s="1015"/>
      <c r="L73" s="1015"/>
      <c r="M73" s="1015"/>
      <c r="N73" s="1015"/>
      <c r="O73" s="1015"/>
      <c r="P73" s="1016"/>
      <c r="Q73" s="1013">
        <v>210</v>
      </c>
      <c r="R73" s="1007"/>
      <c r="S73" s="1007"/>
      <c r="T73" s="1007"/>
      <c r="U73" s="1007"/>
      <c r="V73" s="1007">
        <v>206</v>
      </c>
      <c r="W73" s="1007"/>
      <c r="X73" s="1007"/>
      <c r="Y73" s="1007"/>
      <c r="Z73" s="1007"/>
      <c r="AA73" s="1007">
        <v>4</v>
      </c>
      <c r="AB73" s="1007"/>
      <c r="AC73" s="1007"/>
      <c r="AD73" s="1007"/>
      <c r="AE73" s="1007"/>
      <c r="AF73" s="1007">
        <v>4</v>
      </c>
      <c r="AG73" s="1007"/>
      <c r="AH73" s="1007"/>
      <c r="AI73" s="1007"/>
      <c r="AJ73" s="1007"/>
      <c r="AK73" s="1007">
        <v>6</v>
      </c>
      <c r="AL73" s="1007"/>
      <c r="AM73" s="1007"/>
      <c r="AN73" s="1007"/>
      <c r="AO73" s="1007"/>
      <c r="AP73" s="1007" t="s">
        <v>582</v>
      </c>
      <c r="AQ73" s="1007"/>
      <c r="AR73" s="1007"/>
      <c r="AS73" s="1007"/>
      <c r="AT73" s="1007"/>
      <c r="AU73" s="1007" t="s">
        <v>582</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15">
      <c r="A74" s="234">
        <v>7</v>
      </c>
      <c r="B74" s="1014" t="s">
        <v>587</v>
      </c>
      <c r="C74" s="1021"/>
      <c r="D74" s="1021"/>
      <c r="E74" s="1021"/>
      <c r="F74" s="1021"/>
      <c r="G74" s="1021"/>
      <c r="H74" s="1021"/>
      <c r="I74" s="1021"/>
      <c r="J74" s="1021"/>
      <c r="K74" s="1021"/>
      <c r="L74" s="1021"/>
      <c r="M74" s="1021"/>
      <c r="N74" s="1021"/>
      <c r="O74" s="1021"/>
      <c r="P74" s="1022"/>
      <c r="Q74" s="1013">
        <v>6552</v>
      </c>
      <c r="R74" s="1007"/>
      <c r="S74" s="1007"/>
      <c r="T74" s="1007"/>
      <c r="U74" s="1007"/>
      <c r="V74" s="1007">
        <v>6149</v>
      </c>
      <c r="W74" s="1007"/>
      <c r="X74" s="1007"/>
      <c r="Y74" s="1007"/>
      <c r="Z74" s="1007"/>
      <c r="AA74" s="1007">
        <v>403</v>
      </c>
      <c r="AB74" s="1007"/>
      <c r="AC74" s="1007"/>
      <c r="AD74" s="1007"/>
      <c r="AE74" s="1007"/>
      <c r="AF74" s="1007">
        <v>403</v>
      </c>
      <c r="AG74" s="1007"/>
      <c r="AH74" s="1007"/>
      <c r="AI74" s="1007"/>
      <c r="AJ74" s="1007"/>
      <c r="AK74" s="1007" t="s">
        <v>596</v>
      </c>
      <c r="AL74" s="1007"/>
      <c r="AM74" s="1007"/>
      <c r="AN74" s="1007"/>
      <c r="AO74" s="1007"/>
      <c r="AP74" s="1007" t="s">
        <v>582</v>
      </c>
      <c r="AQ74" s="1007"/>
      <c r="AR74" s="1007"/>
      <c r="AS74" s="1007"/>
      <c r="AT74" s="1007"/>
      <c r="AU74" s="1007" t="s">
        <v>582</v>
      </c>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15">
      <c r="A75" s="234">
        <v>8</v>
      </c>
      <c r="B75" s="1014" t="s">
        <v>588</v>
      </c>
      <c r="C75" s="1021"/>
      <c r="D75" s="1021"/>
      <c r="E75" s="1021"/>
      <c r="F75" s="1021"/>
      <c r="G75" s="1021"/>
      <c r="H75" s="1021"/>
      <c r="I75" s="1021"/>
      <c r="J75" s="1021"/>
      <c r="K75" s="1021"/>
      <c r="L75" s="1021"/>
      <c r="M75" s="1021"/>
      <c r="N75" s="1021"/>
      <c r="O75" s="1021"/>
      <c r="P75" s="1022"/>
      <c r="Q75" s="1017">
        <v>13</v>
      </c>
      <c r="R75" s="1018"/>
      <c r="S75" s="1018"/>
      <c r="T75" s="1018"/>
      <c r="U75" s="1019"/>
      <c r="V75" s="1020">
        <v>13</v>
      </c>
      <c r="W75" s="1018"/>
      <c r="X75" s="1018"/>
      <c r="Y75" s="1018"/>
      <c r="Z75" s="1019"/>
      <c r="AA75" s="1020">
        <v>0</v>
      </c>
      <c r="AB75" s="1018"/>
      <c r="AC75" s="1018"/>
      <c r="AD75" s="1018"/>
      <c r="AE75" s="1019"/>
      <c r="AF75" s="1020">
        <v>0</v>
      </c>
      <c r="AG75" s="1018"/>
      <c r="AH75" s="1018"/>
      <c r="AI75" s="1018"/>
      <c r="AJ75" s="1019"/>
      <c r="AK75" s="1020">
        <v>0</v>
      </c>
      <c r="AL75" s="1018"/>
      <c r="AM75" s="1018"/>
      <c r="AN75" s="1018"/>
      <c r="AO75" s="1019"/>
      <c r="AP75" s="1007" t="s">
        <v>582</v>
      </c>
      <c r="AQ75" s="1007"/>
      <c r="AR75" s="1007"/>
      <c r="AS75" s="1007"/>
      <c r="AT75" s="1007"/>
      <c r="AU75" s="1007" t="s">
        <v>582</v>
      </c>
      <c r="AV75" s="1007"/>
      <c r="AW75" s="1007"/>
      <c r="AX75" s="1007"/>
      <c r="AY75" s="1007"/>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15">
      <c r="A76" s="234">
        <v>9</v>
      </c>
      <c r="B76" s="1014" t="s">
        <v>589</v>
      </c>
      <c r="C76" s="1015"/>
      <c r="D76" s="1015"/>
      <c r="E76" s="1015"/>
      <c r="F76" s="1015"/>
      <c r="G76" s="1015"/>
      <c r="H76" s="1015"/>
      <c r="I76" s="1015"/>
      <c r="J76" s="1015"/>
      <c r="K76" s="1015"/>
      <c r="L76" s="1015"/>
      <c r="M76" s="1015"/>
      <c r="N76" s="1015"/>
      <c r="O76" s="1015"/>
      <c r="P76" s="1016"/>
      <c r="Q76" s="1017">
        <v>239</v>
      </c>
      <c r="R76" s="1018"/>
      <c r="S76" s="1018"/>
      <c r="T76" s="1018"/>
      <c r="U76" s="1019"/>
      <c r="V76" s="1020">
        <v>188</v>
      </c>
      <c r="W76" s="1018"/>
      <c r="X76" s="1018"/>
      <c r="Y76" s="1018"/>
      <c r="Z76" s="1019"/>
      <c r="AA76" s="1020">
        <v>50</v>
      </c>
      <c r="AB76" s="1018"/>
      <c r="AC76" s="1018"/>
      <c r="AD76" s="1018"/>
      <c r="AE76" s="1019"/>
      <c r="AF76" s="1020">
        <v>50</v>
      </c>
      <c r="AG76" s="1018"/>
      <c r="AH76" s="1018"/>
      <c r="AI76" s="1018"/>
      <c r="AJ76" s="1019"/>
      <c r="AK76" s="1020">
        <v>19</v>
      </c>
      <c r="AL76" s="1018"/>
      <c r="AM76" s="1018"/>
      <c r="AN76" s="1018"/>
      <c r="AO76" s="1019"/>
      <c r="AP76" s="1007" t="s">
        <v>582</v>
      </c>
      <c r="AQ76" s="1007"/>
      <c r="AR76" s="1007"/>
      <c r="AS76" s="1007"/>
      <c r="AT76" s="1007"/>
      <c r="AU76" s="1007" t="s">
        <v>582</v>
      </c>
      <c r="AV76" s="1007"/>
      <c r="AW76" s="1007"/>
      <c r="AX76" s="1007"/>
      <c r="AY76" s="1007"/>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15">
      <c r="A77" s="234">
        <v>10</v>
      </c>
      <c r="B77" s="1014" t="s">
        <v>590</v>
      </c>
      <c r="C77" s="1015"/>
      <c r="D77" s="1015"/>
      <c r="E77" s="1015"/>
      <c r="F77" s="1015"/>
      <c r="G77" s="1015"/>
      <c r="H77" s="1015"/>
      <c r="I77" s="1015"/>
      <c r="J77" s="1015"/>
      <c r="K77" s="1015"/>
      <c r="L77" s="1015"/>
      <c r="M77" s="1015"/>
      <c r="N77" s="1015"/>
      <c r="O77" s="1015"/>
      <c r="P77" s="1016"/>
      <c r="Q77" s="1017">
        <v>307348</v>
      </c>
      <c r="R77" s="1018"/>
      <c r="S77" s="1018"/>
      <c r="T77" s="1018"/>
      <c r="U77" s="1019"/>
      <c r="V77" s="1020">
        <v>292047</v>
      </c>
      <c r="W77" s="1018"/>
      <c r="X77" s="1018"/>
      <c r="Y77" s="1018"/>
      <c r="Z77" s="1019"/>
      <c r="AA77" s="1020">
        <v>15301</v>
      </c>
      <c r="AB77" s="1018"/>
      <c r="AC77" s="1018"/>
      <c r="AD77" s="1018"/>
      <c r="AE77" s="1019"/>
      <c r="AF77" s="1020">
        <v>15301</v>
      </c>
      <c r="AG77" s="1018"/>
      <c r="AH77" s="1018"/>
      <c r="AI77" s="1018"/>
      <c r="AJ77" s="1019"/>
      <c r="AK77" s="1020">
        <v>0</v>
      </c>
      <c r="AL77" s="1018"/>
      <c r="AM77" s="1018"/>
      <c r="AN77" s="1018"/>
      <c r="AO77" s="1019"/>
      <c r="AP77" s="1007" t="s">
        <v>582</v>
      </c>
      <c r="AQ77" s="1007"/>
      <c r="AR77" s="1007"/>
      <c r="AS77" s="1007"/>
      <c r="AT77" s="1007"/>
      <c r="AU77" s="1007" t="s">
        <v>582</v>
      </c>
      <c r="AV77" s="1007"/>
      <c r="AW77" s="1007"/>
      <c r="AX77" s="1007"/>
      <c r="AY77" s="1007"/>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15">
      <c r="A78" s="234">
        <v>11</v>
      </c>
      <c r="B78" s="1014" t="s">
        <v>591</v>
      </c>
      <c r="C78" s="1015"/>
      <c r="D78" s="1015"/>
      <c r="E78" s="1015"/>
      <c r="F78" s="1015"/>
      <c r="G78" s="1015"/>
      <c r="H78" s="1015"/>
      <c r="I78" s="1015"/>
      <c r="J78" s="1015"/>
      <c r="K78" s="1015"/>
      <c r="L78" s="1015"/>
      <c r="M78" s="1015"/>
      <c r="N78" s="1015"/>
      <c r="O78" s="1015"/>
      <c r="P78" s="1016"/>
      <c r="Q78" s="1013">
        <v>169</v>
      </c>
      <c r="R78" s="1007"/>
      <c r="S78" s="1007"/>
      <c r="T78" s="1007"/>
      <c r="U78" s="1007"/>
      <c r="V78" s="1007">
        <v>163</v>
      </c>
      <c r="W78" s="1007"/>
      <c r="X78" s="1007"/>
      <c r="Y78" s="1007"/>
      <c r="Z78" s="1007"/>
      <c r="AA78" s="1007">
        <v>7</v>
      </c>
      <c r="AB78" s="1007"/>
      <c r="AC78" s="1007"/>
      <c r="AD78" s="1007"/>
      <c r="AE78" s="1007"/>
      <c r="AF78" s="1007">
        <v>7</v>
      </c>
      <c r="AG78" s="1007"/>
      <c r="AH78" s="1007"/>
      <c r="AI78" s="1007"/>
      <c r="AJ78" s="1007"/>
      <c r="AK78" s="1007"/>
      <c r="AL78" s="1007"/>
      <c r="AM78" s="1007"/>
      <c r="AN78" s="1007"/>
      <c r="AO78" s="1007"/>
      <c r="AP78" s="1007" t="s">
        <v>582</v>
      </c>
      <c r="AQ78" s="1007"/>
      <c r="AR78" s="1007"/>
      <c r="AS78" s="1007"/>
      <c r="AT78" s="1007"/>
      <c r="AU78" s="1007" t="s">
        <v>582</v>
      </c>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15">
      <c r="A79" s="234">
        <v>12</v>
      </c>
      <c r="B79" s="1014" t="s">
        <v>592</v>
      </c>
      <c r="C79" s="1015"/>
      <c r="D79" s="1015"/>
      <c r="E79" s="1015"/>
      <c r="F79" s="1015"/>
      <c r="G79" s="1015"/>
      <c r="H79" s="1015"/>
      <c r="I79" s="1015"/>
      <c r="J79" s="1015"/>
      <c r="K79" s="1015"/>
      <c r="L79" s="1015"/>
      <c r="M79" s="1015"/>
      <c r="N79" s="1015"/>
      <c r="O79" s="1015"/>
      <c r="P79" s="1016"/>
      <c r="Q79" s="1013">
        <v>2</v>
      </c>
      <c r="R79" s="1007"/>
      <c r="S79" s="1007"/>
      <c r="T79" s="1007"/>
      <c r="U79" s="1007"/>
      <c r="V79" s="1007">
        <v>2</v>
      </c>
      <c r="W79" s="1007"/>
      <c r="X79" s="1007"/>
      <c r="Y79" s="1007"/>
      <c r="Z79" s="1007"/>
      <c r="AA79" s="1007">
        <v>0</v>
      </c>
      <c r="AB79" s="1007"/>
      <c r="AC79" s="1007"/>
      <c r="AD79" s="1007"/>
      <c r="AE79" s="1007"/>
      <c r="AF79" s="1007">
        <v>0</v>
      </c>
      <c r="AG79" s="1007"/>
      <c r="AH79" s="1007"/>
      <c r="AI79" s="1007"/>
      <c r="AJ79" s="1007"/>
      <c r="AK79" s="1007"/>
      <c r="AL79" s="1007"/>
      <c r="AM79" s="1007"/>
      <c r="AN79" s="1007"/>
      <c r="AO79" s="1007"/>
      <c r="AP79" s="1007" t="s">
        <v>582</v>
      </c>
      <c r="AQ79" s="1007"/>
      <c r="AR79" s="1007"/>
      <c r="AS79" s="1007"/>
      <c r="AT79" s="1007"/>
      <c r="AU79" s="1007" t="s">
        <v>582</v>
      </c>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15">
      <c r="A80" s="234">
        <v>13</v>
      </c>
      <c r="B80" s="1010" t="s">
        <v>593</v>
      </c>
      <c r="C80" s="1011"/>
      <c r="D80" s="1011"/>
      <c r="E80" s="1011"/>
      <c r="F80" s="1011"/>
      <c r="G80" s="1011"/>
      <c r="H80" s="1011"/>
      <c r="I80" s="1011"/>
      <c r="J80" s="1011"/>
      <c r="K80" s="1011"/>
      <c r="L80" s="1011"/>
      <c r="M80" s="1011"/>
      <c r="N80" s="1011"/>
      <c r="O80" s="1011"/>
      <c r="P80" s="1012"/>
      <c r="Q80" s="1013">
        <v>29</v>
      </c>
      <c r="R80" s="1007"/>
      <c r="S80" s="1007"/>
      <c r="T80" s="1007"/>
      <c r="U80" s="1007"/>
      <c r="V80" s="1007">
        <v>27</v>
      </c>
      <c r="W80" s="1007"/>
      <c r="X80" s="1007"/>
      <c r="Y80" s="1007"/>
      <c r="Z80" s="1007"/>
      <c r="AA80" s="1007">
        <v>2</v>
      </c>
      <c r="AB80" s="1007"/>
      <c r="AC80" s="1007"/>
      <c r="AD80" s="1007"/>
      <c r="AE80" s="1007"/>
      <c r="AF80" s="1007">
        <v>0</v>
      </c>
      <c r="AG80" s="1007"/>
      <c r="AH80" s="1007"/>
      <c r="AI80" s="1007"/>
      <c r="AJ80" s="1007"/>
      <c r="AK80" s="1007"/>
      <c r="AL80" s="1007"/>
      <c r="AM80" s="1007"/>
      <c r="AN80" s="1007"/>
      <c r="AO80" s="1007"/>
      <c r="AP80" s="1007" t="s">
        <v>582</v>
      </c>
      <c r="AQ80" s="1007"/>
      <c r="AR80" s="1007"/>
      <c r="AS80" s="1007"/>
      <c r="AT80" s="1007"/>
      <c r="AU80" s="1007" t="s">
        <v>582</v>
      </c>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15">
      <c r="A81" s="234">
        <v>14</v>
      </c>
      <c r="B81" s="1010" t="s">
        <v>594</v>
      </c>
      <c r="C81" s="1011"/>
      <c r="D81" s="1011"/>
      <c r="E81" s="1011"/>
      <c r="F81" s="1011"/>
      <c r="G81" s="1011"/>
      <c r="H81" s="1011"/>
      <c r="I81" s="1011"/>
      <c r="J81" s="1011"/>
      <c r="K81" s="1011"/>
      <c r="L81" s="1011"/>
      <c r="M81" s="1011"/>
      <c r="N81" s="1011"/>
      <c r="O81" s="1011"/>
      <c r="P81" s="1012"/>
      <c r="Q81" s="1013">
        <v>10</v>
      </c>
      <c r="R81" s="1007"/>
      <c r="S81" s="1007"/>
      <c r="T81" s="1007"/>
      <c r="U81" s="1007"/>
      <c r="V81" s="1007">
        <v>10</v>
      </c>
      <c r="W81" s="1007"/>
      <c r="X81" s="1007"/>
      <c r="Y81" s="1007"/>
      <c r="Z81" s="1007"/>
      <c r="AA81" s="1007">
        <v>0</v>
      </c>
      <c r="AB81" s="1007"/>
      <c r="AC81" s="1007"/>
      <c r="AD81" s="1007"/>
      <c r="AE81" s="1007"/>
      <c r="AF81" s="1007">
        <v>0</v>
      </c>
      <c r="AG81" s="1007"/>
      <c r="AH81" s="1007"/>
      <c r="AI81" s="1007"/>
      <c r="AJ81" s="1007"/>
      <c r="AK81" s="1007"/>
      <c r="AL81" s="1007"/>
      <c r="AM81" s="1007"/>
      <c r="AN81" s="1007"/>
      <c r="AO81" s="1007"/>
      <c r="AP81" s="1007" t="s">
        <v>582</v>
      </c>
      <c r="AQ81" s="1007"/>
      <c r="AR81" s="1007"/>
      <c r="AS81" s="1007"/>
      <c r="AT81" s="1007"/>
      <c r="AU81" s="1007" t="s">
        <v>582</v>
      </c>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15">
      <c r="A82" s="234">
        <v>15</v>
      </c>
      <c r="B82" s="1010" t="s">
        <v>595</v>
      </c>
      <c r="C82" s="1011"/>
      <c r="D82" s="1011"/>
      <c r="E82" s="1011"/>
      <c r="F82" s="1011"/>
      <c r="G82" s="1011"/>
      <c r="H82" s="1011"/>
      <c r="I82" s="1011"/>
      <c r="J82" s="1011"/>
      <c r="K82" s="1011"/>
      <c r="L82" s="1011"/>
      <c r="M82" s="1011"/>
      <c r="N82" s="1011"/>
      <c r="O82" s="1011"/>
      <c r="P82" s="1012"/>
      <c r="Q82" s="1013">
        <v>131</v>
      </c>
      <c r="R82" s="1007"/>
      <c r="S82" s="1007"/>
      <c r="T82" s="1007"/>
      <c r="U82" s="1007"/>
      <c r="V82" s="1007">
        <v>122</v>
      </c>
      <c r="W82" s="1007"/>
      <c r="X82" s="1007"/>
      <c r="Y82" s="1007"/>
      <c r="Z82" s="1007"/>
      <c r="AA82" s="1007">
        <v>10</v>
      </c>
      <c r="AB82" s="1007"/>
      <c r="AC82" s="1007"/>
      <c r="AD82" s="1007"/>
      <c r="AE82" s="1007"/>
      <c r="AF82" s="1007">
        <v>10</v>
      </c>
      <c r="AG82" s="1007"/>
      <c r="AH82" s="1007"/>
      <c r="AI82" s="1007"/>
      <c r="AJ82" s="1007"/>
      <c r="AK82" s="1007">
        <v>0</v>
      </c>
      <c r="AL82" s="1007"/>
      <c r="AM82" s="1007"/>
      <c r="AN82" s="1007"/>
      <c r="AO82" s="1007"/>
      <c r="AP82" s="1007" t="s">
        <v>582</v>
      </c>
      <c r="AQ82" s="1007"/>
      <c r="AR82" s="1007"/>
      <c r="AS82" s="1007"/>
      <c r="AT82" s="1007"/>
      <c r="AU82" s="1007" t="s">
        <v>582</v>
      </c>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15">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15">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15">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15">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15">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
      <c r="A88" s="236" t="s">
        <v>395</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312</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312</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312</v>
      </c>
      <c r="DR109" s="932"/>
      <c r="DS109" s="932"/>
      <c r="DT109" s="932"/>
      <c r="DU109" s="933"/>
      <c r="DV109" s="934" t="s">
        <v>435</v>
      </c>
      <c r="DW109" s="932"/>
      <c r="DX109" s="932"/>
      <c r="DY109" s="932"/>
      <c r="DZ109" s="965"/>
    </row>
    <row r="110" spans="1:131" s="226"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276147</v>
      </c>
      <c r="AB110" s="925"/>
      <c r="AC110" s="925"/>
      <c r="AD110" s="925"/>
      <c r="AE110" s="926"/>
      <c r="AF110" s="927">
        <v>258258</v>
      </c>
      <c r="AG110" s="925"/>
      <c r="AH110" s="925"/>
      <c r="AI110" s="925"/>
      <c r="AJ110" s="926"/>
      <c r="AK110" s="927">
        <v>238412</v>
      </c>
      <c r="AL110" s="925"/>
      <c r="AM110" s="925"/>
      <c r="AN110" s="925"/>
      <c r="AO110" s="926"/>
      <c r="AP110" s="928">
        <v>9.9</v>
      </c>
      <c r="AQ110" s="929"/>
      <c r="AR110" s="929"/>
      <c r="AS110" s="929"/>
      <c r="AT110" s="930"/>
      <c r="AU110" s="966" t="s">
        <v>74</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1973153</v>
      </c>
      <c r="BR110" s="878"/>
      <c r="BS110" s="878"/>
      <c r="BT110" s="878"/>
      <c r="BU110" s="878"/>
      <c r="BV110" s="878">
        <v>2507487</v>
      </c>
      <c r="BW110" s="878"/>
      <c r="BX110" s="878"/>
      <c r="BY110" s="878"/>
      <c r="BZ110" s="878"/>
      <c r="CA110" s="878">
        <v>2472011</v>
      </c>
      <c r="CB110" s="878"/>
      <c r="CC110" s="878"/>
      <c r="CD110" s="878"/>
      <c r="CE110" s="878"/>
      <c r="CF110" s="902">
        <v>102.7</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441</v>
      </c>
      <c r="DM110" s="878"/>
      <c r="DN110" s="878"/>
      <c r="DO110" s="878"/>
      <c r="DP110" s="878"/>
      <c r="DQ110" s="878" t="s">
        <v>441</v>
      </c>
      <c r="DR110" s="878"/>
      <c r="DS110" s="878"/>
      <c r="DT110" s="878"/>
      <c r="DU110" s="878"/>
      <c r="DV110" s="879" t="s">
        <v>441</v>
      </c>
      <c r="DW110" s="879"/>
      <c r="DX110" s="879"/>
      <c r="DY110" s="879"/>
      <c r="DZ110" s="880"/>
    </row>
    <row r="111" spans="1:131" s="226" customFormat="1" ht="26.25" customHeight="1" x14ac:dyDescent="0.15">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415</v>
      </c>
      <c r="AB111" s="955"/>
      <c r="AC111" s="955"/>
      <c r="AD111" s="955"/>
      <c r="AE111" s="956"/>
      <c r="AF111" s="957" t="s">
        <v>415</v>
      </c>
      <c r="AG111" s="955"/>
      <c r="AH111" s="955"/>
      <c r="AI111" s="955"/>
      <c r="AJ111" s="956"/>
      <c r="AK111" s="957" t="s">
        <v>415</v>
      </c>
      <c r="AL111" s="955"/>
      <c r="AM111" s="955"/>
      <c r="AN111" s="955"/>
      <c r="AO111" s="956"/>
      <c r="AP111" s="958" t="s">
        <v>415</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v>152933</v>
      </c>
      <c r="BR111" s="853"/>
      <c r="BS111" s="853"/>
      <c r="BT111" s="853"/>
      <c r="BU111" s="853"/>
      <c r="BV111" s="853" t="s">
        <v>441</v>
      </c>
      <c r="BW111" s="853"/>
      <c r="BX111" s="853"/>
      <c r="BY111" s="853"/>
      <c r="BZ111" s="853"/>
      <c r="CA111" s="853" t="s">
        <v>441</v>
      </c>
      <c r="CB111" s="853"/>
      <c r="CC111" s="853"/>
      <c r="CD111" s="853"/>
      <c r="CE111" s="853"/>
      <c r="CF111" s="911" t="s">
        <v>441</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441</v>
      </c>
      <c r="DM111" s="853"/>
      <c r="DN111" s="853"/>
      <c r="DO111" s="853"/>
      <c r="DP111" s="853"/>
      <c r="DQ111" s="853" t="s">
        <v>441</v>
      </c>
      <c r="DR111" s="853"/>
      <c r="DS111" s="853"/>
      <c r="DT111" s="853"/>
      <c r="DU111" s="853"/>
      <c r="DV111" s="830" t="s">
        <v>441</v>
      </c>
      <c r="DW111" s="830"/>
      <c r="DX111" s="830"/>
      <c r="DY111" s="830"/>
      <c r="DZ111" s="831"/>
    </row>
    <row r="112" spans="1:131" s="226"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447</v>
      </c>
      <c r="AB112" s="816"/>
      <c r="AC112" s="816"/>
      <c r="AD112" s="816"/>
      <c r="AE112" s="817"/>
      <c r="AF112" s="818" t="s">
        <v>448</v>
      </c>
      <c r="AG112" s="816"/>
      <c r="AH112" s="816"/>
      <c r="AI112" s="816"/>
      <c r="AJ112" s="817"/>
      <c r="AK112" s="818" t="s">
        <v>448</v>
      </c>
      <c r="AL112" s="816"/>
      <c r="AM112" s="816"/>
      <c r="AN112" s="816"/>
      <c r="AO112" s="817"/>
      <c r="AP112" s="860" t="s">
        <v>448</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1386175</v>
      </c>
      <c r="BR112" s="853"/>
      <c r="BS112" s="853"/>
      <c r="BT112" s="853"/>
      <c r="BU112" s="853"/>
      <c r="BV112" s="853">
        <v>1298254</v>
      </c>
      <c r="BW112" s="853"/>
      <c r="BX112" s="853"/>
      <c r="BY112" s="853"/>
      <c r="BZ112" s="853"/>
      <c r="CA112" s="853">
        <v>1220598</v>
      </c>
      <c r="CB112" s="853"/>
      <c r="CC112" s="853"/>
      <c r="CD112" s="853"/>
      <c r="CE112" s="853"/>
      <c r="CF112" s="911">
        <v>50.7</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447</v>
      </c>
      <c r="DH112" s="853"/>
      <c r="DI112" s="853"/>
      <c r="DJ112" s="853"/>
      <c r="DK112" s="853"/>
      <c r="DL112" s="853" t="s">
        <v>448</v>
      </c>
      <c r="DM112" s="853"/>
      <c r="DN112" s="853"/>
      <c r="DO112" s="853"/>
      <c r="DP112" s="853"/>
      <c r="DQ112" s="853" t="s">
        <v>448</v>
      </c>
      <c r="DR112" s="853"/>
      <c r="DS112" s="853"/>
      <c r="DT112" s="853"/>
      <c r="DU112" s="853"/>
      <c r="DV112" s="830" t="s">
        <v>447</v>
      </c>
      <c r="DW112" s="830"/>
      <c r="DX112" s="830"/>
      <c r="DY112" s="830"/>
      <c r="DZ112" s="831"/>
    </row>
    <row r="113" spans="1:130" s="226"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196572</v>
      </c>
      <c r="AB113" s="955"/>
      <c r="AC113" s="955"/>
      <c r="AD113" s="955"/>
      <c r="AE113" s="956"/>
      <c r="AF113" s="957">
        <v>207210</v>
      </c>
      <c r="AG113" s="955"/>
      <c r="AH113" s="955"/>
      <c r="AI113" s="955"/>
      <c r="AJ113" s="956"/>
      <c r="AK113" s="957">
        <v>219342</v>
      </c>
      <c r="AL113" s="955"/>
      <c r="AM113" s="955"/>
      <c r="AN113" s="955"/>
      <c r="AO113" s="956"/>
      <c r="AP113" s="958">
        <v>9.1</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92229</v>
      </c>
      <c r="BR113" s="853"/>
      <c r="BS113" s="853"/>
      <c r="BT113" s="853"/>
      <c r="BU113" s="853"/>
      <c r="BV113" s="853">
        <v>82550</v>
      </c>
      <c r="BW113" s="853"/>
      <c r="BX113" s="853"/>
      <c r="BY113" s="853"/>
      <c r="BZ113" s="853"/>
      <c r="CA113" s="853">
        <v>74561</v>
      </c>
      <c r="CB113" s="853"/>
      <c r="CC113" s="853"/>
      <c r="CD113" s="853"/>
      <c r="CE113" s="853"/>
      <c r="CF113" s="911">
        <v>3.1</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447</v>
      </c>
      <c r="DM113" s="816"/>
      <c r="DN113" s="816"/>
      <c r="DO113" s="816"/>
      <c r="DP113" s="817"/>
      <c r="DQ113" s="818" t="s">
        <v>447</v>
      </c>
      <c r="DR113" s="816"/>
      <c r="DS113" s="816"/>
      <c r="DT113" s="816"/>
      <c r="DU113" s="817"/>
      <c r="DV113" s="860" t="s">
        <v>447</v>
      </c>
      <c r="DW113" s="861"/>
      <c r="DX113" s="861"/>
      <c r="DY113" s="861"/>
      <c r="DZ113" s="862"/>
    </row>
    <row r="114" spans="1:130" s="226"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7834</v>
      </c>
      <c r="AB114" s="816"/>
      <c r="AC114" s="816"/>
      <c r="AD114" s="816"/>
      <c r="AE114" s="817"/>
      <c r="AF114" s="818">
        <v>9633</v>
      </c>
      <c r="AG114" s="816"/>
      <c r="AH114" s="816"/>
      <c r="AI114" s="816"/>
      <c r="AJ114" s="817"/>
      <c r="AK114" s="818">
        <v>9877</v>
      </c>
      <c r="AL114" s="816"/>
      <c r="AM114" s="816"/>
      <c r="AN114" s="816"/>
      <c r="AO114" s="817"/>
      <c r="AP114" s="860">
        <v>0.4</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880983</v>
      </c>
      <c r="BR114" s="853"/>
      <c r="BS114" s="853"/>
      <c r="BT114" s="853"/>
      <c r="BU114" s="853"/>
      <c r="BV114" s="853">
        <v>867409</v>
      </c>
      <c r="BW114" s="853"/>
      <c r="BX114" s="853"/>
      <c r="BY114" s="853"/>
      <c r="BZ114" s="853"/>
      <c r="CA114" s="853">
        <v>837330</v>
      </c>
      <c r="CB114" s="853"/>
      <c r="CC114" s="853"/>
      <c r="CD114" s="853"/>
      <c r="CE114" s="853"/>
      <c r="CF114" s="911">
        <v>34.799999999999997</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447</v>
      </c>
      <c r="DH114" s="816"/>
      <c r="DI114" s="816"/>
      <c r="DJ114" s="816"/>
      <c r="DK114" s="817"/>
      <c r="DL114" s="818" t="s">
        <v>447</v>
      </c>
      <c r="DM114" s="816"/>
      <c r="DN114" s="816"/>
      <c r="DO114" s="816"/>
      <c r="DP114" s="817"/>
      <c r="DQ114" s="818" t="s">
        <v>447</v>
      </c>
      <c r="DR114" s="816"/>
      <c r="DS114" s="816"/>
      <c r="DT114" s="816"/>
      <c r="DU114" s="817"/>
      <c r="DV114" s="860" t="s">
        <v>447</v>
      </c>
      <c r="DW114" s="861"/>
      <c r="DX114" s="861"/>
      <c r="DY114" s="861"/>
      <c r="DZ114" s="862"/>
    </row>
    <row r="115" spans="1:130" s="226"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415</v>
      </c>
      <c r="AB115" s="955"/>
      <c r="AC115" s="955"/>
      <c r="AD115" s="955"/>
      <c r="AE115" s="956"/>
      <c r="AF115" s="957" t="s">
        <v>448</v>
      </c>
      <c r="AG115" s="955"/>
      <c r="AH115" s="955"/>
      <c r="AI115" s="955"/>
      <c r="AJ115" s="956"/>
      <c r="AK115" s="957" t="s">
        <v>447</v>
      </c>
      <c r="AL115" s="955"/>
      <c r="AM115" s="955"/>
      <c r="AN115" s="955"/>
      <c r="AO115" s="956"/>
      <c r="AP115" s="958" t="s">
        <v>447</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447</v>
      </c>
      <c r="BR115" s="853"/>
      <c r="BS115" s="853"/>
      <c r="BT115" s="853"/>
      <c r="BU115" s="853"/>
      <c r="BV115" s="853" t="s">
        <v>447</v>
      </c>
      <c r="BW115" s="853"/>
      <c r="BX115" s="853"/>
      <c r="BY115" s="853"/>
      <c r="BZ115" s="853"/>
      <c r="CA115" s="853" t="s">
        <v>447</v>
      </c>
      <c r="CB115" s="853"/>
      <c r="CC115" s="853"/>
      <c r="CD115" s="853"/>
      <c r="CE115" s="853"/>
      <c r="CF115" s="911" t="s">
        <v>448</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448</v>
      </c>
      <c r="DH115" s="816"/>
      <c r="DI115" s="816"/>
      <c r="DJ115" s="816"/>
      <c r="DK115" s="817"/>
      <c r="DL115" s="818" t="s">
        <v>447</v>
      </c>
      <c r="DM115" s="816"/>
      <c r="DN115" s="816"/>
      <c r="DO115" s="816"/>
      <c r="DP115" s="817"/>
      <c r="DQ115" s="818" t="s">
        <v>448</v>
      </c>
      <c r="DR115" s="816"/>
      <c r="DS115" s="816"/>
      <c r="DT115" s="816"/>
      <c r="DU115" s="817"/>
      <c r="DV115" s="860" t="s">
        <v>448</v>
      </c>
      <c r="DW115" s="861"/>
      <c r="DX115" s="861"/>
      <c r="DY115" s="861"/>
      <c r="DZ115" s="862"/>
    </row>
    <row r="116" spans="1:130" s="226"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447</v>
      </c>
      <c r="AB116" s="816"/>
      <c r="AC116" s="816"/>
      <c r="AD116" s="816"/>
      <c r="AE116" s="817"/>
      <c r="AF116" s="818" t="s">
        <v>447</v>
      </c>
      <c r="AG116" s="816"/>
      <c r="AH116" s="816"/>
      <c r="AI116" s="816"/>
      <c r="AJ116" s="817"/>
      <c r="AK116" s="818" t="s">
        <v>461</v>
      </c>
      <c r="AL116" s="816"/>
      <c r="AM116" s="816"/>
      <c r="AN116" s="816"/>
      <c r="AO116" s="817"/>
      <c r="AP116" s="860" t="s">
        <v>448</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448</v>
      </c>
      <c r="BW116" s="853"/>
      <c r="BX116" s="853"/>
      <c r="BY116" s="853"/>
      <c r="BZ116" s="853"/>
      <c r="CA116" s="853" t="s">
        <v>447</v>
      </c>
      <c r="CB116" s="853"/>
      <c r="CC116" s="853"/>
      <c r="CD116" s="853"/>
      <c r="CE116" s="853"/>
      <c r="CF116" s="911" t="s">
        <v>447</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152933</v>
      </c>
      <c r="DH116" s="816"/>
      <c r="DI116" s="816"/>
      <c r="DJ116" s="816"/>
      <c r="DK116" s="817"/>
      <c r="DL116" s="818" t="s">
        <v>448</v>
      </c>
      <c r="DM116" s="816"/>
      <c r="DN116" s="816"/>
      <c r="DO116" s="816"/>
      <c r="DP116" s="817"/>
      <c r="DQ116" s="818" t="s">
        <v>447</v>
      </c>
      <c r="DR116" s="816"/>
      <c r="DS116" s="816"/>
      <c r="DT116" s="816"/>
      <c r="DU116" s="817"/>
      <c r="DV116" s="860" t="s">
        <v>447</v>
      </c>
      <c r="DW116" s="861"/>
      <c r="DX116" s="861"/>
      <c r="DY116" s="861"/>
      <c r="DZ116" s="862"/>
    </row>
    <row r="117" spans="1:130" s="226"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480553</v>
      </c>
      <c r="AB117" s="939"/>
      <c r="AC117" s="939"/>
      <c r="AD117" s="939"/>
      <c r="AE117" s="940"/>
      <c r="AF117" s="941">
        <v>475101</v>
      </c>
      <c r="AG117" s="939"/>
      <c r="AH117" s="939"/>
      <c r="AI117" s="939"/>
      <c r="AJ117" s="940"/>
      <c r="AK117" s="941">
        <v>467631</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447</v>
      </c>
      <c r="BR117" s="853"/>
      <c r="BS117" s="853"/>
      <c r="BT117" s="853"/>
      <c r="BU117" s="853"/>
      <c r="BV117" s="853" t="s">
        <v>447</v>
      </c>
      <c r="BW117" s="853"/>
      <c r="BX117" s="853"/>
      <c r="BY117" s="853"/>
      <c r="BZ117" s="853"/>
      <c r="CA117" s="853" t="s">
        <v>448</v>
      </c>
      <c r="CB117" s="853"/>
      <c r="CC117" s="853"/>
      <c r="CD117" s="853"/>
      <c r="CE117" s="853"/>
      <c r="CF117" s="911" t="s">
        <v>461</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448</v>
      </c>
      <c r="DM117" s="816"/>
      <c r="DN117" s="816"/>
      <c r="DO117" s="816"/>
      <c r="DP117" s="817"/>
      <c r="DQ117" s="818" t="s">
        <v>447</v>
      </c>
      <c r="DR117" s="816"/>
      <c r="DS117" s="816"/>
      <c r="DT117" s="816"/>
      <c r="DU117" s="817"/>
      <c r="DV117" s="860" t="s">
        <v>447</v>
      </c>
      <c r="DW117" s="861"/>
      <c r="DX117" s="861"/>
      <c r="DY117" s="861"/>
      <c r="DZ117" s="862"/>
    </row>
    <row r="118" spans="1:130" s="226"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312</v>
      </c>
      <c r="AL118" s="932"/>
      <c r="AM118" s="932"/>
      <c r="AN118" s="932"/>
      <c r="AO118" s="933"/>
      <c r="AP118" s="935" t="s">
        <v>435</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447</v>
      </c>
      <c r="BR118" s="881"/>
      <c r="BS118" s="881"/>
      <c r="BT118" s="881"/>
      <c r="BU118" s="881"/>
      <c r="BV118" s="881" t="s">
        <v>461</v>
      </c>
      <c r="BW118" s="881"/>
      <c r="BX118" s="881"/>
      <c r="BY118" s="881"/>
      <c r="BZ118" s="881"/>
      <c r="CA118" s="881" t="s">
        <v>448</v>
      </c>
      <c r="CB118" s="881"/>
      <c r="CC118" s="881"/>
      <c r="CD118" s="881"/>
      <c r="CE118" s="881"/>
      <c r="CF118" s="911" t="s">
        <v>447</v>
      </c>
      <c r="CG118" s="912"/>
      <c r="CH118" s="912"/>
      <c r="CI118" s="912"/>
      <c r="CJ118" s="912"/>
      <c r="CK118" s="963"/>
      <c r="CL118" s="857"/>
      <c r="CM118" s="851"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447</v>
      </c>
      <c r="DH118" s="816"/>
      <c r="DI118" s="816"/>
      <c r="DJ118" s="816"/>
      <c r="DK118" s="817"/>
      <c r="DL118" s="818" t="s">
        <v>447</v>
      </c>
      <c r="DM118" s="816"/>
      <c r="DN118" s="816"/>
      <c r="DO118" s="816"/>
      <c r="DP118" s="817"/>
      <c r="DQ118" s="818" t="s">
        <v>448</v>
      </c>
      <c r="DR118" s="816"/>
      <c r="DS118" s="816"/>
      <c r="DT118" s="816"/>
      <c r="DU118" s="817"/>
      <c r="DV118" s="860" t="s">
        <v>447</v>
      </c>
      <c r="DW118" s="861"/>
      <c r="DX118" s="861"/>
      <c r="DY118" s="861"/>
      <c r="DZ118" s="862"/>
    </row>
    <row r="119" spans="1:130" s="226"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448</v>
      </c>
      <c r="AB119" s="925"/>
      <c r="AC119" s="925"/>
      <c r="AD119" s="925"/>
      <c r="AE119" s="926"/>
      <c r="AF119" s="927" t="s">
        <v>448</v>
      </c>
      <c r="AG119" s="925"/>
      <c r="AH119" s="925"/>
      <c r="AI119" s="925"/>
      <c r="AJ119" s="926"/>
      <c r="AK119" s="927" t="s">
        <v>447</v>
      </c>
      <c r="AL119" s="925"/>
      <c r="AM119" s="925"/>
      <c r="AN119" s="925"/>
      <c r="AO119" s="926"/>
      <c r="AP119" s="928" t="s">
        <v>447</v>
      </c>
      <c r="AQ119" s="929"/>
      <c r="AR119" s="929"/>
      <c r="AS119" s="929"/>
      <c r="AT119" s="930"/>
      <c r="AU119" s="970"/>
      <c r="AV119" s="971"/>
      <c r="AW119" s="971"/>
      <c r="AX119" s="971"/>
      <c r="AY119" s="971"/>
      <c r="AZ119" s="247" t="s">
        <v>190</v>
      </c>
      <c r="BA119" s="247"/>
      <c r="BB119" s="247"/>
      <c r="BC119" s="247"/>
      <c r="BD119" s="247"/>
      <c r="BE119" s="247"/>
      <c r="BF119" s="247"/>
      <c r="BG119" s="247"/>
      <c r="BH119" s="247"/>
      <c r="BI119" s="247"/>
      <c r="BJ119" s="247"/>
      <c r="BK119" s="247"/>
      <c r="BL119" s="247"/>
      <c r="BM119" s="247"/>
      <c r="BN119" s="247"/>
      <c r="BO119" s="913" t="s">
        <v>469</v>
      </c>
      <c r="BP119" s="914"/>
      <c r="BQ119" s="915">
        <v>4485473</v>
      </c>
      <c r="BR119" s="881"/>
      <c r="BS119" s="881"/>
      <c r="BT119" s="881"/>
      <c r="BU119" s="881"/>
      <c r="BV119" s="881">
        <v>4755700</v>
      </c>
      <c r="BW119" s="881"/>
      <c r="BX119" s="881"/>
      <c r="BY119" s="881"/>
      <c r="BZ119" s="881"/>
      <c r="CA119" s="881">
        <v>4604500</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447</v>
      </c>
      <c r="DH119" s="800"/>
      <c r="DI119" s="800"/>
      <c r="DJ119" s="800"/>
      <c r="DK119" s="801"/>
      <c r="DL119" s="802" t="s">
        <v>448</v>
      </c>
      <c r="DM119" s="800"/>
      <c r="DN119" s="800"/>
      <c r="DO119" s="800"/>
      <c r="DP119" s="801"/>
      <c r="DQ119" s="802" t="s">
        <v>448</v>
      </c>
      <c r="DR119" s="800"/>
      <c r="DS119" s="800"/>
      <c r="DT119" s="800"/>
      <c r="DU119" s="801"/>
      <c r="DV119" s="884" t="s">
        <v>415</v>
      </c>
      <c r="DW119" s="885"/>
      <c r="DX119" s="885"/>
      <c r="DY119" s="885"/>
      <c r="DZ119" s="886"/>
    </row>
    <row r="120" spans="1:130" s="226"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447</v>
      </c>
      <c r="AB120" s="816"/>
      <c r="AC120" s="816"/>
      <c r="AD120" s="816"/>
      <c r="AE120" s="817"/>
      <c r="AF120" s="818" t="s">
        <v>461</v>
      </c>
      <c r="AG120" s="816"/>
      <c r="AH120" s="816"/>
      <c r="AI120" s="816"/>
      <c r="AJ120" s="817"/>
      <c r="AK120" s="818" t="s">
        <v>448</v>
      </c>
      <c r="AL120" s="816"/>
      <c r="AM120" s="816"/>
      <c r="AN120" s="816"/>
      <c r="AO120" s="817"/>
      <c r="AP120" s="860" t="s">
        <v>447</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4679849</v>
      </c>
      <c r="BR120" s="878"/>
      <c r="BS120" s="878"/>
      <c r="BT120" s="878"/>
      <c r="BU120" s="878"/>
      <c r="BV120" s="878">
        <v>5063843</v>
      </c>
      <c r="BW120" s="878"/>
      <c r="BX120" s="878"/>
      <c r="BY120" s="878"/>
      <c r="BZ120" s="878"/>
      <c r="CA120" s="878">
        <v>5493132</v>
      </c>
      <c r="CB120" s="878"/>
      <c r="CC120" s="878"/>
      <c r="CD120" s="878"/>
      <c r="CE120" s="878"/>
      <c r="CF120" s="902">
        <v>228.3</v>
      </c>
      <c r="CG120" s="903"/>
      <c r="CH120" s="903"/>
      <c r="CI120" s="903"/>
      <c r="CJ120" s="903"/>
      <c r="CK120" s="904" t="s">
        <v>473</v>
      </c>
      <c r="CL120" s="888"/>
      <c r="CM120" s="888"/>
      <c r="CN120" s="888"/>
      <c r="CO120" s="889"/>
      <c r="CP120" s="908" t="s">
        <v>474</v>
      </c>
      <c r="CQ120" s="909"/>
      <c r="CR120" s="909"/>
      <c r="CS120" s="909"/>
      <c r="CT120" s="909"/>
      <c r="CU120" s="909"/>
      <c r="CV120" s="909"/>
      <c r="CW120" s="909"/>
      <c r="CX120" s="909"/>
      <c r="CY120" s="909"/>
      <c r="CZ120" s="909"/>
      <c r="DA120" s="909"/>
      <c r="DB120" s="909"/>
      <c r="DC120" s="909"/>
      <c r="DD120" s="909"/>
      <c r="DE120" s="909"/>
      <c r="DF120" s="910"/>
      <c r="DG120" s="897">
        <v>645140</v>
      </c>
      <c r="DH120" s="878"/>
      <c r="DI120" s="878"/>
      <c r="DJ120" s="878"/>
      <c r="DK120" s="878"/>
      <c r="DL120" s="878">
        <v>639256</v>
      </c>
      <c r="DM120" s="878"/>
      <c r="DN120" s="878"/>
      <c r="DO120" s="878"/>
      <c r="DP120" s="878"/>
      <c r="DQ120" s="878">
        <v>655782</v>
      </c>
      <c r="DR120" s="878"/>
      <c r="DS120" s="878"/>
      <c r="DT120" s="878"/>
      <c r="DU120" s="878"/>
      <c r="DV120" s="879">
        <v>27.3</v>
      </c>
      <c r="DW120" s="879"/>
      <c r="DX120" s="879"/>
      <c r="DY120" s="879"/>
      <c r="DZ120" s="880"/>
    </row>
    <row r="121" spans="1:130" s="226" customFormat="1" ht="26.25" customHeight="1" x14ac:dyDescent="0.15">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448</v>
      </c>
      <c r="AB121" s="816"/>
      <c r="AC121" s="816"/>
      <c r="AD121" s="816"/>
      <c r="AE121" s="817"/>
      <c r="AF121" s="818" t="s">
        <v>447</v>
      </c>
      <c r="AG121" s="816"/>
      <c r="AH121" s="816"/>
      <c r="AI121" s="816"/>
      <c r="AJ121" s="817"/>
      <c r="AK121" s="818" t="s">
        <v>448</v>
      </c>
      <c r="AL121" s="816"/>
      <c r="AM121" s="816"/>
      <c r="AN121" s="816"/>
      <c r="AO121" s="817"/>
      <c r="AP121" s="860" t="s">
        <v>447</v>
      </c>
      <c r="AQ121" s="861"/>
      <c r="AR121" s="861"/>
      <c r="AS121" s="861"/>
      <c r="AT121" s="862"/>
      <c r="AU121" s="919"/>
      <c r="AV121" s="920"/>
      <c r="AW121" s="920"/>
      <c r="AX121" s="920"/>
      <c r="AY121" s="921"/>
      <c r="AZ121" s="851" t="s">
        <v>476</v>
      </c>
      <c r="BA121" s="788"/>
      <c r="BB121" s="788"/>
      <c r="BC121" s="788"/>
      <c r="BD121" s="788"/>
      <c r="BE121" s="788"/>
      <c r="BF121" s="788"/>
      <c r="BG121" s="788"/>
      <c r="BH121" s="788"/>
      <c r="BI121" s="788"/>
      <c r="BJ121" s="788"/>
      <c r="BK121" s="788"/>
      <c r="BL121" s="788"/>
      <c r="BM121" s="788"/>
      <c r="BN121" s="788"/>
      <c r="BO121" s="788"/>
      <c r="BP121" s="789"/>
      <c r="BQ121" s="852" t="s">
        <v>448</v>
      </c>
      <c r="BR121" s="853"/>
      <c r="BS121" s="853"/>
      <c r="BT121" s="853"/>
      <c r="BU121" s="853"/>
      <c r="BV121" s="853" t="s">
        <v>461</v>
      </c>
      <c r="BW121" s="853"/>
      <c r="BX121" s="853"/>
      <c r="BY121" s="853"/>
      <c r="BZ121" s="853"/>
      <c r="CA121" s="853" t="s">
        <v>447</v>
      </c>
      <c r="CB121" s="853"/>
      <c r="CC121" s="853"/>
      <c r="CD121" s="853"/>
      <c r="CE121" s="853"/>
      <c r="CF121" s="911" t="s">
        <v>447</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52">
        <v>763397</v>
      </c>
      <c r="DH121" s="853"/>
      <c r="DI121" s="853"/>
      <c r="DJ121" s="853"/>
      <c r="DK121" s="853"/>
      <c r="DL121" s="853">
        <v>658998</v>
      </c>
      <c r="DM121" s="853"/>
      <c r="DN121" s="853"/>
      <c r="DO121" s="853"/>
      <c r="DP121" s="853"/>
      <c r="DQ121" s="853">
        <v>564816</v>
      </c>
      <c r="DR121" s="853"/>
      <c r="DS121" s="853"/>
      <c r="DT121" s="853"/>
      <c r="DU121" s="853"/>
      <c r="DV121" s="830">
        <v>23.5</v>
      </c>
      <c r="DW121" s="830"/>
      <c r="DX121" s="830"/>
      <c r="DY121" s="830"/>
      <c r="DZ121" s="831"/>
    </row>
    <row r="122" spans="1:130" s="226"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448</v>
      </c>
      <c r="AG122" s="816"/>
      <c r="AH122" s="816"/>
      <c r="AI122" s="816"/>
      <c r="AJ122" s="817"/>
      <c r="AK122" s="818" t="s">
        <v>447</v>
      </c>
      <c r="AL122" s="816"/>
      <c r="AM122" s="816"/>
      <c r="AN122" s="816"/>
      <c r="AO122" s="817"/>
      <c r="AP122" s="860" t="s">
        <v>447</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3808982</v>
      </c>
      <c r="BR122" s="881"/>
      <c r="BS122" s="881"/>
      <c r="BT122" s="881"/>
      <c r="BU122" s="881"/>
      <c r="BV122" s="881">
        <v>3916826</v>
      </c>
      <c r="BW122" s="881"/>
      <c r="BX122" s="881"/>
      <c r="BY122" s="881"/>
      <c r="BZ122" s="881"/>
      <c r="CA122" s="881">
        <v>3807365</v>
      </c>
      <c r="CB122" s="881"/>
      <c r="CC122" s="881"/>
      <c r="CD122" s="881"/>
      <c r="CE122" s="881"/>
      <c r="CF122" s="882">
        <v>158.19999999999999</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52" t="s">
        <v>447</v>
      </c>
      <c r="DH122" s="853"/>
      <c r="DI122" s="853"/>
      <c r="DJ122" s="853"/>
      <c r="DK122" s="853"/>
      <c r="DL122" s="853" t="s">
        <v>447</v>
      </c>
      <c r="DM122" s="853"/>
      <c r="DN122" s="853"/>
      <c r="DO122" s="853"/>
      <c r="DP122" s="853"/>
      <c r="DQ122" s="853" t="s">
        <v>447</v>
      </c>
      <c r="DR122" s="853"/>
      <c r="DS122" s="853"/>
      <c r="DT122" s="853"/>
      <c r="DU122" s="853"/>
      <c r="DV122" s="830" t="s">
        <v>447</v>
      </c>
      <c r="DW122" s="830"/>
      <c r="DX122" s="830"/>
      <c r="DY122" s="830"/>
      <c r="DZ122" s="831"/>
    </row>
    <row r="123" spans="1:130" s="226" customFormat="1" ht="26.25" customHeight="1" x14ac:dyDescent="0.15">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461</v>
      </c>
      <c r="AB123" s="816"/>
      <c r="AC123" s="816"/>
      <c r="AD123" s="816"/>
      <c r="AE123" s="817"/>
      <c r="AF123" s="818" t="s">
        <v>448</v>
      </c>
      <c r="AG123" s="816"/>
      <c r="AH123" s="816"/>
      <c r="AI123" s="816"/>
      <c r="AJ123" s="817"/>
      <c r="AK123" s="818" t="s">
        <v>447</v>
      </c>
      <c r="AL123" s="816"/>
      <c r="AM123" s="816"/>
      <c r="AN123" s="816"/>
      <c r="AO123" s="817"/>
      <c r="AP123" s="860" t="s">
        <v>415</v>
      </c>
      <c r="AQ123" s="861"/>
      <c r="AR123" s="861"/>
      <c r="AS123" s="861"/>
      <c r="AT123" s="862"/>
      <c r="AU123" s="922"/>
      <c r="AV123" s="923"/>
      <c r="AW123" s="923"/>
      <c r="AX123" s="923"/>
      <c r="AY123" s="923"/>
      <c r="AZ123" s="247" t="s">
        <v>190</v>
      </c>
      <c r="BA123" s="247"/>
      <c r="BB123" s="247"/>
      <c r="BC123" s="247"/>
      <c r="BD123" s="247"/>
      <c r="BE123" s="247"/>
      <c r="BF123" s="247"/>
      <c r="BG123" s="247"/>
      <c r="BH123" s="247"/>
      <c r="BI123" s="247"/>
      <c r="BJ123" s="247"/>
      <c r="BK123" s="247"/>
      <c r="BL123" s="247"/>
      <c r="BM123" s="247"/>
      <c r="BN123" s="247"/>
      <c r="BO123" s="913" t="s">
        <v>480</v>
      </c>
      <c r="BP123" s="914"/>
      <c r="BQ123" s="868">
        <v>8488831</v>
      </c>
      <c r="BR123" s="869"/>
      <c r="BS123" s="869"/>
      <c r="BT123" s="869"/>
      <c r="BU123" s="869"/>
      <c r="BV123" s="869">
        <v>8980669</v>
      </c>
      <c r="BW123" s="869"/>
      <c r="BX123" s="869"/>
      <c r="BY123" s="869"/>
      <c r="BZ123" s="869"/>
      <c r="CA123" s="869">
        <v>9300497</v>
      </c>
      <c r="CB123" s="869"/>
      <c r="CC123" s="869"/>
      <c r="CD123" s="869"/>
      <c r="CE123" s="869"/>
      <c r="CF123" s="784"/>
      <c r="CG123" s="785"/>
      <c r="CH123" s="785"/>
      <c r="CI123" s="785"/>
      <c r="CJ123" s="870"/>
      <c r="CK123" s="905"/>
      <c r="CL123" s="891"/>
      <c r="CM123" s="891"/>
      <c r="CN123" s="891"/>
      <c r="CO123" s="892"/>
      <c r="CP123" s="871" t="s">
        <v>481</v>
      </c>
      <c r="CQ123" s="872"/>
      <c r="CR123" s="872"/>
      <c r="CS123" s="872"/>
      <c r="CT123" s="872"/>
      <c r="CU123" s="872"/>
      <c r="CV123" s="872"/>
      <c r="CW123" s="872"/>
      <c r="CX123" s="872"/>
      <c r="CY123" s="872"/>
      <c r="CZ123" s="872"/>
      <c r="DA123" s="872"/>
      <c r="DB123" s="872"/>
      <c r="DC123" s="872"/>
      <c r="DD123" s="872"/>
      <c r="DE123" s="872"/>
      <c r="DF123" s="873"/>
      <c r="DG123" s="815" t="s">
        <v>447</v>
      </c>
      <c r="DH123" s="816"/>
      <c r="DI123" s="816"/>
      <c r="DJ123" s="816"/>
      <c r="DK123" s="817"/>
      <c r="DL123" s="818" t="s">
        <v>448</v>
      </c>
      <c r="DM123" s="816"/>
      <c r="DN123" s="816"/>
      <c r="DO123" s="816"/>
      <c r="DP123" s="817"/>
      <c r="DQ123" s="818" t="s">
        <v>447</v>
      </c>
      <c r="DR123" s="816"/>
      <c r="DS123" s="816"/>
      <c r="DT123" s="816"/>
      <c r="DU123" s="817"/>
      <c r="DV123" s="860" t="s">
        <v>447</v>
      </c>
      <c r="DW123" s="861"/>
      <c r="DX123" s="861"/>
      <c r="DY123" s="861"/>
      <c r="DZ123" s="862"/>
    </row>
    <row r="124" spans="1:130" s="226" customFormat="1" ht="26.25" customHeight="1" thickBot="1" x14ac:dyDescent="0.2">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447</v>
      </c>
      <c r="AB124" s="816"/>
      <c r="AC124" s="816"/>
      <c r="AD124" s="816"/>
      <c r="AE124" s="817"/>
      <c r="AF124" s="818" t="s">
        <v>448</v>
      </c>
      <c r="AG124" s="816"/>
      <c r="AH124" s="816"/>
      <c r="AI124" s="816"/>
      <c r="AJ124" s="817"/>
      <c r="AK124" s="818" t="s">
        <v>448</v>
      </c>
      <c r="AL124" s="816"/>
      <c r="AM124" s="816"/>
      <c r="AN124" s="816"/>
      <c r="AO124" s="817"/>
      <c r="AP124" s="860" t="s">
        <v>415</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447</v>
      </c>
      <c r="BR124" s="867"/>
      <c r="BS124" s="867"/>
      <c r="BT124" s="867"/>
      <c r="BU124" s="867"/>
      <c r="BV124" s="867" t="s">
        <v>447</v>
      </c>
      <c r="BW124" s="867"/>
      <c r="BX124" s="867"/>
      <c r="BY124" s="867"/>
      <c r="BZ124" s="867"/>
      <c r="CA124" s="867" t="s">
        <v>448</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t="s">
        <v>448</v>
      </c>
      <c r="DH124" s="800"/>
      <c r="DI124" s="800"/>
      <c r="DJ124" s="800"/>
      <c r="DK124" s="801"/>
      <c r="DL124" s="802" t="s">
        <v>447</v>
      </c>
      <c r="DM124" s="800"/>
      <c r="DN124" s="800"/>
      <c r="DO124" s="800"/>
      <c r="DP124" s="801"/>
      <c r="DQ124" s="802" t="s">
        <v>448</v>
      </c>
      <c r="DR124" s="800"/>
      <c r="DS124" s="800"/>
      <c r="DT124" s="800"/>
      <c r="DU124" s="801"/>
      <c r="DV124" s="884" t="s">
        <v>448</v>
      </c>
      <c r="DW124" s="885"/>
      <c r="DX124" s="885"/>
      <c r="DY124" s="885"/>
      <c r="DZ124" s="886"/>
    </row>
    <row r="125" spans="1:130" s="226" customFormat="1" ht="26.25" customHeight="1" x14ac:dyDescent="0.15">
      <c r="A125" s="856"/>
      <c r="B125" s="857"/>
      <c r="C125" s="851"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461</v>
      </c>
      <c r="AB125" s="816"/>
      <c r="AC125" s="816"/>
      <c r="AD125" s="816"/>
      <c r="AE125" s="817"/>
      <c r="AF125" s="818" t="s">
        <v>448</v>
      </c>
      <c r="AG125" s="816"/>
      <c r="AH125" s="816"/>
      <c r="AI125" s="816"/>
      <c r="AJ125" s="817"/>
      <c r="AK125" s="818" t="s">
        <v>415</v>
      </c>
      <c r="AL125" s="816"/>
      <c r="AM125" s="816"/>
      <c r="AN125" s="816"/>
      <c r="AO125" s="817"/>
      <c r="AP125" s="860" t="s">
        <v>447</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461</v>
      </c>
      <c r="DH125" s="878"/>
      <c r="DI125" s="878"/>
      <c r="DJ125" s="878"/>
      <c r="DK125" s="878"/>
      <c r="DL125" s="878" t="s">
        <v>448</v>
      </c>
      <c r="DM125" s="878"/>
      <c r="DN125" s="878"/>
      <c r="DO125" s="878"/>
      <c r="DP125" s="878"/>
      <c r="DQ125" s="878" t="s">
        <v>461</v>
      </c>
      <c r="DR125" s="878"/>
      <c r="DS125" s="878"/>
      <c r="DT125" s="878"/>
      <c r="DU125" s="878"/>
      <c r="DV125" s="879" t="s">
        <v>461</v>
      </c>
      <c r="DW125" s="879"/>
      <c r="DX125" s="879"/>
      <c r="DY125" s="879"/>
      <c r="DZ125" s="880"/>
    </row>
    <row r="126" spans="1:130" s="226" customFormat="1" ht="26.25" customHeight="1" thickBot="1" x14ac:dyDescent="0.2">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461</v>
      </c>
      <c r="AB126" s="816"/>
      <c r="AC126" s="816"/>
      <c r="AD126" s="816"/>
      <c r="AE126" s="817"/>
      <c r="AF126" s="818" t="s">
        <v>447</v>
      </c>
      <c r="AG126" s="816"/>
      <c r="AH126" s="816"/>
      <c r="AI126" s="816"/>
      <c r="AJ126" s="817"/>
      <c r="AK126" s="818" t="s">
        <v>447</v>
      </c>
      <c r="AL126" s="816"/>
      <c r="AM126" s="816"/>
      <c r="AN126" s="816"/>
      <c r="AO126" s="817"/>
      <c r="AP126" s="860" t="s">
        <v>448</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486</v>
      </c>
      <c r="CQ126" s="788"/>
      <c r="CR126" s="788"/>
      <c r="CS126" s="788"/>
      <c r="CT126" s="788"/>
      <c r="CU126" s="788"/>
      <c r="CV126" s="788"/>
      <c r="CW126" s="788"/>
      <c r="CX126" s="788"/>
      <c r="CY126" s="788"/>
      <c r="CZ126" s="788"/>
      <c r="DA126" s="788"/>
      <c r="DB126" s="788"/>
      <c r="DC126" s="788"/>
      <c r="DD126" s="788"/>
      <c r="DE126" s="788"/>
      <c r="DF126" s="789"/>
      <c r="DG126" s="852" t="s">
        <v>448</v>
      </c>
      <c r="DH126" s="853"/>
      <c r="DI126" s="853"/>
      <c r="DJ126" s="853"/>
      <c r="DK126" s="853"/>
      <c r="DL126" s="853" t="s">
        <v>461</v>
      </c>
      <c r="DM126" s="853"/>
      <c r="DN126" s="853"/>
      <c r="DO126" s="853"/>
      <c r="DP126" s="853"/>
      <c r="DQ126" s="853" t="s">
        <v>461</v>
      </c>
      <c r="DR126" s="853"/>
      <c r="DS126" s="853"/>
      <c r="DT126" s="853"/>
      <c r="DU126" s="853"/>
      <c r="DV126" s="830" t="s">
        <v>448</v>
      </c>
      <c r="DW126" s="830"/>
      <c r="DX126" s="830"/>
      <c r="DY126" s="830"/>
      <c r="DZ126" s="831"/>
    </row>
    <row r="127" spans="1:130" s="226" customFormat="1" ht="26.25" customHeight="1" x14ac:dyDescent="0.15">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448</v>
      </c>
      <c r="AB127" s="816"/>
      <c r="AC127" s="816"/>
      <c r="AD127" s="816"/>
      <c r="AE127" s="817"/>
      <c r="AF127" s="818" t="s">
        <v>461</v>
      </c>
      <c r="AG127" s="816"/>
      <c r="AH127" s="816"/>
      <c r="AI127" s="816"/>
      <c r="AJ127" s="817"/>
      <c r="AK127" s="818" t="s">
        <v>447</v>
      </c>
      <c r="AL127" s="816"/>
      <c r="AM127" s="816"/>
      <c r="AN127" s="816"/>
      <c r="AO127" s="817"/>
      <c r="AP127" s="860" t="s">
        <v>461</v>
      </c>
      <c r="AQ127" s="861"/>
      <c r="AR127" s="861"/>
      <c r="AS127" s="861"/>
      <c r="AT127" s="862"/>
      <c r="AU127" s="228"/>
      <c r="AV127" s="228"/>
      <c r="AW127" s="228"/>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448</v>
      </c>
      <c r="DH127" s="853"/>
      <c r="DI127" s="853"/>
      <c r="DJ127" s="853"/>
      <c r="DK127" s="853"/>
      <c r="DL127" s="853" t="s">
        <v>447</v>
      </c>
      <c r="DM127" s="853"/>
      <c r="DN127" s="853"/>
      <c r="DO127" s="853"/>
      <c r="DP127" s="853"/>
      <c r="DQ127" s="853" t="s">
        <v>447</v>
      </c>
      <c r="DR127" s="853"/>
      <c r="DS127" s="853"/>
      <c r="DT127" s="853"/>
      <c r="DU127" s="853"/>
      <c r="DV127" s="830" t="s">
        <v>447</v>
      </c>
      <c r="DW127" s="830"/>
      <c r="DX127" s="830"/>
      <c r="DY127" s="830"/>
      <c r="DZ127" s="831"/>
    </row>
    <row r="128" spans="1:130" s="226" customFormat="1" ht="26.25" customHeight="1" thickBot="1" x14ac:dyDescent="0.2">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t="s">
        <v>447</v>
      </c>
      <c r="AB128" s="837"/>
      <c r="AC128" s="837"/>
      <c r="AD128" s="837"/>
      <c r="AE128" s="838"/>
      <c r="AF128" s="839" t="s">
        <v>447</v>
      </c>
      <c r="AG128" s="837"/>
      <c r="AH128" s="837"/>
      <c r="AI128" s="837"/>
      <c r="AJ128" s="838"/>
      <c r="AK128" s="839" t="s">
        <v>448</v>
      </c>
      <c r="AL128" s="837"/>
      <c r="AM128" s="837"/>
      <c r="AN128" s="837"/>
      <c r="AO128" s="838"/>
      <c r="AP128" s="840"/>
      <c r="AQ128" s="841"/>
      <c r="AR128" s="841"/>
      <c r="AS128" s="841"/>
      <c r="AT128" s="842"/>
      <c r="AU128" s="228"/>
      <c r="AV128" s="228"/>
      <c r="AW128" s="228"/>
      <c r="AX128" s="843" t="s">
        <v>495</v>
      </c>
      <c r="AY128" s="844"/>
      <c r="AZ128" s="844"/>
      <c r="BA128" s="844"/>
      <c r="BB128" s="844"/>
      <c r="BC128" s="844"/>
      <c r="BD128" s="844"/>
      <c r="BE128" s="845"/>
      <c r="BF128" s="822" t="s">
        <v>447</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t="s">
        <v>447</v>
      </c>
      <c r="DH128" s="827"/>
      <c r="DI128" s="827"/>
      <c r="DJ128" s="827"/>
      <c r="DK128" s="827"/>
      <c r="DL128" s="827" t="s">
        <v>447</v>
      </c>
      <c r="DM128" s="827"/>
      <c r="DN128" s="827"/>
      <c r="DO128" s="827"/>
      <c r="DP128" s="827"/>
      <c r="DQ128" s="827" t="s">
        <v>447</v>
      </c>
      <c r="DR128" s="827"/>
      <c r="DS128" s="827"/>
      <c r="DT128" s="827"/>
      <c r="DU128" s="827"/>
      <c r="DV128" s="828" t="s">
        <v>447</v>
      </c>
      <c r="DW128" s="828"/>
      <c r="DX128" s="828"/>
      <c r="DY128" s="828"/>
      <c r="DZ128" s="829"/>
    </row>
    <row r="129" spans="1:131" s="226"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2685789</v>
      </c>
      <c r="AB129" s="816"/>
      <c r="AC129" s="816"/>
      <c r="AD129" s="816"/>
      <c r="AE129" s="817"/>
      <c r="AF129" s="818">
        <v>2882836</v>
      </c>
      <c r="AG129" s="816"/>
      <c r="AH129" s="816"/>
      <c r="AI129" s="816"/>
      <c r="AJ129" s="817"/>
      <c r="AK129" s="818">
        <v>2794807</v>
      </c>
      <c r="AL129" s="816"/>
      <c r="AM129" s="816"/>
      <c r="AN129" s="816"/>
      <c r="AO129" s="817"/>
      <c r="AP129" s="819"/>
      <c r="AQ129" s="820"/>
      <c r="AR129" s="820"/>
      <c r="AS129" s="820"/>
      <c r="AT129" s="821"/>
      <c r="AU129" s="229"/>
      <c r="AV129" s="229"/>
      <c r="AW129" s="229"/>
      <c r="AX129" s="787" t="s">
        <v>498</v>
      </c>
      <c r="AY129" s="788"/>
      <c r="AZ129" s="788"/>
      <c r="BA129" s="788"/>
      <c r="BB129" s="788"/>
      <c r="BC129" s="788"/>
      <c r="BD129" s="788"/>
      <c r="BE129" s="789"/>
      <c r="BF129" s="806" t="s">
        <v>447</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395583</v>
      </c>
      <c r="AB130" s="816"/>
      <c r="AC130" s="816"/>
      <c r="AD130" s="816"/>
      <c r="AE130" s="817"/>
      <c r="AF130" s="818">
        <v>384825</v>
      </c>
      <c r="AG130" s="816"/>
      <c r="AH130" s="816"/>
      <c r="AI130" s="816"/>
      <c r="AJ130" s="817"/>
      <c r="AK130" s="818">
        <v>388764</v>
      </c>
      <c r="AL130" s="816"/>
      <c r="AM130" s="816"/>
      <c r="AN130" s="816"/>
      <c r="AO130" s="817"/>
      <c r="AP130" s="819"/>
      <c r="AQ130" s="820"/>
      <c r="AR130" s="820"/>
      <c r="AS130" s="820"/>
      <c r="AT130" s="821"/>
      <c r="AU130" s="229"/>
      <c r="AV130" s="229"/>
      <c r="AW130" s="229"/>
      <c r="AX130" s="787" t="s">
        <v>501</v>
      </c>
      <c r="AY130" s="788"/>
      <c r="AZ130" s="788"/>
      <c r="BA130" s="788"/>
      <c r="BB130" s="788"/>
      <c r="BC130" s="788"/>
      <c r="BD130" s="788"/>
      <c r="BE130" s="789"/>
      <c r="BF130" s="790">
        <v>3.5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2290206</v>
      </c>
      <c r="AB131" s="800"/>
      <c r="AC131" s="800"/>
      <c r="AD131" s="800"/>
      <c r="AE131" s="801"/>
      <c r="AF131" s="802">
        <v>2498011</v>
      </c>
      <c r="AG131" s="800"/>
      <c r="AH131" s="800"/>
      <c r="AI131" s="800"/>
      <c r="AJ131" s="801"/>
      <c r="AK131" s="802">
        <v>2406043</v>
      </c>
      <c r="AL131" s="800"/>
      <c r="AM131" s="800"/>
      <c r="AN131" s="800"/>
      <c r="AO131" s="801"/>
      <c r="AP131" s="803"/>
      <c r="AQ131" s="804"/>
      <c r="AR131" s="804"/>
      <c r="AS131" s="804"/>
      <c r="AT131" s="805"/>
      <c r="AU131" s="229"/>
      <c r="AV131" s="229"/>
      <c r="AW131" s="229"/>
      <c r="AX131" s="765" t="s">
        <v>503</v>
      </c>
      <c r="AY131" s="766"/>
      <c r="AZ131" s="766"/>
      <c r="BA131" s="766"/>
      <c r="BB131" s="766"/>
      <c r="BC131" s="766"/>
      <c r="BD131" s="766"/>
      <c r="BE131" s="767"/>
      <c r="BF131" s="768" t="s">
        <v>504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3.7101465980000001</v>
      </c>
      <c r="AB132" s="781"/>
      <c r="AC132" s="781"/>
      <c r="AD132" s="781"/>
      <c r="AE132" s="782"/>
      <c r="AF132" s="783">
        <v>3.613915231</v>
      </c>
      <c r="AG132" s="781"/>
      <c r="AH132" s="781"/>
      <c r="AI132" s="781"/>
      <c r="AJ132" s="782"/>
      <c r="AK132" s="783">
        <v>3.2778715919999999</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3.7</v>
      </c>
      <c r="AB133" s="760"/>
      <c r="AC133" s="760"/>
      <c r="AD133" s="760"/>
      <c r="AE133" s="761"/>
      <c r="AF133" s="759">
        <v>3.8</v>
      </c>
      <c r="AG133" s="760"/>
      <c r="AH133" s="760"/>
      <c r="AI133" s="760"/>
      <c r="AJ133" s="761"/>
      <c r="AK133" s="759">
        <v>3.5</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RZbgAJxG0XOQPloYwtqdfUPyMFxM4VH19t6s8FB7ZO+yVTrCG2A2H3rOJN9SDxyPqGq5fuH7rRiGYSY6hzdcQ==" saltValue="Feg+MIivcsbhh7JzYVv4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4" zoomScale="55" zoomScaleNormal="85" zoomScaleSheetLayoutView="55" workbookViewId="0">
      <selection activeCell="DN87" sqref="DN8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iSh/BUkelBAWkDZrkIgmwluio0mPDDm/CrvOTc1ulYOO+oy5cQw9tMeBUKv/KZhviKHPzCSmRwu3+iQWyCbWpg==" saltValue="FkvJ/mwo8R6gdgMzRWN5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qbh7BkUkqGn4XxJThhixg6YplwNs4E7pU6JJEeqgGP3ULiurqn5Q0CtkWl+sojVFumdpzCtO8rvu9y782NHkA==" saltValue="MKnOtTqjXhQHcs2J0ytG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9"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60"/>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1" t="s">
        <v>516</v>
      </c>
      <c r="AL9" s="1172"/>
      <c r="AM9" s="1172"/>
      <c r="AN9" s="1173"/>
      <c r="AO9" s="277">
        <v>609346</v>
      </c>
      <c r="AP9" s="277">
        <v>144738</v>
      </c>
      <c r="AQ9" s="278">
        <v>202156</v>
      </c>
      <c r="AR9" s="279">
        <v>-28.4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1" t="s">
        <v>517</v>
      </c>
      <c r="AL10" s="1172"/>
      <c r="AM10" s="1172"/>
      <c r="AN10" s="1173"/>
      <c r="AO10" s="280">
        <v>90921</v>
      </c>
      <c r="AP10" s="280">
        <v>21596</v>
      </c>
      <c r="AQ10" s="281">
        <v>28749</v>
      </c>
      <c r="AR10" s="282">
        <v>-24.9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1" t="s">
        <v>518</v>
      </c>
      <c r="AL11" s="1172"/>
      <c r="AM11" s="1172"/>
      <c r="AN11" s="1173"/>
      <c r="AO11" s="280" t="s">
        <v>519</v>
      </c>
      <c r="AP11" s="280" t="s">
        <v>519</v>
      </c>
      <c r="AQ11" s="281">
        <v>267</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1" t="s">
        <v>520</v>
      </c>
      <c r="AL12" s="1172"/>
      <c r="AM12" s="1172"/>
      <c r="AN12" s="1173"/>
      <c r="AO12" s="280" t="s">
        <v>519</v>
      </c>
      <c r="AP12" s="280" t="s">
        <v>519</v>
      </c>
      <c r="AQ12" s="281" t="s">
        <v>519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1" t="s">
        <v>521</v>
      </c>
      <c r="AL13" s="1172"/>
      <c r="AM13" s="1172"/>
      <c r="AN13" s="1173"/>
      <c r="AO13" s="280">
        <v>22706</v>
      </c>
      <c r="AP13" s="280">
        <v>5393</v>
      </c>
      <c r="AQ13" s="281">
        <v>7660</v>
      </c>
      <c r="AR13" s="282">
        <v>-29.6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1" t="s">
        <v>522</v>
      </c>
      <c r="AL14" s="1172"/>
      <c r="AM14" s="1172"/>
      <c r="AN14" s="1173"/>
      <c r="AO14" s="280">
        <v>12955</v>
      </c>
      <c r="AP14" s="280">
        <v>3077</v>
      </c>
      <c r="AQ14" s="281">
        <v>3562</v>
      </c>
      <c r="AR14" s="282">
        <v>-13.6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74" t="s">
        <v>523</v>
      </c>
      <c r="AL15" s="1175"/>
      <c r="AM15" s="1175"/>
      <c r="AN15" s="1176"/>
      <c r="AO15" s="280">
        <v>-39608</v>
      </c>
      <c r="AP15" s="280">
        <v>-9408</v>
      </c>
      <c r="AQ15" s="281">
        <v>-14691</v>
      </c>
      <c r="AR15" s="282">
        <v>-36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74" t="s">
        <v>190</v>
      </c>
      <c r="AL16" s="1175"/>
      <c r="AM16" s="1175"/>
      <c r="AN16" s="1176"/>
      <c r="AO16" s="280">
        <v>696320</v>
      </c>
      <c r="AP16" s="280">
        <v>165397</v>
      </c>
      <c r="AQ16" s="281">
        <v>227703</v>
      </c>
      <c r="AR16" s="282">
        <v>-27.4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7" t="s">
        <v>528</v>
      </c>
      <c r="AL21" s="1178"/>
      <c r="AM21" s="1178"/>
      <c r="AN21" s="1179"/>
      <c r="AO21" s="293">
        <v>15.2</v>
      </c>
      <c r="AP21" s="294">
        <v>19.649999999999999</v>
      </c>
      <c r="AQ21" s="295">
        <v>-4.45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7" t="s">
        <v>529</v>
      </c>
      <c r="AL22" s="1178"/>
      <c r="AM22" s="1178"/>
      <c r="AN22" s="1179"/>
      <c r="AO22" s="298">
        <v>91.3</v>
      </c>
      <c r="AP22" s="299">
        <v>95</v>
      </c>
      <c r="AQ22" s="300">
        <v>-3.7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0" t="s">
        <v>530</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9"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60"/>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533</v>
      </c>
      <c r="AL32" s="1162"/>
      <c r="AM32" s="1162"/>
      <c r="AN32" s="1163"/>
      <c r="AO32" s="308">
        <v>238412</v>
      </c>
      <c r="AP32" s="308">
        <v>56630</v>
      </c>
      <c r="AQ32" s="309">
        <v>121678</v>
      </c>
      <c r="AR32" s="310">
        <v>-53.5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534</v>
      </c>
      <c r="AL33" s="1162"/>
      <c r="AM33" s="1162"/>
      <c r="AN33" s="1163"/>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535</v>
      </c>
      <c r="AL34" s="1162"/>
      <c r="AM34" s="1162"/>
      <c r="AN34" s="1163"/>
      <c r="AO34" s="308" t="s">
        <v>519</v>
      </c>
      <c r="AP34" s="308" t="s">
        <v>519</v>
      </c>
      <c r="AQ34" s="309" t="s">
        <v>519</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536</v>
      </c>
      <c r="AL35" s="1162"/>
      <c r="AM35" s="1162"/>
      <c r="AN35" s="1163"/>
      <c r="AO35" s="308">
        <v>219342</v>
      </c>
      <c r="AP35" s="308">
        <v>52100</v>
      </c>
      <c r="AQ35" s="309">
        <v>32449</v>
      </c>
      <c r="AR35" s="310">
        <v>60.6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537</v>
      </c>
      <c r="AL36" s="1162"/>
      <c r="AM36" s="1162"/>
      <c r="AN36" s="1163"/>
      <c r="AO36" s="308">
        <v>9877</v>
      </c>
      <c r="AP36" s="308">
        <v>2346</v>
      </c>
      <c r="AQ36" s="309">
        <v>2852</v>
      </c>
      <c r="AR36" s="310">
        <v>-17.7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538</v>
      </c>
      <c r="AL37" s="1162"/>
      <c r="AM37" s="1162"/>
      <c r="AN37" s="1163"/>
      <c r="AO37" s="308" t="s">
        <v>519</v>
      </c>
      <c r="AP37" s="308" t="s">
        <v>519</v>
      </c>
      <c r="AQ37" s="309">
        <v>591</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539</v>
      </c>
      <c r="AL38" s="1165"/>
      <c r="AM38" s="1165"/>
      <c r="AN38" s="1166"/>
      <c r="AO38" s="311" t="s">
        <v>519</v>
      </c>
      <c r="AP38" s="311" t="s">
        <v>519</v>
      </c>
      <c r="AQ38" s="312">
        <v>14</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540</v>
      </c>
      <c r="AL39" s="1165"/>
      <c r="AM39" s="1165"/>
      <c r="AN39" s="1166"/>
      <c r="AO39" s="308" t="s">
        <v>519</v>
      </c>
      <c r="AP39" s="308" t="s">
        <v>519</v>
      </c>
      <c r="AQ39" s="309">
        <v>-2546</v>
      </c>
      <c r="AR39" s="310" t="s">
        <v>519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541</v>
      </c>
      <c r="AL40" s="1162"/>
      <c r="AM40" s="1162"/>
      <c r="AN40" s="1163"/>
      <c r="AO40" s="308">
        <v>-388764</v>
      </c>
      <c r="AP40" s="308">
        <v>-92343</v>
      </c>
      <c r="AQ40" s="309">
        <v>-115284</v>
      </c>
      <c r="AR40" s="310">
        <v>-19.899999999999999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304</v>
      </c>
      <c r="AL41" s="1168"/>
      <c r="AM41" s="1168"/>
      <c r="AN41" s="1169"/>
      <c r="AO41" s="308">
        <v>78867</v>
      </c>
      <c r="AP41" s="308">
        <v>18733</v>
      </c>
      <c r="AQ41" s="309">
        <v>39754</v>
      </c>
      <c r="AR41" s="310">
        <v>-52.9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511</v>
      </c>
      <c r="AN49" s="1156" t="s">
        <v>545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627802</v>
      </c>
      <c r="AN51" s="330">
        <v>135361</v>
      </c>
      <c r="AO51" s="331">
        <v>-4.8</v>
      </c>
      <c r="AP51" s="332">
        <v>228215</v>
      </c>
      <c r="AQ51" s="333">
        <v>-14.8</v>
      </c>
      <c r="AR51" s="334">
        <v>10</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522677</v>
      </c>
      <c r="AN52" s="338">
        <v>112694</v>
      </c>
      <c r="AO52" s="339">
        <v>29</v>
      </c>
      <c r="AP52" s="340">
        <v>117571</v>
      </c>
      <c r="AQ52" s="341">
        <v>10.5</v>
      </c>
      <c r="AR52" s="342">
        <v>18.5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980540</v>
      </c>
      <c r="AN53" s="330">
        <v>217030</v>
      </c>
      <c r="AO53" s="331">
        <v>60.3</v>
      </c>
      <c r="AP53" s="332">
        <v>264232</v>
      </c>
      <c r="AQ53" s="333">
        <v>15.8</v>
      </c>
      <c r="AR53" s="334">
        <v>44.5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361280</v>
      </c>
      <c r="AN54" s="338">
        <v>79965</v>
      </c>
      <c r="AO54" s="339">
        <v>-29</v>
      </c>
      <c r="AP54" s="340">
        <v>133959</v>
      </c>
      <c r="AQ54" s="341">
        <v>13.9</v>
      </c>
      <c r="AR54" s="342">
        <v>-42.9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935524</v>
      </c>
      <c r="AN55" s="330">
        <v>212716</v>
      </c>
      <c r="AO55" s="331">
        <v>-2</v>
      </c>
      <c r="AP55" s="332">
        <v>263613</v>
      </c>
      <c r="AQ55" s="333">
        <v>-0.2</v>
      </c>
      <c r="AR55" s="334">
        <v>-1.8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769127</v>
      </c>
      <c r="AN56" s="338">
        <v>174881</v>
      </c>
      <c r="AO56" s="339">
        <v>118.7</v>
      </c>
      <c r="AP56" s="340">
        <v>128823</v>
      </c>
      <c r="AQ56" s="341">
        <v>-3.8</v>
      </c>
      <c r="AR56" s="342">
        <v>122.5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1320308</v>
      </c>
      <c r="AN57" s="330">
        <v>305556</v>
      </c>
      <c r="AO57" s="331">
        <v>43.6</v>
      </c>
      <c r="AP57" s="332">
        <v>330026</v>
      </c>
      <c r="AQ57" s="333">
        <v>25.2</v>
      </c>
      <c r="AR57" s="334">
        <v>18.399999999999999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1127207</v>
      </c>
      <c r="AN58" s="338">
        <v>260867</v>
      </c>
      <c r="AO58" s="339">
        <v>49.2</v>
      </c>
      <c r="AP58" s="340">
        <v>141075</v>
      </c>
      <c r="AQ58" s="341">
        <v>9.5</v>
      </c>
      <c r="AR58" s="342">
        <v>39.700000000000003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644842</v>
      </c>
      <c r="AN59" s="330">
        <v>153169</v>
      </c>
      <c r="AO59" s="331">
        <v>-49.9</v>
      </c>
      <c r="AP59" s="332">
        <v>278179</v>
      </c>
      <c r="AQ59" s="333">
        <v>-15.7</v>
      </c>
      <c r="AR59" s="334">
        <v>-34.200000000000003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437516</v>
      </c>
      <c r="AN60" s="338">
        <v>103923</v>
      </c>
      <c r="AO60" s="339">
        <v>-60.2</v>
      </c>
      <c r="AP60" s="340">
        <v>122182</v>
      </c>
      <c r="AQ60" s="341">
        <v>-13.4</v>
      </c>
      <c r="AR60" s="342">
        <v>-46.8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901803</v>
      </c>
      <c r="AN61" s="345">
        <v>204766</v>
      </c>
      <c r="AO61" s="346">
        <v>9.4</v>
      </c>
      <c r="AP61" s="347">
        <v>272853</v>
      </c>
      <c r="AQ61" s="348">
        <v>2.1</v>
      </c>
      <c r="AR61" s="334">
        <v>7.3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643561</v>
      </c>
      <c r="AN62" s="338">
        <v>146466</v>
      </c>
      <c r="AO62" s="339">
        <v>21.5</v>
      </c>
      <c r="AP62" s="340">
        <v>128722</v>
      </c>
      <c r="AQ62" s="341">
        <v>3.3</v>
      </c>
      <c r="AR62" s="342">
        <v>18.2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C/tm1rwz2CDlfonBKWU8IUql3ml0EyslyRw4b2VykaSTU7f4z7oguRgnQ6yXAdkTyJW6eLknx5MYpHx0WgP9A==" saltValue="1sFkn0r0pEmqS26EzZUP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1" spans="125:125" ht="13.5" hidden="1" customHeight="1" x14ac:dyDescent="0.15">
      <c r="DU121" s="255"/>
    </row>
  </sheetData>
  <sheetProtection algorithmName="SHA-512" hashValue="m5+ZoJz+/O0/o6G7yv7N3Nn8UCpGnG7WqDpNbiw+hfdMde2QsXnHUcj4XYIzGtKfLHSBcCr7bYIYuWIOIY2glw==" saltValue="mtPVt96OPEPgM5GE2Eg2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3"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ieJJvfl9UBZSfw9rV/66GkkOavOSAbRTY+ztkp7OPM9gkdpd91oFA4hGXOOos6KpLqOmAYw4yziaU6rPXfjAAw==" saltValue="gdfkPAufSdDdcC9Ww726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80" t="s">
        <v>3</v>
      </c>
      <c r="D47" s="1180"/>
      <c r="E47" s="1181"/>
      <c r="F47" s="11">
        <v>75.319999999999993</v>
      </c>
      <c r="G47" s="12">
        <v>80.28</v>
      </c>
      <c r="H47" s="12">
        <v>79.27</v>
      </c>
      <c r="I47" s="12">
        <v>80.459999999999994</v>
      </c>
      <c r="J47" s="13">
        <v>88.96</v>
      </c>
    </row>
    <row r="48" spans="2:10" ht="57.75" customHeight="1" x14ac:dyDescent="0.15">
      <c r="B48" s="14"/>
      <c r="C48" s="1182" t="s">
        <v>4</v>
      </c>
      <c r="D48" s="1182"/>
      <c r="E48" s="1183"/>
      <c r="F48" s="15">
        <v>4.34</v>
      </c>
      <c r="G48" s="16">
        <v>2.8</v>
      </c>
      <c r="H48" s="16">
        <v>1.1200000000000001</v>
      </c>
      <c r="I48" s="16">
        <v>3.33</v>
      </c>
      <c r="J48" s="17">
        <v>3.13</v>
      </c>
    </row>
    <row r="49" spans="2:10" ht="57.75" customHeight="1" thickBot="1" x14ac:dyDescent="0.2">
      <c r="B49" s="18"/>
      <c r="C49" s="1184" t="s">
        <v>5</v>
      </c>
      <c r="D49" s="1184"/>
      <c r="E49" s="1185"/>
      <c r="F49" s="19">
        <v>4.4000000000000004</v>
      </c>
      <c r="G49" s="20">
        <v>3.97</v>
      </c>
      <c r="H49" s="20">
        <v>2.33</v>
      </c>
      <c r="I49" s="20">
        <v>8.9</v>
      </c>
      <c r="J49" s="21">
        <v>8.58</v>
      </c>
    </row>
    <row r="50" spans="2:10" x14ac:dyDescent="0.15"/>
  </sheetData>
  <sheetProtection algorithmName="SHA-512" hashValue="6a/kZtpPUdymimvCKBpdiMMN+r3zTcDIt6Ry8KgmEm9J0KQnmonptiV25HUbhGpcY/EIynmabnRRFrS5eBlqkw==" saltValue="P/afWKlV7/XRS9EVSKI2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 zoomScale="55" zoomScaleNormal="55"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92" t="s">
        <v>566</v>
      </c>
      <c r="D34" s="1192"/>
      <c r="E34" s="1193"/>
      <c r="F34" s="32">
        <v>4.34</v>
      </c>
      <c r="G34" s="33">
        <v>2.8</v>
      </c>
      <c r="H34" s="33">
        <v>1.1100000000000001</v>
      </c>
      <c r="I34" s="33">
        <v>3.33</v>
      </c>
      <c r="J34" s="34">
        <v>3.13</v>
      </c>
      <c r="K34" s="22"/>
      <c r="L34" s="22"/>
      <c r="M34" s="22"/>
      <c r="N34" s="22"/>
      <c r="O34" s="22"/>
      <c r="P34" s="22"/>
    </row>
    <row r="35" spans="1:16" ht="39" customHeight="1" x14ac:dyDescent="0.15">
      <c r="A35" s="22"/>
      <c r="B35" s="35"/>
      <c r="C35" s="1186" t="s">
        <v>567</v>
      </c>
      <c r="D35" s="1187"/>
      <c r="E35" s="1188"/>
      <c r="F35" s="36">
        <v>0.04</v>
      </c>
      <c r="G35" s="37">
        <v>0.04</v>
      </c>
      <c r="H35" s="37">
        <v>0.05</v>
      </c>
      <c r="I35" s="37">
        <v>0.05</v>
      </c>
      <c r="J35" s="38">
        <v>0.43</v>
      </c>
      <c r="K35" s="22"/>
      <c r="L35" s="22"/>
      <c r="M35" s="22"/>
      <c r="N35" s="22"/>
      <c r="O35" s="22"/>
      <c r="P35" s="22"/>
    </row>
    <row r="36" spans="1:16" ht="39" customHeight="1" x14ac:dyDescent="0.15">
      <c r="A36" s="22"/>
      <c r="B36" s="35"/>
      <c r="C36" s="1186" t="s">
        <v>568</v>
      </c>
      <c r="D36" s="1187"/>
      <c r="E36" s="1188"/>
      <c r="F36" s="36">
        <v>0.01</v>
      </c>
      <c r="G36" s="37">
        <v>0.02</v>
      </c>
      <c r="H36" s="37">
        <v>0.02</v>
      </c>
      <c r="I36" s="37">
        <v>0.02</v>
      </c>
      <c r="J36" s="38">
        <v>0.32</v>
      </c>
      <c r="K36" s="22"/>
      <c r="L36" s="22"/>
      <c r="M36" s="22"/>
      <c r="N36" s="22"/>
      <c r="O36" s="22"/>
      <c r="P36" s="22"/>
    </row>
    <row r="37" spans="1:16" ht="39" customHeight="1" x14ac:dyDescent="0.15">
      <c r="A37" s="22"/>
      <c r="B37" s="35"/>
      <c r="C37" s="1186" t="s">
        <v>569</v>
      </c>
      <c r="D37" s="1187"/>
      <c r="E37" s="1188"/>
      <c r="F37" s="36">
        <v>0.01</v>
      </c>
      <c r="G37" s="37">
        <v>0.34</v>
      </c>
      <c r="H37" s="37">
        <v>0.33</v>
      </c>
      <c r="I37" s="37">
        <v>0.02</v>
      </c>
      <c r="J37" s="38">
        <v>0.03</v>
      </c>
      <c r="K37" s="22"/>
      <c r="L37" s="22"/>
      <c r="M37" s="22"/>
      <c r="N37" s="22"/>
      <c r="O37" s="22"/>
      <c r="P37" s="22"/>
    </row>
    <row r="38" spans="1:16" ht="39" customHeight="1" x14ac:dyDescent="0.15">
      <c r="A38" s="22"/>
      <c r="B38" s="35"/>
      <c r="C38" s="1186" t="s">
        <v>570</v>
      </c>
      <c r="D38" s="1187"/>
      <c r="E38" s="1188"/>
      <c r="F38" s="36">
        <v>0</v>
      </c>
      <c r="G38" s="37">
        <v>0.6</v>
      </c>
      <c r="H38" s="37">
        <v>0.53</v>
      </c>
      <c r="I38" s="37">
        <v>0.53</v>
      </c>
      <c r="J38" s="38">
        <v>0</v>
      </c>
      <c r="K38" s="22"/>
      <c r="L38" s="22"/>
      <c r="M38" s="22"/>
      <c r="N38" s="22"/>
      <c r="O38" s="22"/>
      <c r="P38" s="22"/>
    </row>
    <row r="39" spans="1:16" ht="39" customHeight="1" x14ac:dyDescent="0.15">
      <c r="A39" s="22"/>
      <c r="B39" s="35"/>
      <c r="C39" s="1186" t="s">
        <v>571</v>
      </c>
      <c r="D39" s="1187"/>
      <c r="E39" s="1188"/>
      <c r="F39" s="36">
        <v>0</v>
      </c>
      <c r="G39" s="37">
        <v>0</v>
      </c>
      <c r="H39" s="37">
        <v>0</v>
      </c>
      <c r="I39" s="37">
        <v>0</v>
      </c>
      <c r="J39" s="38">
        <v>0</v>
      </c>
      <c r="K39" s="22"/>
      <c r="L39" s="22"/>
      <c r="M39" s="22"/>
      <c r="N39" s="22"/>
      <c r="O39" s="22"/>
      <c r="P39" s="22"/>
    </row>
    <row r="40" spans="1:16" ht="39" customHeight="1" x14ac:dyDescent="0.15">
      <c r="A40" s="22"/>
      <c r="B40" s="35"/>
      <c r="C40" s="1186"/>
      <c r="D40" s="1187"/>
      <c r="E40" s="1188"/>
      <c r="F40" s="36"/>
      <c r="G40" s="37"/>
      <c r="H40" s="37"/>
      <c r="I40" s="37"/>
      <c r="J40" s="38"/>
      <c r="K40" s="22"/>
      <c r="L40" s="22"/>
      <c r="M40" s="22"/>
      <c r="N40" s="22"/>
      <c r="O40" s="22"/>
      <c r="P40" s="22"/>
    </row>
    <row r="41" spans="1:16" ht="39" customHeight="1" x14ac:dyDescent="0.15">
      <c r="A41" s="22"/>
      <c r="B41" s="35"/>
      <c r="C41" s="1186"/>
      <c r="D41" s="1187"/>
      <c r="E41" s="1188"/>
      <c r="F41" s="36"/>
      <c r="G41" s="37"/>
      <c r="H41" s="37"/>
      <c r="I41" s="37"/>
      <c r="J41" s="38"/>
      <c r="K41" s="22"/>
      <c r="L41" s="22"/>
      <c r="M41" s="22"/>
      <c r="N41" s="22"/>
      <c r="O41" s="22"/>
      <c r="P41" s="22"/>
    </row>
    <row r="42" spans="1:16" ht="39" customHeight="1" x14ac:dyDescent="0.15">
      <c r="A42" s="22"/>
      <c r="B42" s="39"/>
      <c r="C42" s="1186" t="s">
        <v>572</v>
      </c>
      <c r="D42" s="1187"/>
      <c r="E42" s="1188"/>
      <c r="F42" s="36" t="s">
        <v>519</v>
      </c>
      <c r="G42" s="37" t="s">
        <v>519</v>
      </c>
      <c r="H42" s="37" t="s">
        <v>519</v>
      </c>
      <c r="I42" s="37" t="s">
        <v>519</v>
      </c>
      <c r="J42" s="38" t="s">
        <v>519</v>
      </c>
      <c r="K42" s="22"/>
      <c r="L42" s="22"/>
      <c r="M42" s="22"/>
      <c r="N42" s="22"/>
      <c r="O42" s="22"/>
      <c r="P42" s="22"/>
    </row>
    <row r="43" spans="1:16" ht="39" customHeight="1" thickBot="1" x14ac:dyDescent="0.2">
      <c r="A43" s="22"/>
      <c r="B43" s="40"/>
      <c r="C43" s="1189" t="s">
        <v>573</v>
      </c>
      <c r="D43" s="1190"/>
      <c r="E43" s="1191"/>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ZfSs2vJnV/hS0lr1IUOV46FO7/HEd4tCH6DoES1AsnGmBFRtBfMZLyhESpqmIQzSu2OejW2N3hqF17EZvIlg==" saltValue="NG4Xf4mrmgF/54TQlFEZ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70" zoomScaleNormal="7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314</v>
      </c>
      <c r="L45" s="60">
        <v>313</v>
      </c>
      <c r="M45" s="60">
        <v>276</v>
      </c>
      <c r="N45" s="60">
        <v>258</v>
      </c>
      <c r="O45" s="61">
        <v>238</v>
      </c>
      <c r="P45" s="48"/>
      <c r="Q45" s="48"/>
      <c r="R45" s="48"/>
      <c r="S45" s="48"/>
      <c r="T45" s="48"/>
      <c r="U45" s="48"/>
    </row>
    <row r="46" spans="1:21" ht="30.75" customHeight="1" x14ac:dyDescent="0.15">
      <c r="A46" s="48"/>
      <c r="B46" s="1219"/>
      <c r="C46" s="1220"/>
      <c r="D46" s="62"/>
      <c r="E46" s="1196" t="s">
        <v>13</v>
      </c>
      <c r="F46" s="1196"/>
      <c r="G46" s="1196"/>
      <c r="H46" s="1196"/>
      <c r="I46" s="1196"/>
      <c r="J46" s="1197"/>
      <c r="K46" s="63" t="s">
        <v>519</v>
      </c>
      <c r="L46" s="64" t="s">
        <v>519</v>
      </c>
      <c r="M46" s="64" t="s">
        <v>519</v>
      </c>
      <c r="N46" s="64" t="s">
        <v>519</v>
      </c>
      <c r="O46" s="65" t="s">
        <v>519</v>
      </c>
      <c r="P46" s="48"/>
      <c r="Q46" s="48"/>
      <c r="R46" s="48"/>
      <c r="S46" s="48"/>
      <c r="T46" s="48"/>
      <c r="U46" s="48"/>
    </row>
    <row r="47" spans="1:21" ht="30.75" customHeight="1" x14ac:dyDescent="0.15">
      <c r="A47" s="48"/>
      <c r="B47" s="1219"/>
      <c r="C47" s="1220"/>
      <c r="D47" s="62"/>
      <c r="E47" s="1196" t="s">
        <v>14</v>
      </c>
      <c r="F47" s="1196"/>
      <c r="G47" s="1196"/>
      <c r="H47" s="1196"/>
      <c r="I47" s="1196"/>
      <c r="J47" s="1197"/>
      <c r="K47" s="63" t="s">
        <v>519</v>
      </c>
      <c r="L47" s="64" t="s">
        <v>519</v>
      </c>
      <c r="M47" s="64" t="s">
        <v>519</v>
      </c>
      <c r="N47" s="64" t="s">
        <v>519</v>
      </c>
      <c r="O47" s="65" t="s">
        <v>519</v>
      </c>
      <c r="P47" s="48"/>
      <c r="Q47" s="48"/>
      <c r="R47" s="48"/>
      <c r="S47" s="48"/>
      <c r="T47" s="48"/>
      <c r="U47" s="48"/>
    </row>
    <row r="48" spans="1:21" ht="30.75" customHeight="1" x14ac:dyDescent="0.15">
      <c r="A48" s="48"/>
      <c r="B48" s="1219"/>
      <c r="C48" s="1220"/>
      <c r="D48" s="62"/>
      <c r="E48" s="1196" t="s">
        <v>15</v>
      </c>
      <c r="F48" s="1196"/>
      <c r="G48" s="1196"/>
      <c r="H48" s="1196"/>
      <c r="I48" s="1196"/>
      <c r="J48" s="1197"/>
      <c r="K48" s="63">
        <v>183</v>
      </c>
      <c r="L48" s="64">
        <v>195</v>
      </c>
      <c r="M48" s="64">
        <v>197</v>
      </c>
      <c r="N48" s="64">
        <v>207</v>
      </c>
      <c r="O48" s="65">
        <v>219</v>
      </c>
      <c r="P48" s="48"/>
      <c r="Q48" s="48"/>
      <c r="R48" s="48"/>
      <c r="S48" s="48"/>
      <c r="T48" s="48"/>
      <c r="U48" s="48"/>
    </row>
    <row r="49" spans="1:21" ht="30.75" customHeight="1" x14ac:dyDescent="0.15">
      <c r="A49" s="48"/>
      <c r="B49" s="1219"/>
      <c r="C49" s="1220"/>
      <c r="D49" s="62"/>
      <c r="E49" s="1196" t="s">
        <v>16</v>
      </c>
      <c r="F49" s="1196"/>
      <c r="G49" s="1196"/>
      <c r="H49" s="1196"/>
      <c r="I49" s="1196"/>
      <c r="J49" s="1197"/>
      <c r="K49" s="63">
        <v>2</v>
      </c>
      <c r="L49" s="64">
        <v>2</v>
      </c>
      <c r="M49" s="64">
        <v>8</v>
      </c>
      <c r="N49" s="64">
        <v>10</v>
      </c>
      <c r="O49" s="65">
        <v>10</v>
      </c>
      <c r="P49" s="48"/>
      <c r="Q49" s="48"/>
      <c r="R49" s="48"/>
      <c r="S49" s="48"/>
      <c r="T49" s="48"/>
      <c r="U49" s="48"/>
    </row>
    <row r="50" spans="1:21" ht="30.75" customHeight="1" x14ac:dyDescent="0.15">
      <c r="A50" s="48"/>
      <c r="B50" s="1219"/>
      <c r="C50" s="1220"/>
      <c r="D50" s="62"/>
      <c r="E50" s="1196" t="s">
        <v>17</v>
      </c>
      <c r="F50" s="1196"/>
      <c r="G50" s="1196"/>
      <c r="H50" s="1196"/>
      <c r="I50" s="1196"/>
      <c r="J50" s="1197"/>
      <c r="K50" s="63" t="s">
        <v>519</v>
      </c>
      <c r="L50" s="64" t="s">
        <v>519</v>
      </c>
      <c r="M50" s="64" t="s">
        <v>519</v>
      </c>
      <c r="N50" s="64" t="s">
        <v>519</v>
      </c>
      <c r="O50" s="65" t="s">
        <v>519</v>
      </c>
      <c r="P50" s="48"/>
      <c r="Q50" s="48"/>
      <c r="R50" s="48"/>
      <c r="S50" s="48"/>
      <c r="T50" s="48"/>
      <c r="U50" s="48"/>
    </row>
    <row r="51" spans="1:21" ht="30.75" customHeight="1" x14ac:dyDescent="0.15">
      <c r="A51" s="48"/>
      <c r="B51" s="1221"/>
      <c r="C51" s="1222"/>
      <c r="D51" s="66"/>
      <c r="E51" s="1196" t="s">
        <v>18</v>
      </c>
      <c r="F51" s="1196"/>
      <c r="G51" s="1196"/>
      <c r="H51" s="1196"/>
      <c r="I51" s="1196"/>
      <c r="J51" s="1197"/>
      <c r="K51" s="63" t="s">
        <v>519</v>
      </c>
      <c r="L51" s="64" t="s">
        <v>519</v>
      </c>
      <c r="M51" s="64" t="s">
        <v>519</v>
      </c>
      <c r="N51" s="64" t="s">
        <v>519</v>
      </c>
      <c r="O51" s="65" t="s">
        <v>519</v>
      </c>
      <c r="P51" s="48"/>
      <c r="Q51" s="48"/>
      <c r="R51" s="48"/>
      <c r="S51" s="48"/>
      <c r="T51" s="48"/>
      <c r="U51" s="48"/>
    </row>
    <row r="52" spans="1:21" ht="30.75" customHeight="1" x14ac:dyDescent="0.15">
      <c r="A52" s="48"/>
      <c r="B52" s="1194" t="s">
        <v>19</v>
      </c>
      <c r="C52" s="1195"/>
      <c r="D52" s="66"/>
      <c r="E52" s="1196" t="s">
        <v>20</v>
      </c>
      <c r="F52" s="1196"/>
      <c r="G52" s="1196"/>
      <c r="H52" s="1196"/>
      <c r="I52" s="1196"/>
      <c r="J52" s="1197"/>
      <c r="K52" s="63">
        <v>435</v>
      </c>
      <c r="L52" s="64">
        <v>418</v>
      </c>
      <c r="M52" s="64">
        <v>395</v>
      </c>
      <c r="N52" s="64">
        <v>385</v>
      </c>
      <c r="O52" s="65">
        <v>389</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64</v>
      </c>
      <c r="L53" s="69">
        <v>92</v>
      </c>
      <c r="M53" s="69">
        <v>86</v>
      </c>
      <c r="N53" s="69">
        <v>90</v>
      </c>
      <c r="O53" s="70">
        <v>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202" t="s">
        <v>26</v>
      </c>
      <c r="C58" s="1203"/>
      <c r="D58" s="1208" t="s">
        <v>27</v>
      </c>
      <c r="E58" s="1209"/>
      <c r="F58" s="1209"/>
      <c r="G58" s="1209"/>
      <c r="H58" s="1209"/>
      <c r="I58" s="1209"/>
      <c r="J58" s="1210"/>
      <c r="K58" s="83" t="s">
        <v>582</v>
      </c>
      <c r="L58" s="84" t="s">
        <v>582</v>
      </c>
      <c r="M58" s="84" t="s">
        <v>582</v>
      </c>
      <c r="N58" s="84" t="s">
        <v>582</v>
      </c>
      <c r="O58" s="85" t="s">
        <v>582</v>
      </c>
    </row>
    <row r="59" spans="1:21" ht="31.5" customHeight="1" x14ac:dyDescent="0.15">
      <c r="B59" s="1204"/>
      <c r="C59" s="1205"/>
      <c r="D59" s="1211" t="s">
        <v>28</v>
      </c>
      <c r="E59" s="1212"/>
      <c r="F59" s="1212"/>
      <c r="G59" s="1212"/>
      <c r="H59" s="1212"/>
      <c r="I59" s="1212"/>
      <c r="J59" s="1213"/>
      <c r="K59" s="86" t="s">
        <v>582</v>
      </c>
      <c r="L59" s="87" t="s">
        <v>582</v>
      </c>
      <c r="M59" s="87" t="s">
        <v>582</v>
      </c>
      <c r="N59" s="87" t="s">
        <v>582</v>
      </c>
      <c r="O59" s="88" t="s">
        <v>582</v>
      </c>
    </row>
    <row r="60" spans="1:21" ht="31.5" customHeight="1" thickBot="1" x14ac:dyDescent="0.2">
      <c r="B60" s="1206"/>
      <c r="C60" s="1207"/>
      <c r="D60" s="1214" t="s">
        <v>29</v>
      </c>
      <c r="E60" s="1215"/>
      <c r="F60" s="1215"/>
      <c r="G60" s="1215"/>
      <c r="H60" s="1215"/>
      <c r="I60" s="1215"/>
      <c r="J60" s="1216"/>
      <c r="K60" s="89" t="s">
        <v>582</v>
      </c>
      <c r="L60" s="90" t="s">
        <v>582</v>
      </c>
      <c r="M60" s="90" t="s">
        <v>582</v>
      </c>
      <c r="N60" s="90" t="s">
        <v>582</v>
      </c>
      <c r="O60" s="91" t="s">
        <v>582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LFoIDGe61BrIR0joQDawOhxTGHfDSqkVGXp6Xft6V12Jrb1T9BIraH5vO+M+YSpNTXBpCjgdyihA1MvnjTE/A==" saltValue="cbLx6W0PvOE6cTNae/r/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SheetLayoutView="100" workbookViewId="0">
      <selection activeCell="S46" sqref="S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37" t="s">
        <v>32</v>
      </c>
      <c r="C41" s="1238"/>
      <c r="D41" s="105"/>
      <c r="E41" s="1239" t="s">
        <v>33</v>
      </c>
      <c r="F41" s="1239"/>
      <c r="G41" s="1239"/>
      <c r="H41" s="1240"/>
      <c r="I41" s="351">
        <v>1795</v>
      </c>
      <c r="J41" s="352">
        <v>1785</v>
      </c>
      <c r="K41" s="352">
        <v>1973</v>
      </c>
      <c r="L41" s="352">
        <v>2507</v>
      </c>
      <c r="M41" s="353">
        <v>2472</v>
      </c>
    </row>
    <row r="42" spans="2:13" ht="27.75" customHeight="1" x14ac:dyDescent="0.15">
      <c r="B42" s="1227"/>
      <c r="C42" s="1228"/>
      <c r="D42" s="106"/>
      <c r="E42" s="1231" t="s">
        <v>34</v>
      </c>
      <c r="F42" s="1231"/>
      <c r="G42" s="1231"/>
      <c r="H42" s="1232"/>
      <c r="I42" s="354" t="s">
        <v>519</v>
      </c>
      <c r="J42" s="355">
        <v>208</v>
      </c>
      <c r="K42" s="355">
        <v>153</v>
      </c>
      <c r="L42" s="355" t="s">
        <v>519</v>
      </c>
      <c r="M42" s="356" t="s">
        <v>519</v>
      </c>
    </row>
    <row r="43" spans="2:13" ht="27.75" customHeight="1" x14ac:dyDescent="0.15">
      <c r="B43" s="1227"/>
      <c r="C43" s="1228"/>
      <c r="D43" s="106"/>
      <c r="E43" s="1231" t="s">
        <v>35</v>
      </c>
      <c r="F43" s="1231"/>
      <c r="G43" s="1231"/>
      <c r="H43" s="1232"/>
      <c r="I43" s="354">
        <v>1541</v>
      </c>
      <c r="J43" s="355">
        <v>1496</v>
      </c>
      <c r="K43" s="355">
        <v>1386</v>
      </c>
      <c r="L43" s="355">
        <v>1298</v>
      </c>
      <c r="M43" s="356">
        <v>1221</v>
      </c>
    </row>
    <row r="44" spans="2:13" ht="27.75" customHeight="1" x14ac:dyDescent="0.15">
      <c r="B44" s="1227"/>
      <c r="C44" s="1228"/>
      <c r="D44" s="106"/>
      <c r="E44" s="1231" t="s">
        <v>36</v>
      </c>
      <c r="F44" s="1231"/>
      <c r="G44" s="1231"/>
      <c r="H44" s="1232"/>
      <c r="I44" s="354">
        <v>196</v>
      </c>
      <c r="J44" s="355">
        <v>102</v>
      </c>
      <c r="K44" s="355">
        <v>92</v>
      </c>
      <c r="L44" s="355">
        <v>83</v>
      </c>
      <c r="M44" s="356">
        <v>75</v>
      </c>
    </row>
    <row r="45" spans="2:13" ht="27.75" customHeight="1" x14ac:dyDescent="0.15">
      <c r="B45" s="1227"/>
      <c r="C45" s="1228"/>
      <c r="D45" s="106"/>
      <c r="E45" s="1231" t="s">
        <v>37</v>
      </c>
      <c r="F45" s="1231"/>
      <c r="G45" s="1231"/>
      <c r="H45" s="1232"/>
      <c r="I45" s="354">
        <v>929</v>
      </c>
      <c r="J45" s="355">
        <v>869</v>
      </c>
      <c r="K45" s="355">
        <v>881</v>
      </c>
      <c r="L45" s="355">
        <v>867</v>
      </c>
      <c r="M45" s="356">
        <v>837</v>
      </c>
    </row>
    <row r="46" spans="2:13" ht="27.75" customHeight="1" x14ac:dyDescent="0.15">
      <c r="B46" s="1227"/>
      <c r="C46" s="1228"/>
      <c r="D46" s="107"/>
      <c r="E46" s="1231" t="s">
        <v>38</v>
      </c>
      <c r="F46" s="1231"/>
      <c r="G46" s="1231"/>
      <c r="H46" s="1232"/>
      <c r="I46" s="354" t="s">
        <v>519</v>
      </c>
      <c r="J46" s="355" t="s">
        <v>519</v>
      </c>
      <c r="K46" s="355" t="s">
        <v>519</v>
      </c>
      <c r="L46" s="355" t="s">
        <v>519</v>
      </c>
      <c r="M46" s="356" t="s">
        <v>519</v>
      </c>
    </row>
    <row r="47" spans="2:13" ht="27.75" customHeight="1" x14ac:dyDescent="0.15">
      <c r="B47" s="1227"/>
      <c r="C47" s="1228"/>
      <c r="D47" s="108"/>
      <c r="E47" s="1241" t="s">
        <v>39</v>
      </c>
      <c r="F47" s="1242"/>
      <c r="G47" s="1242"/>
      <c r="H47" s="1243"/>
      <c r="I47" s="354" t="s">
        <v>519</v>
      </c>
      <c r="J47" s="355" t="s">
        <v>519</v>
      </c>
      <c r="K47" s="355" t="s">
        <v>519</v>
      </c>
      <c r="L47" s="355" t="s">
        <v>519</v>
      </c>
      <c r="M47" s="356" t="s">
        <v>519</v>
      </c>
    </row>
    <row r="48" spans="2:13" ht="27.75" customHeight="1" x14ac:dyDescent="0.15">
      <c r="B48" s="1227"/>
      <c r="C48" s="1228"/>
      <c r="D48" s="106"/>
      <c r="E48" s="1231" t="s">
        <v>40</v>
      </c>
      <c r="F48" s="1231"/>
      <c r="G48" s="1231"/>
      <c r="H48" s="1232"/>
      <c r="I48" s="354" t="s">
        <v>519</v>
      </c>
      <c r="J48" s="355" t="s">
        <v>519</v>
      </c>
      <c r="K48" s="355" t="s">
        <v>519</v>
      </c>
      <c r="L48" s="355" t="s">
        <v>519</v>
      </c>
      <c r="M48" s="356" t="s">
        <v>519</v>
      </c>
    </row>
    <row r="49" spans="2:13" ht="27.75" customHeight="1" x14ac:dyDescent="0.15">
      <c r="B49" s="1229"/>
      <c r="C49" s="1230"/>
      <c r="D49" s="106"/>
      <c r="E49" s="1231" t="s">
        <v>41</v>
      </c>
      <c r="F49" s="1231"/>
      <c r="G49" s="1231"/>
      <c r="H49" s="1232"/>
      <c r="I49" s="354" t="s">
        <v>519</v>
      </c>
      <c r="J49" s="355" t="s">
        <v>519</v>
      </c>
      <c r="K49" s="355" t="s">
        <v>519</v>
      </c>
      <c r="L49" s="355" t="s">
        <v>519</v>
      </c>
      <c r="M49" s="356" t="s">
        <v>519</v>
      </c>
    </row>
    <row r="50" spans="2:13" ht="27.75" customHeight="1" x14ac:dyDescent="0.15">
      <c r="B50" s="1225" t="s">
        <v>42</v>
      </c>
      <c r="C50" s="1226"/>
      <c r="D50" s="109"/>
      <c r="E50" s="1231" t="s">
        <v>43</v>
      </c>
      <c r="F50" s="1231"/>
      <c r="G50" s="1231"/>
      <c r="H50" s="1232"/>
      <c r="I50" s="354">
        <v>3756</v>
      </c>
      <c r="J50" s="355">
        <v>4349</v>
      </c>
      <c r="K50" s="355">
        <v>4680</v>
      </c>
      <c r="L50" s="355">
        <v>5064</v>
      </c>
      <c r="M50" s="356">
        <v>5493</v>
      </c>
    </row>
    <row r="51" spans="2:13" ht="27.75" customHeight="1" x14ac:dyDescent="0.15">
      <c r="B51" s="1227"/>
      <c r="C51" s="1228"/>
      <c r="D51" s="106"/>
      <c r="E51" s="1231" t="s">
        <v>44</v>
      </c>
      <c r="F51" s="1231"/>
      <c r="G51" s="1231"/>
      <c r="H51" s="1232"/>
      <c r="I51" s="354" t="s">
        <v>519</v>
      </c>
      <c r="J51" s="355" t="s">
        <v>519</v>
      </c>
      <c r="K51" s="355" t="s">
        <v>519</v>
      </c>
      <c r="L51" s="355" t="s">
        <v>519</v>
      </c>
      <c r="M51" s="356" t="s">
        <v>519</v>
      </c>
    </row>
    <row r="52" spans="2:13" ht="27.75" customHeight="1" x14ac:dyDescent="0.15">
      <c r="B52" s="1229"/>
      <c r="C52" s="1230"/>
      <c r="D52" s="106"/>
      <c r="E52" s="1231" t="s">
        <v>45</v>
      </c>
      <c r="F52" s="1231"/>
      <c r="G52" s="1231"/>
      <c r="H52" s="1232"/>
      <c r="I52" s="354">
        <v>3720</v>
      </c>
      <c r="J52" s="355">
        <v>3699</v>
      </c>
      <c r="K52" s="355">
        <v>3809</v>
      </c>
      <c r="L52" s="355">
        <v>3917</v>
      </c>
      <c r="M52" s="356">
        <v>3807</v>
      </c>
    </row>
    <row r="53" spans="2:13" ht="27.75" customHeight="1" thickBot="1" x14ac:dyDescent="0.2">
      <c r="B53" s="1233" t="s">
        <v>46</v>
      </c>
      <c r="C53" s="1234"/>
      <c r="D53" s="110"/>
      <c r="E53" s="1235" t="s">
        <v>47</v>
      </c>
      <c r="F53" s="1235"/>
      <c r="G53" s="1235"/>
      <c r="H53" s="1236"/>
      <c r="I53" s="357">
        <v>-3016</v>
      </c>
      <c r="J53" s="358">
        <v>-3588</v>
      </c>
      <c r="K53" s="358">
        <v>-4003</v>
      </c>
      <c r="L53" s="358">
        <v>-4225</v>
      </c>
      <c r="M53" s="359">
        <v>-4696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zaCSdDfB4/dOrAMBhrrbDnbU6OVFNn/UZGrHePNeFfBQJkl7K6VGvcNU4NQPiwoCiQDeeaS1H0sdVgzcLP75g==" saltValue="KXZcR625BI5qBdopfgPq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52" t="s">
        <v>50</v>
      </c>
      <c r="D55" s="1252"/>
      <c r="E55" s="1253"/>
      <c r="F55" s="122">
        <v>2129</v>
      </c>
      <c r="G55" s="122">
        <v>2319</v>
      </c>
      <c r="H55" s="123">
        <v>2486</v>
      </c>
    </row>
    <row r="56" spans="2:8" ht="52.5" customHeight="1" x14ac:dyDescent="0.15">
      <c r="B56" s="124"/>
      <c r="C56" s="1254" t="s">
        <v>51</v>
      </c>
      <c r="D56" s="1254"/>
      <c r="E56" s="1255"/>
      <c r="F56" s="125">
        <v>151</v>
      </c>
      <c r="G56" s="125">
        <v>233</v>
      </c>
      <c r="H56" s="126">
        <v>322</v>
      </c>
    </row>
    <row r="57" spans="2:8" ht="53.25" customHeight="1" x14ac:dyDescent="0.15">
      <c r="B57" s="124"/>
      <c r="C57" s="1256" t="s">
        <v>52</v>
      </c>
      <c r="D57" s="1256"/>
      <c r="E57" s="1257"/>
      <c r="F57" s="127">
        <v>2074</v>
      </c>
      <c r="G57" s="127">
        <v>2165</v>
      </c>
      <c r="H57" s="128">
        <v>2299</v>
      </c>
    </row>
    <row r="58" spans="2:8" ht="45.75" customHeight="1" x14ac:dyDescent="0.15">
      <c r="B58" s="129"/>
      <c r="C58" s="1244" t="s">
        <v>597</v>
      </c>
      <c r="D58" s="1245"/>
      <c r="E58" s="1246"/>
      <c r="F58" s="360">
        <v>923</v>
      </c>
      <c r="G58" s="360">
        <v>963</v>
      </c>
      <c r="H58" s="361">
        <v>990</v>
      </c>
    </row>
    <row r="59" spans="2:8" ht="45.75" customHeight="1" x14ac:dyDescent="0.15">
      <c r="B59" s="129"/>
      <c r="C59" s="1244" t="s">
        <v>598</v>
      </c>
      <c r="D59" s="1245"/>
      <c r="E59" s="1246"/>
      <c r="F59" s="360">
        <v>778</v>
      </c>
      <c r="G59" s="360">
        <v>793</v>
      </c>
      <c r="H59" s="361">
        <v>857</v>
      </c>
    </row>
    <row r="60" spans="2:8" ht="45.75" customHeight="1" x14ac:dyDescent="0.15">
      <c r="B60" s="129"/>
      <c r="C60" s="1244" t="s">
        <v>599</v>
      </c>
      <c r="D60" s="1245"/>
      <c r="E60" s="1246"/>
      <c r="F60" s="360">
        <v>174</v>
      </c>
      <c r="G60" s="360">
        <v>174</v>
      </c>
      <c r="H60" s="361">
        <v>174</v>
      </c>
    </row>
    <row r="61" spans="2:8" ht="45.75" customHeight="1" x14ac:dyDescent="0.15">
      <c r="B61" s="129"/>
      <c r="C61" s="1244" t="s">
        <v>600</v>
      </c>
      <c r="D61" s="1245"/>
      <c r="E61" s="1246"/>
      <c r="F61" s="360">
        <v>133</v>
      </c>
      <c r="G61" s="360">
        <v>136</v>
      </c>
      <c r="H61" s="361">
        <v>160</v>
      </c>
    </row>
    <row r="62" spans="2:8" ht="45.75" customHeight="1" thickBot="1" x14ac:dyDescent="0.2">
      <c r="B62" s="130"/>
      <c r="C62" s="1247" t="s">
        <v>601</v>
      </c>
      <c r="D62" s="1248"/>
      <c r="E62" s="1249"/>
      <c r="F62" s="362">
        <v>23</v>
      </c>
      <c r="G62" s="362">
        <v>27</v>
      </c>
      <c r="H62" s="363">
        <v>21</v>
      </c>
    </row>
    <row r="63" spans="2:8" ht="52.5" customHeight="1" thickBot="1" x14ac:dyDescent="0.2">
      <c r="B63" s="131"/>
      <c r="C63" s="1250" t="s">
        <v>53</v>
      </c>
      <c r="D63" s="1250"/>
      <c r="E63" s="1251"/>
      <c r="F63" s="132">
        <v>4354</v>
      </c>
      <c r="G63" s="132">
        <v>4717</v>
      </c>
      <c r="H63" s="133">
        <v>5108</v>
      </c>
    </row>
    <row r="64" spans="2:8" x14ac:dyDescent="0.15"/>
  </sheetData>
  <sheetProtection algorithmName="SHA-512" hashValue="fnXeunAKAWDwN0PfrFImdFa6jNDXRBfwxlsCeMMxAthbDLByOfwvxB5NbLdHfQpWHz3ezS3rynkwjrJ6/kSHaQ==" saltValue="0hq0IJYwPs2vs15vXyRY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DA70-AB45-4B3A-AE18-319F1E6C5C0B}">
  <sheetPr>
    <pageSetUpPr fitToPage="1"/>
  </sheetPr>
  <dimension ref="A1:DE85"/>
  <sheetViews>
    <sheetView showGridLines="0" topLeftCell="A13" zoomScale="55" zoomScaleNormal="55"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0" t="s">
        <v>604</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37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37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37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37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64"/>
      <c r="H50" s="1264"/>
      <c r="I50" s="1264"/>
      <c r="J50" s="1264"/>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63" t="s">
        <v>561</v>
      </c>
      <c r="BQ50" s="1263"/>
      <c r="BR50" s="1263"/>
      <c r="BS50" s="1263"/>
      <c r="BT50" s="1263"/>
      <c r="BU50" s="1263"/>
      <c r="BV50" s="1263"/>
      <c r="BW50" s="1263"/>
      <c r="BX50" s="1263" t="s">
        <v>562</v>
      </c>
      <c r="BY50" s="1263"/>
      <c r="BZ50" s="1263"/>
      <c r="CA50" s="1263"/>
      <c r="CB50" s="1263"/>
      <c r="CC50" s="1263"/>
      <c r="CD50" s="1263"/>
      <c r="CE50" s="1263"/>
      <c r="CF50" s="1263" t="s">
        <v>563</v>
      </c>
      <c r="CG50" s="1263"/>
      <c r="CH50" s="1263"/>
      <c r="CI50" s="1263"/>
      <c r="CJ50" s="1263"/>
      <c r="CK50" s="1263"/>
      <c r="CL50" s="1263"/>
      <c r="CM50" s="1263"/>
      <c r="CN50" s="1263" t="s">
        <v>564</v>
      </c>
      <c r="CO50" s="1263"/>
      <c r="CP50" s="1263"/>
      <c r="CQ50" s="1263"/>
      <c r="CR50" s="1263"/>
      <c r="CS50" s="1263"/>
      <c r="CT50" s="1263"/>
      <c r="CU50" s="1263"/>
      <c r="CV50" s="1263" t="s">
        <v>565</v>
      </c>
      <c r="CW50" s="1263"/>
      <c r="CX50" s="1263"/>
      <c r="CY50" s="1263"/>
      <c r="CZ50" s="1263"/>
      <c r="DA50" s="1263"/>
      <c r="DB50" s="1263"/>
      <c r="DC50" s="1263"/>
    </row>
    <row r="51" spans="1:109" ht="13.5" customHeight="1" x14ac:dyDescent="0.15">
      <c r="B51" s="372"/>
      <c r="G51" s="1266"/>
      <c r="H51" s="1266"/>
      <c r="I51" s="1279"/>
      <c r="J51" s="1279"/>
      <c r="K51" s="1265"/>
      <c r="L51" s="1265"/>
      <c r="M51" s="1265"/>
      <c r="N51" s="1265"/>
      <c r="AM51" s="381"/>
      <c r="AN51" s="1261" t="s">
        <v>606</v>
      </c>
      <c r="AO51" s="1261"/>
      <c r="AP51" s="1261"/>
      <c r="AQ51" s="1261"/>
      <c r="AR51" s="1261"/>
      <c r="AS51" s="1261"/>
      <c r="AT51" s="1261"/>
      <c r="AU51" s="1261"/>
      <c r="AV51" s="1261"/>
      <c r="AW51" s="1261"/>
      <c r="AX51" s="1261"/>
      <c r="AY51" s="1261"/>
      <c r="AZ51" s="1261"/>
      <c r="BA51" s="1261"/>
      <c r="BB51" s="1261" t="s">
        <v>607</v>
      </c>
      <c r="BC51" s="1261"/>
      <c r="BD51" s="1261"/>
      <c r="BE51" s="1261"/>
      <c r="BF51" s="1261"/>
      <c r="BG51" s="1261"/>
      <c r="BH51" s="1261"/>
      <c r="BI51" s="1261"/>
      <c r="BJ51" s="1261"/>
      <c r="BK51" s="1261"/>
      <c r="BL51" s="1261"/>
      <c r="BM51" s="1261"/>
      <c r="BN51" s="1261"/>
      <c r="BO51" s="1261"/>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72"/>
      <c r="G52" s="1266"/>
      <c r="H52" s="1266"/>
      <c r="I52" s="1279"/>
      <c r="J52" s="1279"/>
      <c r="K52" s="1265"/>
      <c r="L52" s="1265"/>
      <c r="M52" s="1265"/>
      <c r="N52" s="1265"/>
      <c r="AM52" s="38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66"/>
      <c r="H53" s="1266"/>
      <c r="I53" s="1264"/>
      <c r="J53" s="1264"/>
      <c r="K53" s="1265"/>
      <c r="L53" s="1265"/>
      <c r="M53" s="1265"/>
      <c r="N53" s="1265"/>
      <c r="AM53" s="381"/>
      <c r="AN53" s="1261"/>
      <c r="AO53" s="1261"/>
      <c r="AP53" s="1261"/>
      <c r="AQ53" s="1261"/>
      <c r="AR53" s="1261"/>
      <c r="AS53" s="1261"/>
      <c r="AT53" s="1261"/>
      <c r="AU53" s="1261"/>
      <c r="AV53" s="1261"/>
      <c r="AW53" s="1261"/>
      <c r="AX53" s="1261"/>
      <c r="AY53" s="1261"/>
      <c r="AZ53" s="1261"/>
      <c r="BA53" s="1261"/>
      <c r="BB53" s="1261" t="s">
        <v>608</v>
      </c>
      <c r="BC53" s="1261"/>
      <c r="BD53" s="1261"/>
      <c r="BE53" s="1261"/>
      <c r="BF53" s="1261"/>
      <c r="BG53" s="1261"/>
      <c r="BH53" s="1261"/>
      <c r="BI53" s="1261"/>
      <c r="BJ53" s="1261"/>
      <c r="BK53" s="1261"/>
      <c r="BL53" s="1261"/>
      <c r="BM53" s="1261"/>
      <c r="BN53" s="1261"/>
      <c r="BO53" s="1261"/>
      <c r="BP53" s="1258">
        <v>62.2</v>
      </c>
      <c r="BQ53" s="1258"/>
      <c r="BR53" s="1258"/>
      <c r="BS53" s="1258"/>
      <c r="BT53" s="1258"/>
      <c r="BU53" s="1258"/>
      <c r="BV53" s="1258"/>
      <c r="BW53" s="1258"/>
      <c r="BX53" s="1258">
        <v>63.3</v>
      </c>
      <c r="BY53" s="1258"/>
      <c r="BZ53" s="1258"/>
      <c r="CA53" s="1258"/>
      <c r="CB53" s="1258"/>
      <c r="CC53" s="1258"/>
      <c r="CD53" s="1258"/>
      <c r="CE53" s="1258"/>
      <c r="CF53" s="1258">
        <v>64.599999999999994</v>
      </c>
      <c r="CG53" s="1258"/>
      <c r="CH53" s="1258"/>
      <c r="CI53" s="1258"/>
      <c r="CJ53" s="1258"/>
      <c r="CK53" s="1258"/>
      <c r="CL53" s="1258"/>
      <c r="CM53" s="1258"/>
      <c r="CN53" s="1258">
        <v>65.599999999999994</v>
      </c>
      <c r="CO53" s="1258"/>
      <c r="CP53" s="1258"/>
      <c r="CQ53" s="1258"/>
      <c r="CR53" s="1258"/>
      <c r="CS53" s="1258"/>
      <c r="CT53" s="1258"/>
      <c r="CU53" s="1258"/>
      <c r="CV53" s="1258">
        <v>67.099999999999994</v>
      </c>
      <c r="CW53" s="1258"/>
      <c r="CX53" s="1258"/>
      <c r="CY53" s="1258"/>
      <c r="CZ53" s="1258"/>
      <c r="DA53" s="1258"/>
      <c r="DB53" s="1258"/>
      <c r="DC53" s="1258"/>
    </row>
    <row r="54" spans="1:109" x14ac:dyDescent="0.15">
      <c r="A54" s="380"/>
      <c r="B54" s="372"/>
      <c r="G54" s="1266"/>
      <c r="H54" s="1266"/>
      <c r="I54" s="1264"/>
      <c r="J54" s="1264"/>
      <c r="K54" s="1265"/>
      <c r="L54" s="1265"/>
      <c r="M54" s="1265"/>
      <c r="N54" s="1265"/>
      <c r="AM54" s="38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64"/>
      <c r="H55" s="1264"/>
      <c r="I55" s="1264"/>
      <c r="J55" s="1264"/>
      <c r="K55" s="1265"/>
      <c r="L55" s="1265"/>
      <c r="M55" s="1265"/>
      <c r="N55" s="1265"/>
      <c r="AN55" s="1263" t="s">
        <v>609</v>
      </c>
      <c r="AO55" s="1263"/>
      <c r="AP55" s="1263"/>
      <c r="AQ55" s="1263"/>
      <c r="AR55" s="1263"/>
      <c r="AS55" s="1263"/>
      <c r="AT55" s="1263"/>
      <c r="AU55" s="1263"/>
      <c r="AV55" s="1263"/>
      <c r="AW55" s="1263"/>
      <c r="AX55" s="1263"/>
      <c r="AY55" s="1263"/>
      <c r="AZ55" s="1263"/>
      <c r="BA55" s="1263"/>
      <c r="BB55" s="1261" t="s">
        <v>607</v>
      </c>
      <c r="BC55" s="1261"/>
      <c r="BD55" s="1261"/>
      <c r="BE55" s="1261"/>
      <c r="BF55" s="1261"/>
      <c r="BG55" s="1261"/>
      <c r="BH55" s="1261"/>
      <c r="BI55" s="1261"/>
      <c r="BJ55" s="1261"/>
      <c r="BK55" s="1261"/>
      <c r="BL55" s="1261"/>
      <c r="BM55" s="1261"/>
      <c r="BN55" s="1261"/>
      <c r="BO55" s="1261"/>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64"/>
      <c r="H56" s="1264"/>
      <c r="I56" s="1264"/>
      <c r="J56" s="1264"/>
      <c r="K56" s="1265"/>
      <c r="L56" s="1265"/>
      <c r="M56" s="1265"/>
      <c r="N56" s="1265"/>
      <c r="AN56" s="1263"/>
      <c r="AO56" s="1263"/>
      <c r="AP56" s="1263"/>
      <c r="AQ56" s="1263"/>
      <c r="AR56" s="1263"/>
      <c r="AS56" s="1263"/>
      <c r="AT56" s="1263"/>
      <c r="AU56" s="1263"/>
      <c r="AV56" s="1263"/>
      <c r="AW56" s="1263"/>
      <c r="AX56" s="1263"/>
      <c r="AY56" s="1263"/>
      <c r="AZ56" s="1263"/>
      <c r="BA56" s="1263"/>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64"/>
      <c r="H57" s="1264"/>
      <c r="I57" s="1259"/>
      <c r="J57" s="1259"/>
      <c r="K57" s="1265"/>
      <c r="L57" s="1265"/>
      <c r="M57" s="1265"/>
      <c r="N57" s="1265"/>
      <c r="AM57" s="366"/>
      <c r="AN57" s="1263"/>
      <c r="AO57" s="1263"/>
      <c r="AP57" s="1263"/>
      <c r="AQ57" s="1263"/>
      <c r="AR57" s="1263"/>
      <c r="AS57" s="1263"/>
      <c r="AT57" s="1263"/>
      <c r="AU57" s="1263"/>
      <c r="AV57" s="1263"/>
      <c r="AW57" s="1263"/>
      <c r="AX57" s="1263"/>
      <c r="AY57" s="1263"/>
      <c r="AZ57" s="1263"/>
      <c r="BA57" s="1263"/>
      <c r="BB57" s="1261" t="s">
        <v>608</v>
      </c>
      <c r="BC57" s="1261"/>
      <c r="BD57" s="1261"/>
      <c r="BE57" s="1261"/>
      <c r="BF57" s="1261"/>
      <c r="BG57" s="1261"/>
      <c r="BH57" s="1261"/>
      <c r="BI57" s="1261"/>
      <c r="BJ57" s="1261"/>
      <c r="BK57" s="1261"/>
      <c r="BL57" s="1261"/>
      <c r="BM57" s="1261"/>
      <c r="BN57" s="1261"/>
      <c r="BO57" s="1261"/>
      <c r="BP57" s="1258">
        <v>61.8</v>
      </c>
      <c r="BQ57" s="1258"/>
      <c r="BR57" s="1258"/>
      <c r="BS57" s="1258"/>
      <c r="BT57" s="1258"/>
      <c r="BU57" s="1258"/>
      <c r="BV57" s="1258"/>
      <c r="BW57" s="1258"/>
      <c r="BX57" s="1258">
        <v>63.1</v>
      </c>
      <c r="BY57" s="1258"/>
      <c r="BZ57" s="1258"/>
      <c r="CA57" s="1258"/>
      <c r="CB57" s="1258"/>
      <c r="CC57" s="1258"/>
      <c r="CD57" s="1258"/>
      <c r="CE57" s="1258"/>
      <c r="CF57" s="1258">
        <v>62.2</v>
      </c>
      <c r="CG57" s="1258"/>
      <c r="CH57" s="1258"/>
      <c r="CI57" s="1258"/>
      <c r="CJ57" s="1258"/>
      <c r="CK57" s="1258"/>
      <c r="CL57" s="1258"/>
      <c r="CM57" s="1258"/>
      <c r="CN57" s="1258">
        <v>62.9</v>
      </c>
      <c r="CO57" s="1258"/>
      <c r="CP57" s="1258"/>
      <c r="CQ57" s="1258"/>
      <c r="CR57" s="1258"/>
      <c r="CS57" s="1258"/>
      <c r="CT57" s="1258"/>
      <c r="CU57" s="1258"/>
      <c r="CV57" s="1258">
        <v>62.9</v>
      </c>
      <c r="CW57" s="1258"/>
      <c r="CX57" s="1258"/>
      <c r="CY57" s="1258"/>
      <c r="CZ57" s="1258"/>
      <c r="DA57" s="1258"/>
      <c r="DB57" s="1258"/>
      <c r="DC57" s="1258"/>
      <c r="DD57" s="385"/>
      <c r="DE57" s="384"/>
    </row>
    <row r="58" spans="1:109" s="380" customFormat="1" x14ac:dyDescent="0.15">
      <c r="A58" s="366"/>
      <c r="B58" s="384"/>
      <c r="G58" s="1264"/>
      <c r="H58" s="1264"/>
      <c r="I58" s="1259"/>
      <c r="J58" s="1259"/>
      <c r="K58" s="1265"/>
      <c r="L58" s="1265"/>
      <c r="M58" s="1265"/>
      <c r="N58" s="1265"/>
      <c r="AM58" s="366"/>
      <c r="AN58" s="1263"/>
      <c r="AO58" s="1263"/>
      <c r="AP58" s="1263"/>
      <c r="AQ58" s="1263"/>
      <c r="AR58" s="1263"/>
      <c r="AS58" s="1263"/>
      <c r="AT58" s="1263"/>
      <c r="AU58" s="1263"/>
      <c r="AV58" s="1263"/>
      <c r="AW58" s="1263"/>
      <c r="AX58" s="1263"/>
      <c r="AY58" s="1263"/>
      <c r="AZ58" s="1263"/>
      <c r="BA58" s="1263"/>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0" t="s">
        <v>611</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37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37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37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37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64"/>
      <c r="H72" s="1264"/>
      <c r="I72" s="1264"/>
      <c r="J72" s="1264"/>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63" t="s">
        <v>561</v>
      </c>
      <c r="BQ72" s="1263"/>
      <c r="BR72" s="1263"/>
      <c r="BS72" s="1263"/>
      <c r="BT72" s="1263"/>
      <c r="BU72" s="1263"/>
      <c r="BV72" s="1263"/>
      <c r="BW72" s="1263"/>
      <c r="BX72" s="1263" t="s">
        <v>562</v>
      </c>
      <c r="BY72" s="1263"/>
      <c r="BZ72" s="1263"/>
      <c r="CA72" s="1263"/>
      <c r="CB72" s="1263"/>
      <c r="CC72" s="1263"/>
      <c r="CD72" s="1263"/>
      <c r="CE72" s="1263"/>
      <c r="CF72" s="1263" t="s">
        <v>563</v>
      </c>
      <c r="CG72" s="1263"/>
      <c r="CH72" s="1263"/>
      <c r="CI72" s="1263"/>
      <c r="CJ72" s="1263"/>
      <c r="CK72" s="1263"/>
      <c r="CL72" s="1263"/>
      <c r="CM72" s="1263"/>
      <c r="CN72" s="1263" t="s">
        <v>564</v>
      </c>
      <c r="CO72" s="1263"/>
      <c r="CP72" s="1263"/>
      <c r="CQ72" s="1263"/>
      <c r="CR72" s="1263"/>
      <c r="CS72" s="1263"/>
      <c r="CT72" s="1263"/>
      <c r="CU72" s="1263"/>
      <c r="CV72" s="1263" t="s">
        <v>565</v>
      </c>
      <c r="CW72" s="1263"/>
      <c r="CX72" s="1263"/>
      <c r="CY72" s="1263"/>
      <c r="CZ72" s="1263"/>
      <c r="DA72" s="1263"/>
      <c r="DB72" s="1263"/>
      <c r="DC72" s="1263"/>
    </row>
    <row r="73" spans="2:107" x14ac:dyDescent="0.15">
      <c r="B73" s="372"/>
      <c r="G73" s="1266"/>
      <c r="H73" s="1266"/>
      <c r="I73" s="1266"/>
      <c r="J73" s="1266"/>
      <c r="K73" s="1262"/>
      <c r="L73" s="1262"/>
      <c r="M73" s="1262"/>
      <c r="N73" s="1262"/>
      <c r="AM73" s="381"/>
      <c r="AN73" s="1261" t="s">
        <v>606</v>
      </c>
      <c r="AO73" s="1261"/>
      <c r="AP73" s="1261"/>
      <c r="AQ73" s="1261"/>
      <c r="AR73" s="1261"/>
      <c r="AS73" s="1261"/>
      <c r="AT73" s="1261"/>
      <c r="AU73" s="1261"/>
      <c r="AV73" s="1261"/>
      <c r="AW73" s="1261"/>
      <c r="AX73" s="1261"/>
      <c r="AY73" s="1261"/>
      <c r="AZ73" s="1261"/>
      <c r="BA73" s="1261"/>
      <c r="BB73" s="1261" t="s">
        <v>607</v>
      </c>
      <c r="BC73" s="1261"/>
      <c r="BD73" s="1261"/>
      <c r="BE73" s="1261"/>
      <c r="BF73" s="1261"/>
      <c r="BG73" s="1261"/>
      <c r="BH73" s="1261"/>
      <c r="BI73" s="1261"/>
      <c r="BJ73" s="1261"/>
      <c r="BK73" s="1261"/>
      <c r="BL73" s="1261"/>
      <c r="BM73" s="1261"/>
      <c r="BN73" s="1261"/>
      <c r="BO73" s="1261"/>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72"/>
      <c r="G74" s="1266"/>
      <c r="H74" s="1266"/>
      <c r="I74" s="1266"/>
      <c r="J74" s="1266"/>
      <c r="K74" s="1262"/>
      <c r="L74" s="1262"/>
      <c r="M74" s="1262"/>
      <c r="N74" s="1262"/>
      <c r="AM74" s="38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66"/>
      <c r="H75" s="1266"/>
      <c r="I75" s="1264"/>
      <c r="J75" s="1264"/>
      <c r="K75" s="1265"/>
      <c r="L75" s="1265"/>
      <c r="M75" s="1265"/>
      <c r="N75" s="1265"/>
      <c r="AM75" s="381"/>
      <c r="AN75" s="1261"/>
      <c r="AO75" s="1261"/>
      <c r="AP75" s="1261"/>
      <c r="AQ75" s="1261"/>
      <c r="AR75" s="1261"/>
      <c r="AS75" s="1261"/>
      <c r="AT75" s="1261"/>
      <c r="AU75" s="1261"/>
      <c r="AV75" s="1261"/>
      <c r="AW75" s="1261"/>
      <c r="AX75" s="1261"/>
      <c r="AY75" s="1261"/>
      <c r="AZ75" s="1261"/>
      <c r="BA75" s="1261"/>
      <c r="BB75" s="1261" t="s">
        <v>612</v>
      </c>
      <c r="BC75" s="1261"/>
      <c r="BD75" s="1261"/>
      <c r="BE75" s="1261"/>
      <c r="BF75" s="1261"/>
      <c r="BG75" s="1261"/>
      <c r="BH75" s="1261"/>
      <c r="BI75" s="1261"/>
      <c r="BJ75" s="1261"/>
      <c r="BK75" s="1261"/>
      <c r="BL75" s="1261"/>
      <c r="BM75" s="1261"/>
      <c r="BN75" s="1261"/>
      <c r="BO75" s="1261"/>
      <c r="BP75" s="1258">
        <v>2.2999999999999998</v>
      </c>
      <c r="BQ75" s="1258"/>
      <c r="BR75" s="1258"/>
      <c r="BS75" s="1258"/>
      <c r="BT75" s="1258"/>
      <c r="BU75" s="1258"/>
      <c r="BV75" s="1258"/>
      <c r="BW75" s="1258"/>
      <c r="BX75" s="1258">
        <v>3.5</v>
      </c>
      <c r="BY75" s="1258"/>
      <c r="BZ75" s="1258"/>
      <c r="CA75" s="1258"/>
      <c r="CB75" s="1258"/>
      <c r="CC75" s="1258"/>
      <c r="CD75" s="1258"/>
      <c r="CE75" s="1258"/>
      <c r="CF75" s="1258">
        <v>3.7</v>
      </c>
      <c r="CG75" s="1258"/>
      <c r="CH75" s="1258"/>
      <c r="CI75" s="1258"/>
      <c r="CJ75" s="1258"/>
      <c r="CK75" s="1258"/>
      <c r="CL75" s="1258"/>
      <c r="CM75" s="1258"/>
      <c r="CN75" s="1258">
        <v>3.8</v>
      </c>
      <c r="CO75" s="1258"/>
      <c r="CP75" s="1258"/>
      <c r="CQ75" s="1258"/>
      <c r="CR75" s="1258"/>
      <c r="CS75" s="1258"/>
      <c r="CT75" s="1258"/>
      <c r="CU75" s="1258"/>
      <c r="CV75" s="1258">
        <v>3.5</v>
      </c>
      <c r="CW75" s="1258"/>
      <c r="CX75" s="1258"/>
      <c r="CY75" s="1258"/>
      <c r="CZ75" s="1258"/>
      <c r="DA75" s="1258"/>
      <c r="DB75" s="1258"/>
      <c r="DC75" s="1258"/>
    </row>
    <row r="76" spans="2:107" x14ac:dyDescent="0.15">
      <c r="B76" s="372"/>
      <c r="G76" s="1266"/>
      <c r="H76" s="1266"/>
      <c r="I76" s="1264"/>
      <c r="J76" s="1264"/>
      <c r="K76" s="1265"/>
      <c r="L76" s="1265"/>
      <c r="M76" s="1265"/>
      <c r="N76" s="1265"/>
      <c r="AM76" s="38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64"/>
      <c r="H77" s="1264"/>
      <c r="I77" s="1264"/>
      <c r="J77" s="1264"/>
      <c r="K77" s="1262"/>
      <c r="L77" s="1262"/>
      <c r="M77" s="1262"/>
      <c r="N77" s="1262"/>
      <c r="AN77" s="1263" t="s">
        <v>609</v>
      </c>
      <c r="AO77" s="1263"/>
      <c r="AP77" s="1263"/>
      <c r="AQ77" s="1263"/>
      <c r="AR77" s="1263"/>
      <c r="AS77" s="1263"/>
      <c r="AT77" s="1263"/>
      <c r="AU77" s="1263"/>
      <c r="AV77" s="1263"/>
      <c r="AW77" s="1263"/>
      <c r="AX77" s="1263"/>
      <c r="AY77" s="1263"/>
      <c r="AZ77" s="1263"/>
      <c r="BA77" s="1263"/>
      <c r="BB77" s="1261" t="s">
        <v>607</v>
      </c>
      <c r="BC77" s="1261"/>
      <c r="BD77" s="1261"/>
      <c r="BE77" s="1261"/>
      <c r="BF77" s="1261"/>
      <c r="BG77" s="1261"/>
      <c r="BH77" s="1261"/>
      <c r="BI77" s="1261"/>
      <c r="BJ77" s="1261"/>
      <c r="BK77" s="1261"/>
      <c r="BL77" s="1261"/>
      <c r="BM77" s="1261"/>
      <c r="BN77" s="1261"/>
      <c r="BO77" s="1261"/>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64"/>
      <c r="H78" s="1264"/>
      <c r="I78" s="1264"/>
      <c r="J78" s="1264"/>
      <c r="K78" s="1262"/>
      <c r="L78" s="1262"/>
      <c r="M78" s="1262"/>
      <c r="N78" s="1262"/>
      <c r="AN78" s="1263"/>
      <c r="AO78" s="1263"/>
      <c r="AP78" s="1263"/>
      <c r="AQ78" s="1263"/>
      <c r="AR78" s="1263"/>
      <c r="AS78" s="1263"/>
      <c r="AT78" s="1263"/>
      <c r="AU78" s="1263"/>
      <c r="AV78" s="1263"/>
      <c r="AW78" s="1263"/>
      <c r="AX78" s="1263"/>
      <c r="AY78" s="1263"/>
      <c r="AZ78" s="1263"/>
      <c r="BA78" s="1263"/>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64"/>
      <c r="H79" s="1264"/>
      <c r="I79" s="1259"/>
      <c r="J79" s="1259"/>
      <c r="K79" s="1260"/>
      <c r="L79" s="1260"/>
      <c r="M79" s="1260"/>
      <c r="N79" s="1260"/>
      <c r="AN79" s="1263"/>
      <c r="AO79" s="1263"/>
      <c r="AP79" s="1263"/>
      <c r="AQ79" s="1263"/>
      <c r="AR79" s="1263"/>
      <c r="AS79" s="1263"/>
      <c r="AT79" s="1263"/>
      <c r="AU79" s="1263"/>
      <c r="AV79" s="1263"/>
      <c r="AW79" s="1263"/>
      <c r="AX79" s="1263"/>
      <c r="AY79" s="1263"/>
      <c r="AZ79" s="1263"/>
      <c r="BA79" s="1263"/>
      <c r="BB79" s="1261" t="s">
        <v>612</v>
      </c>
      <c r="BC79" s="1261"/>
      <c r="BD79" s="1261"/>
      <c r="BE79" s="1261"/>
      <c r="BF79" s="1261"/>
      <c r="BG79" s="1261"/>
      <c r="BH79" s="1261"/>
      <c r="BI79" s="1261"/>
      <c r="BJ79" s="1261"/>
      <c r="BK79" s="1261"/>
      <c r="BL79" s="1261"/>
      <c r="BM79" s="1261"/>
      <c r="BN79" s="1261"/>
      <c r="BO79" s="1261"/>
      <c r="BP79" s="1258">
        <v>5.3</v>
      </c>
      <c r="BQ79" s="1258"/>
      <c r="BR79" s="1258"/>
      <c r="BS79" s="1258"/>
      <c r="BT79" s="1258"/>
      <c r="BU79" s="1258"/>
      <c r="BV79" s="1258"/>
      <c r="BW79" s="1258"/>
      <c r="BX79" s="1258">
        <v>5.8</v>
      </c>
      <c r="BY79" s="1258"/>
      <c r="BZ79" s="1258"/>
      <c r="CA79" s="1258"/>
      <c r="CB79" s="1258"/>
      <c r="CC79" s="1258"/>
      <c r="CD79" s="1258"/>
      <c r="CE79" s="1258"/>
      <c r="CF79" s="1258">
        <v>5.8</v>
      </c>
      <c r="CG79" s="1258"/>
      <c r="CH79" s="1258"/>
      <c r="CI79" s="1258"/>
      <c r="CJ79" s="1258"/>
      <c r="CK79" s="1258"/>
      <c r="CL79" s="1258"/>
      <c r="CM79" s="1258"/>
      <c r="CN79" s="1258">
        <v>6.1</v>
      </c>
      <c r="CO79" s="1258"/>
      <c r="CP79" s="1258"/>
      <c r="CQ79" s="1258"/>
      <c r="CR79" s="1258"/>
      <c r="CS79" s="1258"/>
      <c r="CT79" s="1258"/>
      <c r="CU79" s="1258"/>
      <c r="CV79" s="1258">
        <v>6.4</v>
      </c>
      <c r="CW79" s="1258"/>
      <c r="CX79" s="1258"/>
      <c r="CY79" s="1258"/>
      <c r="CZ79" s="1258"/>
      <c r="DA79" s="1258"/>
      <c r="DB79" s="1258"/>
      <c r="DC79" s="1258"/>
    </row>
    <row r="80" spans="2:107" x14ac:dyDescent="0.15">
      <c r="B80" s="372"/>
      <c r="G80" s="1264"/>
      <c r="H80" s="1264"/>
      <c r="I80" s="1259"/>
      <c r="J80" s="1259"/>
      <c r="K80" s="1260"/>
      <c r="L80" s="1260"/>
      <c r="M80" s="1260"/>
      <c r="N80" s="1260"/>
      <c r="AN80" s="1263"/>
      <c r="AO80" s="1263"/>
      <c r="AP80" s="1263"/>
      <c r="AQ80" s="1263"/>
      <c r="AR80" s="1263"/>
      <c r="AS80" s="1263"/>
      <c r="AT80" s="1263"/>
      <c r="AU80" s="1263"/>
      <c r="AV80" s="1263"/>
      <c r="AW80" s="1263"/>
      <c r="AX80" s="1263"/>
      <c r="AY80" s="1263"/>
      <c r="AZ80" s="1263"/>
      <c r="BA80" s="1263"/>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y560zzF5/QEwFIytuhbhBT9h/6UWV+/lIX/nj5S9Z/zAwfoNAEfoPlppklpk/kKwEqXveJ+1DXascMDmxKKHQ==" saltValue="Ycvnt99GqF/ndWVxn7U6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E1A9-C0E7-4B69-A3E1-5717C534DF35}">
  <sheetPr>
    <pageSetUpPr fitToPage="1"/>
  </sheetPr>
  <dimension ref="A1:DR125"/>
  <sheetViews>
    <sheetView showGridLines="0" topLeftCell="A53" zoomScale="55" zoomScaleNormal="55"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9NrKAOl9L1QerCo5+g+LdLilDkrpai88mIbmeK4GmAXGfpAey492zhrDKVvsFV38RC1vHuOVkpeArYuhAxCWWQ==" saltValue="o1cuq6U32J4HQwOXcQ2P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501C-FE51-4461-96B0-A9ED16B373D9}">
  <sheetPr>
    <pageSetUpPr fitToPage="1"/>
  </sheetPr>
  <dimension ref="A1:DR125"/>
  <sheetViews>
    <sheetView showGridLines="0" topLeftCell="A22" zoomScale="70" zoomScaleNormal="7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bngtsrcZxYtrEOYVaYUhHPndezwmffXpumjkAMbnaGVbb6mXmomlVXSZk3tLOFg915wMEpC24exmEXYBwZ54ng==" saltValue="+wMjBU89Lok0AfppVWug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558</v>
      </c>
      <c r="G2" s="147"/>
      <c r="H2" s="148"/>
    </row>
    <row r="3" spans="1:8" x14ac:dyDescent="0.15">
      <c r="A3" s="144" t="s">
        <v>551</v>
      </c>
      <c r="B3" s="149"/>
      <c r="C3" s="150"/>
      <c r="D3" s="151">
        <v>135361</v>
      </c>
      <c r="E3" s="152"/>
      <c r="F3" s="153">
        <v>228215</v>
      </c>
      <c r="G3" s="154"/>
      <c r="H3" s="155"/>
    </row>
    <row r="4" spans="1:8" x14ac:dyDescent="0.15">
      <c r="A4" s="156"/>
      <c r="B4" s="157"/>
      <c r="C4" s="158"/>
      <c r="D4" s="159">
        <v>112694</v>
      </c>
      <c r="E4" s="160"/>
      <c r="F4" s="161">
        <v>117571</v>
      </c>
      <c r="G4" s="162"/>
      <c r="H4" s="163"/>
    </row>
    <row r="5" spans="1:8" x14ac:dyDescent="0.15">
      <c r="A5" s="144" t="s">
        <v>553</v>
      </c>
      <c r="B5" s="149"/>
      <c r="C5" s="150"/>
      <c r="D5" s="151">
        <v>217030</v>
      </c>
      <c r="E5" s="152"/>
      <c r="F5" s="153">
        <v>264232</v>
      </c>
      <c r="G5" s="154"/>
      <c r="H5" s="155"/>
    </row>
    <row r="6" spans="1:8" x14ac:dyDescent="0.15">
      <c r="A6" s="156"/>
      <c r="B6" s="157"/>
      <c r="C6" s="158"/>
      <c r="D6" s="159">
        <v>79965</v>
      </c>
      <c r="E6" s="160"/>
      <c r="F6" s="161">
        <v>133959</v>
      </c>
      <c r="G6" s="162"/>
      <c r="H6" s="163"/>
    </row>
    <row r="7" spans="1:8" x14ac:dyDescent="0.15">
      <c r="A7" s="144" t="s">
        <v>554</v>
      </c>
      <c r="B7" s="149"/>
      <c r="C7" s="150"/>
      <c r="D7" s="151">
        <v>212716</v>
      </c>
      <c r="E7" s="152"/>
      <c r="F7" s="153">
        <v>263613</v>
      </c>
      <c r="G7" s="154"/>
      <c r="H7" s="155"/>
    </row>
    <row r="8" spans="1:8" x14ac:dyDescent="0.15">
      <c r="A8" s="156"/>
      <c r="B8" s="157"/>
      <c r="C8" s="158"/>
      <c r="D8" s="159">
        <v>174881</v>
      </c>
      <c r="E8" s="160"/>
      <c r="F8" s="161">
        <v>128823</v>
      </c>
      <c r="G8" s="162"/>
      <c r="H8" s="163"/>
    </row>
    <row r="9" spans="1:8" x14ac:dyDescent="0.15">
      <c r="A9" s="144" t="s">
        <v>555</v>
      </c>
      <c r="B9" s="149"/>
      <c r="C9" s="150"/>
      <c r="D9" s="151">
        <v>305556</v>
      </c>
      <c r="E9" s="152"/>
      <c r="F9" s="153">
        <v>330026</v>
      </c>
      <c r="G9" s="154"/>
      <c r="H9" s="155"/>
    </row>
    <row r="10" spans="1:8" x14ac:dyDescent="0.15">
      <c r="A10" s="156"/>
      <c r="B10" s="157"/>
      <c r="C10" s="158"/>
      <c r="D10" s="159">
        <v>260867</v>
      </c>
      <c r="E10" s="160"/>
      <c r="F10" s="161">
        <v>141075</v>
      </c>
      <c r="G10" s="162"/>
      <c r="H10" s="163"/>
    </row>
    <row r="11" spans="1:8" x14ac:dyDescent="0.15">
      <c r="A11" s="144" t="s">
        <v>556</v>
      </c>
      <c r="B11" s="149"/>
      <c r="C11" s="150"/>
      <c r="D11" s="151">
        <v>153169</v>
      </c>
      <c r="E11" s="152"/>
      <c r="F11" s="153">
        <v>278179</v>
      </c>
      <c r="G11" s="154"/>
      <c r="H11" s="155"/>
    </row>
    <row r="12" spans="1:8" x14ac:dyDescent="0.15">
      <c r="A12" s="156"/>
      <c r="B12" s="157"/>
      <c r="C12" s="164"/>
      <c r="D12" s="159">
        <v>103923</v>
      </c>
      <c r="E12" s="160"/>
      <c r="F12" s="161">
        <v>122182</v>
      </c>
      <c r="G12" s="162"/>
      <c r="H12" s="163"/>
    </row>
    <row r="13" spans="1:8" x14ac:dyDescent="0.15">
      <c r="A13" s="144"/>
      <c r="B13" s="149"/>
      <c r="C13" s="165"/>
      <c r="D13" s="166">
        <v>204766</v>
      </c>
      <c r="E13" s="167"/>
      <c r="F13" s="168">
        <v>272853</v>
      </c>
      <c r="G13" s="169"/>
      <c r="H13" s="155"/>
    </row>
    <row r="14" spans="1:8" x14ac:dyDescent="0.15">
      <c r="A14" s="156"/>
      <c r="B14" s="157"/>
      <c r="C14" s="158"/>
      <c r="D14" s="159">
        <v>146466</v>
      </c>
      <c r="E14" s="160"/>
      <c r="F14" s="161">
        <v>128722</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4.34</v>
      </c>
      <c r="C19" s="170">
        <f>ROUND(VALUE(SUBSTITUTE(実質収支比率等に係る経年分析!G$48,"▲","-")),2)</f>
        <v>2.8</v>
      </c>
      <c r="D19" s="170">
        <f>ROUND(VALUE(SUBSTITUTE(実質収支比率等に係る経年分析!H$48,"▲","-")),2)</f>
        <v>1.1200000000000001</v>
      </c>
      <c r="E19" s="170">
        <f>ROUND(VALUE(SUBSTITUTE(実質収支比率等に係る経年分析!I$48,"▲","-")),2)</f>
        <v>3.33</v>
      </c>
      <c r="F19" s="170">
        <f>ROUND(VALUE(SUBSTITUTE(実質収支比率等に係る経年分析!J$48,"▲","-")),2)</f>
        <v>3.13</v>
      </c>
    </row>
    <row r="20" spans="1:11" x14ac:dyDescent="0.15">
      <c r="A20" s="170" t="s">
        <v>57</v>
      </c>
      <c r="B20" s="170">
        <f>ROUND(VALUE(SUBSTITUTE(実質収支比率等に係る経年分析!F$47,"▲","-")),2)</f>
        <v>75.319999999999993</v>
      </c>
      <c r="C20" s="170">
        <f>ROUND(VALUE(SUBSTITUTE(実質収支比率等に係る経年分析!G$47,"▲","-")),2)</f>
        <v>80.28</v>
      </c>
      <c r="D20" s="170">
        <f>ROUND(VALUE(SUBSTITUTE(実質収支比率等に係る経年分析!H$47,"▲","-")),2)</f>
        <v>79.27</v>
      </c>
      <c r="E20" s="170">
        <f>ROUND(VALUE(SUBSTITUTE(実質収支比率等に係る経年分析!I$47,"▲","-")),2)</f>
        <v>80.459999999999994</v>
      </c>
      <c r="F20" s="170">
        <f>ROUND(VALUE(SUBSTITUTE(実質収支比率等に係る経年分析!J$47,"▲","-")),2)</f>
        <v>88.96</v>
      </c>
    </row>
    <row r="21" spans="1:11" x14ac:dyDescent="0.15">
      <c r="A21" s="170" t="s">
        <v>58</v>
      </c>
      <c r="B21" s="170">
        <f>IF(ISNUMBER(VALUE(SUBSTITUTE(実質収支比率等に係る経年分析!F$49,"▲","-"))),ROUND(VALUE(SUBSTITUTE(実質収支比率等に係る経年分析!F$49,"▲","-")),2),NA())</f>
        <v>4.4000000000000004</v>
      </c>
      <c r="C21" s="170">
        <f>IF(ISNUMBER(VALUE(SUBSTITUTE(実質収支比率等に係る経年分析!G$49,"▲","-"))),ROUND(VALUE(SUBSTITUTE(実質収支比率等に係る経年分析!G$49,"▲","-")),2),NA())</f>
        <v>3.97</v>
      </c>
      <c r="D21" s="170">
        <f>IF(ISNUMBER(VALUE(SUBSTITUTE(実質収支比率等に係る経年分析!H$49,"▲","-"))),ROUND(VALUE(SUBSTITUTE(実質収支比率等に係る経年分析!H$49,"▲","-")),2),NA())</f>
        <v>2.33</v>
      </c>
      <c r="E21" s="170">
        <f>IF(ISNUMBER(VALUE(SUBSTITUTE(実質収支比率等に係る経年分析!I$49,"▲","-"))),ROUND(VALUE(SUBSTITUTE(実質収支比率等に係る経年分析!I$49,"▲","-")),2),NA())</f>
        <v>8.9</v>
      </c>
      <c r="F21" s="170">
        <f>IF(ISNUMBER(VALUE(SUBSTITUTE(実質収支比率等に係る経年分析!J$49,"▲","-"))),ROUND(VALUE(SUBSTITUTE(実質収支比率等に係る経年分析!J$49,"▲","-")),2),NA())</f>
        <v>8.58</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阿南町後期高齢者医療特別会計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阿南町国民健康保険特別会計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0.53</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0.53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v>
      </c>
    </row>
    <row r="33" spans="1:16" x14ac:dyDescent="0.15">
      <c r="A33" s="171" t="str">
        <f>IF(連結実質赤字比率に係る赤字・黒字の構成分析!C$37="",NA(),連結実質赤字比率に係る赤字・黒字の構成分析!C$37)</f>
        <v>阿南町介護保険特別会計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0.34</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0.03</v>
      </c>
    </row>
    <row r="34" spans="1:16" x14ac:dyDescent="0.15">
      <c r="A34" s="171" t="str">
        <f>IF(連結実質赤字比率に係る赤字・黒字の構成分析!C$36="",NA(),連結実質赤字比率に係る赤字・黒字の構成分析!C$36)</f>
        <v>阿南町下水道特別会計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0.01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0.02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0.02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0.02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0.32</v>
      </c>
    </row>
    <row r="35" spans="1:16" x14ac:dyDescent="0.15">
      <c r="A35" s="171" t="str">
        <f>IF(連結実質赤字比率に係る赤字・黒字の構成分析!C$35="",NA(),連結実質赤字比率に係る赤字・黒字の構成分析!C$35)</f>
        <v>阿南町水道特別会計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0.04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0.04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0.05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0.05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0.43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4.34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2.8</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1.1100000000000001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3.33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3.13</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435</v>
      </c>
      <c r="E42" s="172"/>
      <c r="F42" s="172"/>
      <c r="G42" s="172">
        <f>'実質公債費比率（分子）の構造'!L$52</f>
        <v>418</v>
      </c>
      <c r="H42" s="172"/>
      <c r="I42" s="172"/>
      <c r="J42" s="172">
        <f>'実質公債費比率（分子）の構造'!M$52</f>
        <v>395</v>
      </c>
      <c r="K42" s="172"/>
      <c r="L42" s="172"/>
      <c r="M42" s="172">
        <f>'実質公債費比率（分子）の構造'!N$52</f>
        <v>385</v>
      </c>
      <c r="N42" s="172"/>
      <c r="O42" s="172"/>
      <c r="P42" s="172">
        <f>'実質公債費比率（分子）の構造'!O$52</f>
        <v>389</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2</v>
      </c>
      <c r="C45" s="172"/>
      <c r="D45" s="172"/>
      <c r="E45" s="172">
        <f>'実質公債費比率（分子）の構造'!L$49</f>
        <v>2</v>
      </c>
      <c r="F45" s="172"/>
      <c r="G45" s="172"/>
      <c r="H45" s="172">
        <f>'実質公債費比率（分子）の構造'!M$49</f>
        <v>8</v>
      </c>
      <c r="I45" s="172"/>
      <c r="J45" s="172"/>
      <c r="K45" s="172">
        <f>'実質公債費比率（分子）の構造'!N$49</f>
        <v>10</v>
      </c>
      <c r="L45" s="172"/>
      <c r="M45" s="172"/>
      <c r="N45" s="172">
        <f>'実質公債費比率（分子）の構造'!O$49</f>
        <v>10</v>
      </c>
      <c r="O45" s="172"/>
      <c r="P45" s="172"/>
    </row>
    <row r="46" spans="1:16" x14ac:dyDescent="0.15">
      <c r="A46" s="172" t="s">
        <v>69</v>
      </c>
      <c r="B46" s="172">
        <f>'実質公債費比率（分子）の構造'!K$48</f>
        <v>183</v>
      </c>
      <c r="C46" s="172"/>
      <c r="D46" s="172"/>
      <c r="E46" s="172">
        <f>'実質公債費比率（分子）の構造'!L$48</f>
        <v>195</v>
      </c>
      <c r="F46" s="172"/>
      <c r="G46" s="172"/>
      <c r="H46" s="172">
        <f>'実質公債費比率（分子）の構造'!M$48</f>
        <v>197</v>
      </c>
      <c r="I46" s="172"/>
      <c r="J46" s="172"/>
      <c r="K46" s="172">
        <f>'実質公債費比率（分子）の構造'!N$48</f>
        <v>207</v>
      </c>
      <c r="L46" s="172"/>
      <c r="M46" s="172"/>
      <c r="N46" s="172">
        <f>'実質公債費比率（分子）の構造'!O$48</f>
        <v>219</v>
      </c>
      <c r="O46" s="172"/>
      <c r="P46" s="172"/>
    </row>
    <row r="47" spans="1:16" x14ac:dyDescent="0.15">
      <c r="A47" s="172" t="s">
        <v>14</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314</v>
      </c>
      <c r="C49" s="172"/>
      <c r="D49" s="172"/>
      <c r="E49" s="172">
        <f>'実質公債費比率（分子）の構造'!L$45</f>
        <v>313</v>
      </c>
      <c r="F49" s="172"/>
      <c r="G49" s="172"/>
      <c r="H49" s="172">
        <f>'実質公債費比率（分子）の構造'!M$45</f>
        <v>276</v>
      </c>
      <c r="I49" s="172"/>
      <c r="J49" s="172"/>
      <c r="K49" s="172">
        <f>'実質公債費比率（分子）の構造'!N$45</f>
        <v>258</v>
      </c>
      <c r="L49" s="172"/>
      <c r="M49" s="172"/>
      <c r="N49" s="172">
        <f>'実質公債費比率（分子）の構造'!O$45</f>
        <v>238</v>
      </c>
      <c r="O49" s="172"/>
      <c r="P49" s="172"/>
    </row>
    <row r="50" spans="1:16" x14ac:dyDescent="0.15">
      <c r="A50" s="172" t="s">
        <v>72</v>
      </c>
      <c r="B50" s="172" t="e">
        <f>NA()</f>
        <v>#N/A</v>
      </c>
      <c r="C50" s="172">
        <f>IF(ISNUMBER('実質公債費比率（分子）の構造'!K$53),'実質公債費比率（分子）の構造'!K$53,NA())</f>
        <v>64</v>
      </c>
      <c r="D50" s="172" t="e">
        <f>NA()</f>
        <v>#N/A</v>
      </c>
      <c r="E50" s="172" t="e">
        <f>NA()</f>
        <v>#N/A</v>
      </c>
      <c r="F50" s="172">
        <f>IF(ISNUMBER('実質公債費比率（分子）の構造'!L$53),'実質公債費比率（分子）の構造'!L$53,NA())</f>
        <v>92</v>
      </c>
      <c r="G50" s="172" t="e">
        <f>NA()</f>
        <v>#N/A</v>
      </c>
      <c r="H50" s="172" t="e">
        <f>NA()</f>
        <v>#N/A</v>
      </c>
      <c r="I50" s="172">
        <f>IF(ISNUMBER('実質公債費比率（分子）の構造'!M$53),'実質公債費比率（分子）の構造'!M$53,NA())</f>
        <v>86</v>
      </c>
      <c r="J50" s="172" t="e">
        <f>NA()</f>
        <v>#N/A</v>
      </c>
      <c r="K50" s="172" t="e">
        <f>NA()</f>
        <v>#N/A</v>
      </c>
      <c r="L50" s="172">
        <f>IF(ISNUMBER('実質公債費比率（分子）の構造'!N$53),'実質公債費比率（分子）の構造'!N$53,NA())</f>
        <v>90</v>
      </c>
      <c r="M50" s="172" t="e">
        <f>NA()</f>
        <v>#N/A</v>
      </c>
      <c r="N50" s="172" t="e">
        <f>NA()</f>
        <v>#N/A</v>
      </c>
      <c r="O50" s="172">
        <f>IF(ISNUMBER('実質公債費比率（分子）の構造'!O$53),'実質公債費比率（分子）の構造'!O$53,NA())</f>
        <v>78</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45</v>
      </c>
      <c r="B56" s="171"/>
      <c r="C56" s="171"/>
      <c r="D56" s="171">
        <f>'将来負担比率（分子）の構造'!I$52</f>
        <v>3720</v>
      </c>
      <c r="E56" s="171"/>
      <c r="F56" s="171"/>
      <c r="G56" s="171">
        <f>'将来負担比率（分子）の構造'!J$52</f>
        <v>3699</v>
      </c>
      <c r="H56" s="171"/>
      <c r="I56" s="171"/>
      <c r="J56" s="171">
        <f>'将来負担比率（分子）の構造'!K$52</f>
        <v>3809</v>
      </c>
      <c r="K56" s="171"/>
      <c r="L56" s="171"/>
      <c r="M56" s="171">
        <f>'将来負担比率（分子）の構造'!L$52</f>
        <v>3917</v>
      </c>
      <c r="N56" s="171"/>
      <c r="O56" s="171"/>
      <c r="P56" s="171">
        <f>'将来負担比率（分子）の構造'!M$52</f>
        <v>3807</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3756</v>
      </c>
      <c r="E58" s="171"/>
      <c r="F58" s="171"/>
      <c r="G58" s="171">
        <f>'将来負担比率（分子）の構造'!J$50</f>
        <v>4349</v>
      </c>
      <c r="H58" s="171"/>
      <c r="I58" s="171"/>
      <c r="J58" s="171">
        <f>'将来負担比率（分子）の構造'!K$50</f>
        <v>4680</v>
      </c>
      <c r="K58" s="171"/>
      <c r="L58" s="171"/>
      <c r="M58" s="171">
        <f>'将来負担比率（分子）の構造'!L$50</f>
        <v>5064</v>
      </c>
      <c r="N58" s="171"/>
      <c r="O58" s="171"/>
      <c r="P58" s="171">
        <f>'将来負担比率（分子）の構造'!M$50</f>
        <v>5493</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929</v>
      </c>
      <c r="C62" s="171"/>
      <c r="D62" s="171"/>
      <c r="E62" s="171">
        <f>'将来負担比率（分子）の構造'!J$45</f>
        <v>869</v>
      </c>
      <c r="F62" s="171"/>
      <c r="G62" s="171"/>
      <c r="H62" s="171">
        <f>'将来負担比率（分子）の構造'!K$45</f>
        <v>881</v>
      </c>
      <c r="I62" s="171"/>
      <c r="J62" s="171"/>
      <c r="K62" s="171">
        <f>'将来負担比率（分子）の構造'!L$45</f>
        <v>867</v>
      </c>
      <c r="L62" s="171"/>
      <c r="M62" s="171"/>
      <c r="N62" s="171">
        <f>'将来負担比率（分子）の構造'!M$45</f>
        <v>837</v>
      </c>
      <c r="O62" s="171"/>
      <c r="P62" s="171"/>
    </row>
    <row r="63" spans="1:16" x14ac:dyDescent="0.15">
      <c r="A63" s="171" t="s">
        <v>36</v>
      </c>
      <c r="B63" s="171">
        <f>'将来負担比率（分子）の構造'!I$44</f>
        <v>196</v>
      </c>
      <c r="C63" s="171"/>
      <c r="D63" s="171"/>
      <c r="E63" s="171">
        <f>'将来負担比率（分子）の構造'!J$44</f>
        <v>102</v>
      </c>
      <c r="F63" s="171"/>
      <c r="G63" s="171"/>
      <c r="H63" s="171">
        <f>'将来負担比率（分子）の構造'!K$44</f>
        <v>92</v>
      </c>
      <c r="I63" s="171"/>
      <c r="J63" s="171"/>
      <c r="K63" s="171">
        <f>'将来負担比率（分子）の構造'!L$44</f>
        <v>83</v>
      </c>
      <c r="L63" s="171"/>
      <c r="M63" s="171"/>
      <c r="N63" s="171">
        <f>'将来負担比率（分子）の構造'!M$44</f>
        <v>75</v>
      </c>
      <c r="O63" s="171"/>
      <c r="P63" s="171"/>
    </row>
    <row r="64" spans="1:16" x14ac:dyDescent="0.15">
      <c r="A64" s="171" t="s">
        <v>35</v>
      </c>
      <c r="B64" s="171">
        <f>'将来負担比率（分子）の構造'!I$43</f>
        <v>1541</v>
      </c>
      <c r="C64" s="171"/>
      <c r="D64" s="171"/>
      <c r="E64" s="171">
        <f>'将来負担比率（分子）の構造'!J$43</f>
        <v>1496</v>
      </c>
      <c r="F64" s="171"/>
      <c r="G64" s="171"/>
      <c r="H64" s="171">
        <f>'将来負担比率（分子）の構造'!K$43</f>
        <v>1386</v>
      </c>
      <c r="I64" s="171"/>
      <c r="J64" s="171"/>
      <c r="K64" s="171">
        <f>'将来負担比率（分子）の構造'!L$43</f>
        <v>1298</v>
      </c>
      <c r="L64" s="171"/>
      <c r="M64" s="171"/>
      <c r="N64" s="171">
        <f>'将来負担比率（分子）の構造'!M$43</f>
        <v>1221</v>
      </c>
      <c r="O64" s="171"/>
      <c r="P64" s="171"/>
    </row>
    <row r="65" spans="1:16" x14ac:dyDescent="0.15">
      <c r="A65" s="171" t="s">
        <v>34</v>
      </c>
      <c r="B65" s="171" t="str">
        <f>'将来負担比率（分子）の構造'!I$42</f>
        <v>-</v>
      </c>
      <c r="C65" s="171"/>
      <c r="D65" s="171"/>
      <c r="E65" s="171">
        <f>'将来負担比率（分子）の構造'!J$42</f>
        <v>208</v>
      </c>
      <c r="F65" s="171"/>
      <c r="G65" s="171"/>
      <c r="H65" s="171">
        <f>'将来負担比率（分子）の構造'!K$42</f>
        <v>153</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1795</v>
      </c>
      <c r="C66" s="171"/>
      <c r="D66" s="171"/>
      <c r="E66" s="171">
        <f>'将来負担比率（分子）の構造'!J$41</f>
        <v>1785</v>
      </c>
      <c r="F66" s="171"/>
      <c r="G66" s="171"/>
      <c r="H66" s="171">
        <f>'将来負担比率（分子）の構造'!K$41</f>
        <v>1973</v>
      </c>
      <c r="I66" s="171"/>
      <c r="J66" s="171"/>
      <c r="K66" s="171">
        <f>'将来負担比率（分子）の構造'!L$41</f>
        <v>2507</v>
      </c>
      <c r="L66" s="171"/>
      <c r="M66" s="171"/>
      <c r="N66" s="171">
        <f>'将来負担比率（分子）の構造'!M$41</f>
        <v>2472</v>
      </c>
      <c r="O66" s="171"/>
      <c r="P66" s="171"/>
    </row>
    <row r="67" spans="1:16" x14ac:dyDescent="0.15">
      <c r="A67" s="171" t="s">
        <v>76</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2129</v>
      </c>
      <c r="C72" s="175">
        <f>基金残高に係る経年分析!G55</f>
        <v>2319</v>
      </c>
      <c r="D72" s="175">
        <f>基金残高に係る経年分析!H55</f>
        <v>2486</v>
      </c>
    </row>
    <row r="73" spans="1:16" x14ac:dyDescent="0.15">
      <c r="A73" s="174" t="s">
        <v>79</v>
      </c>
      <c r="B73" s="175">
        <f>基金残高に係る経年分析!F56</f>
        <v>151</v>
      </c>
      <c r="C73" s="175">
        <f>基金残高に係る経年分析!G56</f>
        <v>233</v>
      </c>
      <c r="D73" s="175">
        <f>基金残高に係る経年分析!H56</f>
        <v>322</v>
      </c>
    </row>
    <row r="74" spans="1:16" x14ac:dyDescent="0.15">
      <c r="A74" s="174" t="s">
        <v>80</v>
      </c>
      <c r="B74" s="175">
        <f>基金残高に係る経年分析!F57</f>
        <v>2074</v>
      </c>
      <c r="C74" s="175">
        <f>基金残高に係る経年分析!G57</f>
        <v>2165</v>
      </c>
      <c r="D74" s="175">
        <f>基金残高に係る経年分析!H57</f>
        <v>2299</v>
      </c>
    </row>
  </sheetData>
  <sheetProtection algorithmName="SHA-512" hashValue="dHhHAQUymKicoRASbaCuVKV3P4WyO8u2G0JMosUD/8uss9tbACRvsy9rhTSdbO4Zg+uHqwbLrHw0H9WlFU61jg==" saltValue="nvv6mudHXfW7o68EqWmR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2024-03-18T04:12:30Z</cp:lastPrinted>
  <dcterms:created xsi:type="dcterms:W3CDTF">2024-03-14T02:32:45Z</dcterms:created>
  <dcterms:modified xsi:type="dcterms:W3CDTF">2024-12-12T01:09:46Z</dcterms:modified>
  <cp:category/>
</cp:coreProperties>
</file>