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102" i="11" l="1"/>
  <c r="DB102" i="11"/>
  <c r="CW102" i="11"/>
  <c r="CR102" i="11"/>
  <c r="AU88" i="11"/>
  <c r="AP88" i="11"/>
  <c r="AF88" i="11"/>
  <c r="AA8" i="11" l="1"/>
  <c r="AA7" i="11"/>
  <c r="AA30" i="11"/>
  <c r="AA31" i="11"/>
  <c r="AA32" i="11"/>
  <c r="AA33" i="11"/>
  <c r="AA34" i="11"/>
  <c r="AA29" i="11"/>
  <c r="AA28"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BW34" i="9"/>
  <c r="BW35" i="9" s="1"/>
  <c r="C34" i="9"/>
  <c r="C35" i="9" s="1"/>
  <c r="BW36" i="9" l="1"/>
  <c r="BW37" i="9" s="1"/>
  <c r="BW38" i="9" s="1"/>
  <c r="BW39" i="9" s="1"/>
  <c r="BW40" i="9" s="1"/>
  <c r="BW41" i="9" s="1"/>
  <c r="BW42" i="9" s="1"/>
  <c r="BW43"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AM34" i="9"/>
  <c r="BE34" i="9" s="1"/>
  <c r="BE35" i="9" s="1"/>
  <c r="BE36" i="9" s="1"/>
</calcChain>
</file>

<file path=xl/sharedStrings.xml><?xml version="1.0" encoding="utf-8"?>
<sst xmlns="http://schemas.openxmlformats.org/spreadsheetml/2006/main" count="1056" uniqueCount="554">
  <si>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</si>
  <si>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</si>
  <si>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</si>
  <si>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</si>
  <si>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</si>
  <si>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</si>
  <si>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</si>
  <si>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</si>
  <si>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</si>
  <si>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</si>
  <si>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</si>
  <si>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</si>
  <si>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</si>
  <si>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</si>
  <si>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</si>
  <si>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</si>
  <si>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</si>
  <si>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</si>
  <si>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</si>
  <si>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</si>
  <si>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</si>
  <si>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</si>
  <si>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</si>
  <si>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</si>
  <si>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</si>
  <si>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</si>
  <si>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</si>
  <si>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</si>
  <si>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</si>
  <si>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</si>
  <si>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</si>
  <si>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</si>
  <si>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</si>
  <si>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</si>
  <si>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</si>
  <si>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</si>
  <si>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</si>
  <si>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</si>
  <si>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</si>
  <si>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</si>
  <si>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</si>
  <si>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</si>
  <si>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</si>
  <si>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</si>
  <si>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</si>
  <si>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</si>
  <si>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</si>
  <si>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</si>
  <si>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</si>
  <si>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</si>
  <si>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</si>
  <si>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</si>
  <si>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</si>
  <si>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</si>
  <si>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</si>
  <si>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</si>
  <si>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</si>
  <si>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</si>
  <si>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</si>
  <si>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</si>
  <si>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</si>
  <si>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</si>
  <si>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</si>
  <si>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</si>
  <si>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</si>
  <si>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</si>
  <si>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</si>
  <si>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</si>
  <si>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</si>
  <si>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</si>
  <si>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</si>
  <si>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</si>
  <si>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</si>
  <si>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</si>
  <si>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</si>
  <si>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</si>
  <si>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</si>
  <si>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</si>
  <si>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</si>
  <si>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</si>
  <si>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</si>
  <si>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</si>
  <si>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</si>
  <si>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</si>
  <si>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</si>
  <si>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</si>
  <si>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</si>
  <si>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</si>
  <si>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</si>
  <si>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</si>
  <si>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</si>
  <si>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</si>
  <si>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</si>
  <si>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</si>
  <si>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</si>
  <si>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</si>
  <si>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</si>
  <si>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</si>
  <si>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</si>
  <si>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</si>
  <si>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</si>
  <si>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</si>
  <si>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</si>
  <si>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</si>
  <si>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</si>
  <si>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</si>
  <si>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</si>
  <si>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</si>
  <si>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</si>
  <si>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</si>
  <si>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</si>
  <si>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</si>
  <si>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</si>
  <si>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</si>
  <si>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</si>
  <si>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</si>
  <si>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</si>
  <si>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</si>
  <si>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</si>
  <si>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</si>
  <si>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</si>
  <si>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</si>
  <si>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</si>
  <si>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</si>
  <si>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</si>
  <si>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</si>
  <si>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</si>
  <si>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</si>
  <si>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</si>
  <si>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</si>
  <si>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</si>
  <si>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</si>
  <si>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</si>
  <si>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</si>
  <si>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</si>
  <si>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</si>
  <si>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</si>
  <si>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</si>
  <si>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</si>
  <si>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</si>
  <si>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</si>
  <si>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</si>
  <si>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</si>
  <si>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</si>
  <si>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</si>
  <si>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</si>
  <si>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</si>
  <si>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</si>
  <si>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</si>
  <si>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</si>
  <si>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</si>
  <si>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</si>
  <si>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</si>
  <si>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</si>
  <si>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</si>
  <si>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</si>
  <si>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</si>
  <si>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</si>
  <si>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</si>
  <si>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</si>
  <si>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</si>
  <si>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</si>
  <si>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</si>
  <si>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</si>
  <si>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</si>
  <si>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</si>
  <si>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</si>
  <si>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</si>
  <si>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</si>
  <si>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</si>
  <si>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</si>
  <si>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</si>
  <si>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</si>
  <si>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</si>
  <si>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</si>
  <si>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</si>
  <si>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</si>
  <si>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</si>
  <si>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</si>
  <si>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</si>
  <si>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</si>
  <si>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</si>
  <si>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</si>
  <si>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</si>
  <si>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</si>
  <si>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</si>
  <si>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</si>
  <si>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</si>
  <si>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</si>
  <si>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</si>
  <si>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</si>
  <si>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</si>
  <si>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</si>
  <si>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</si>
  <si>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</si>
  <si>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長野県松川町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</si>
  <si>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</si>
  <si>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</si>
  <si>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</si>
  <si>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</si>
  <si>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</si>
  <si>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</si>
  <si>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</si>
  <si>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</si>
  <si>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</si>
  <si>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</si>
  <si>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</si>
  <si>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</si>
  <si>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</si>
  <si>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</si>
  <si>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</si>
  <si>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</si>
  <si>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</si>
  <si>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</si>
  <si>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</si>
  <si>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</si>
  <si>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</si>
  <si>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</si>
  <si>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</si>
  <si>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</si>
  <si>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</si>
  <si>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</si>
  <si>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</si>
  <si>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</si>
  <si>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</si>
  <si>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</si>
  <si>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</si>
  <si>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</si>
  <si>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</si>
  <si>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</si>
  <si>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</si>
  <si>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</si>
  <si>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</si>
  <si>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</si>
  <si>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</si>
  <si>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</si>
  <si>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</si>
  <si>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</si>
  <si>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</si>
  <si>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</si>
  <si>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</si>
  <si>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</si>
  <si>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</si>
  <si>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</si>
  <si>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</si>
  <si>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</si>
  <si>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</si>
  <si>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</si>
  <si>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</si>
  <si>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</si>
  <si>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</si>
  <si>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</si>
  <si>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</si>
  <si>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</si>
  <si>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</si>
  <si>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</si>
  <si>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</si>
  <si>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</si>
  <si>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</si>
  <si>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</si>
  <si>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</si>
  <si>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</si>
  <si>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</si>
  <si>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</si>
  <si>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</si>
  <si>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</si>
  <si>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</si>
  <si>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</si>
  <si>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</si>
  <si>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</si>
  <si>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</si>
  <si>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</si>
  <si>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</si>
  <si>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</si>
  <si>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</si>
  <si>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</si>
  <si>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</si>
  <si>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</si>
  <si>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</si>
  <si>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</si>
  <si>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</si>
  <si>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</si>
  <si>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</si>
  <si>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</si>
  <si>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</si>
  <si>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</si>
  <si>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</si>
  <si>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</si>
  <si>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</si>
  <si>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</si>
  <si>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</si>
  <si>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</si>
  <si>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</si>
  <si>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</si>
  <si>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</si>
  <si>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</si>
  <si>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</si>
  <si>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</si>
  <si>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</si>
  <si>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</si>
  <si>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</si>
  <si>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</si>
  <si>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</si>
  <si>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</si>
  <si>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</si>
  <si>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</si>
  <si>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</si>
  <si>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</si>
  <si>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</si>
  <si>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</si>
  <si>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</si>
  <si>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</si>
  <si>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</si>
  <si>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</si>
  <si>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</si>
  <si>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</si>
  <si>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</si>
  <si>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</si>
  <si>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</si>
  <si>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</si>
  <si>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</si>
  <si>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</si>
  <si>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</si>
  <si>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</si>
  <si>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</si>
  <si>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</si>
  <si>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</si>
  <si>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</si>
  <si>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</si>
  <si>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</si>
  <si>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</si>
  <si>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</si>
  <si>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</si>
  <si>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</si>
  <si>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</si>
  <si>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</si>
  <si>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</si>
  <si>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</si>
  <si>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</si>
  <si>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</si>
  <si>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</si>
  <si>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</si>
  <si>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</si>
  <si>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</si>
  <si>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</si>
  <si>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長野県松川町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</si>
  <si>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</si>
  <si>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</si>
  <si>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</si>
  <si>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</si>
  <si>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</si>
  <si>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</si>
  <si>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</si>
  <si>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</si>
  <si>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</si>
  <si>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</si>
  <si>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</si>
  <si>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</si>
  <si>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</si>
  <si>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</si>
  <si>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</si>
  <si>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</si>
  <si>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</si>
  <si>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</si>
  <si>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</si>
  <si>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</si>
  <si>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青年の家特別会計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</si>
  <si>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</si>
  <si>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</si>
  <si>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</si>
  <si>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</si>
  <si>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</si>
  <si>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</si>
  <si>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</si>
  <si>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</si>
  <si>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</si>
  <si>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</si>
  <si>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</si>
  <si>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</si>
  <si>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</si>
  <si>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</si>
  <si>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</si>
  <si>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</si>
  <si>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</si>
  <si>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公共下水道事業特別会計</t>
    <phoneticPr fontId="5"/>
  </si>
  <si>
    <t>法非適用企業</t>
    <phoneticPr fontId="5"/>
  </si>
  <si>
    <t>農業集落排水事業特別会計</t>
    <phoneticPr fontId="5"/>
  </si>
  <si>
    <t>保養宿泊施設事業特別会計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</si>
  <si>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</si>
  <si>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</si>
  <si>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</si>
  <si>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</si>
  <si>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</si>
  <si>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</si>
  <si>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</si>
  <si>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</si>
  <si>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</si>
  <si>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</si>
  <si>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</si>
  <si>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</si>
  <si>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</si>
  <si>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</si>
  <si>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</si>
  <si>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</si>
  <si>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</si>
  <si>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</si>
  <si>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</si>
  <si>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</si>
  <si>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</si>
  <si>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</si>
  <si>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</si>
  <si>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</si>
  <si>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</si>
  <si>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</si>
  <si>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</si>
  <si>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</si>
  <si>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</si>
  <si>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</si>
  <si>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</si>
  <si>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</si>
  <si>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</si>
  <si>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</si>
  <si>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</si>
  <si>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</si>
  <si>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</si>
  <si>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</si>
  <si>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</si>
  <si>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</si>
  <si>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</si>
  <si>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</si>
  <si>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</si>
  <si>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</si>
  <si>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</si>
  <si>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</si>
  <si>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</si>
  <si>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</si>
  <si>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</si>
  <si>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</si>
  <si>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</si>
  <si>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</si>
  <si>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</si>
  <si>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</si>
  <si>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</si>
  <si>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</si>
  <si>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</si>
  <si>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</si>
  <si>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</si>
  <si>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</si>
  <si>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</si>
  <si>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</si>
  <si>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</si>
  <si>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</si>
  <si>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</si>
  <si>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</si>
  <si>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</si>
  <si>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</si>
  <si>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</si>
  <si>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</si>
  <si>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</si>
  <si>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</si>
  <si>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</si>
  <si>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</si>
  <si>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</si>
  <si>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</si>
  <si>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</si>
  <si>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</si>
  <si>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</si>
  <si>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</si>
  <si>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</si>
  <si>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</si>
  <si>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</si>
  <si>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</si>
  <si>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</si>
  <si>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</si>
  <si>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</si>
  <si>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</si>
  <si>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</si>
  <si>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</si>
  <si>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</si>
  <si>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</si>
  <si>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</si>
  <si>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</si>
  <si>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</si>
  <si>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</si>
  <si>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</si>
  <si>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</si>
  <si>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</si>
  <si>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</si>
  <si>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</si>
  <si>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</si>
  <si>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</si>
  <si>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</si>
  <si>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</si>
  <si>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</si>
  <si>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</si>
  <si>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</si>
  <si>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</si>
  <si>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</si>
  <si>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</si>
  <si>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</si>
  <si>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</si>
  <si>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</si>
  <si>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</si>
  <si>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</si>
  <si>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</si>
  <si>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</si>
  <si>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</si>
  <si>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</si>
  <si>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</si>
  <si>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</si>
  <si>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</si>
  <si>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</si>
  <si>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</si>
  <si>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</si>
  <si>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</si>
  <si>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</si>
  <si>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</si>
  <si>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</si>
  <si>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</si>
  <si>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</si>
  <si>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1.69</t>
  </si>
  <si>
    <t>一般会計</t>
  </si>
  <si>
    <t>水道事業会計</t>
  </si>
  <si>
    <t>国民健康保険事業特別会計</t>
  </si>
  <si>
    <t>介護保険事業特別会計</t>
  </si>
  <si>
    <t>保養宿泊施設事業特別会計</t>
  </si>
  <si>
    <t>公共下水道事業特別会計</t>
  </si>
  <si>
    <t>農業集落排水事業特別会計</t>
  </si>
  <si>
    <t>青年の家特別会計</t>
  </si>
  <si>
    <t>その他会計（赤字）</t>
  </si>
  <si>
    <t>その他会計（黒字）</t>
  </si>
  <si>
    <t>法適用企業</t>
    <phoneticPr fontId="5"/>
  </si>
  <si>
    <t>松川町土地開発公社</t>
    <rPh sb="0" eb="2">
      <t>マツカワ</t>
    </rPh>
    <rPh sb="2" eb="3">
      <t>マチ</t>
    </rPh>
    <rPh sb="3" eb="5">
      <t>トチ</t>
    </rPh>
    <rPh sb="5" eb="7">
      <t>カイハツ</t>
    </rPh>
    <rPh sb="7" eb="9">
      <t>コウシャ</t>
    </rPh>
    <phoneticPr fontId="2"/>
  </si>
  <si>
    <t>㈱チャンネル・ユー</t>
    <phoneticPr fontId="2"/>
  </si>
  <si>
    <t>-</t>
    <phoneticPr fontId="2"/>
  </si>
  <si>
    <t>-</t>
    <phoneticPr fontId="2"/>
  </si>
  <si>
    <t>-</t>
    <phoneticPr fontId="2"/>
  </si>
  <si>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</si>
  <si>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</si>
  <si>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</si>
  <si>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</si>
  <si>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</si>
  <si>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t>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</si>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</sst>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8" xfId="33" applyFont="1" applyBorder="1" applyAlignment="1" applyProtection="1">
      <alignment horizontal="center" vertical="center" shrinkToFit="1"/>
      <protection locked="0"/>
    </xf>
    <xf numFmtId="0" fontId="26" fillId="0" borderId="109" xfId="30" applyFont="1" applyBorder="1" applyAlignment="1" applyProtection="1">
      <alignment horizontal="center" vertical="center" shrinkToFit="1"/>
      <protection locked="0"/>
    </xf>
    <xf numFmtId="0" fontId="26" fillId="0" borderId="109" xfId="30" applyFont="1" applyFill="1" applyBorder="1" applyAlignment="1" applyProtection="1">
      <alignment horizontal="center" vertical="center" shrinkToFit="1"/>
      <protection locked="0"/>
    </xf>
    <xf numFmtId="0" fontId="26" fillId="0" borderId="120"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3" xfId="30" applyFont="1" applyBorder="1" applyAlignment="1" applyProtection="1">
      <alignment horizontal="center" vertical="center" shrinkToFit="1"/>
      <protection locked="0"/>
    </xf>
    <xf numFmtId="0" fontId="26" fillId="5" borderId="120"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8"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0" xfId="30" applyNumberFormat="1" applyFont="1" applyFill="1" applyBorder="1" applyAlignment="1" applyProtection="1">
      <alignment horizontal="left" vertical="center" shrinkToFit="1"/>
      <protection locked="0"/>
    </xf>
    <xf numFmtId="0" fontId="26" fillId="5" borderId="111" xfId="30" applyNumberFormat="1" applyFont="1" applyFill="1" applyBorder="1" applyAlignment="1" applyProtection="1">
      <alignment horizontal="left" vertical="center" shrinkToFit="1"/>
      <protection locked="0"/>
    </xf>
    <xf numFmtId="0" fontId="26" fillId="5" borderId="117"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0" fontId="26" fillId="7" borderId="127" xfId="30" applyNumberFormat="1" applyFont="1" applyFill="1" applyBorder="1" applyAlignment="1" applyProtection="1">
      <alignment horizontal="left" vertical="center" shrinkToFit="1"/>
      <protection locked="0"/>
    </xf>
    <xf numFmtId="0" fontId="26" fillId="7" borderId="130" xfId="30" applyNumberFormat="1" applyFont="1" applyFill="1" applyBorder="1" applyAlignment="1" applyProtection="1">
      <alignment horizontal="lef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1" xfId="30" applyNumberFormat="1" applyFont="1" applyFill="1" applyBorder="1" applyAlignment="1" applyProtection="1">
      <alignment horizontal="right" vertical="center" shrinkToFit="1"/>
      <protection locked="0"/>
    </xf>
    <xf numFmtId="177" fontId="26" fillId="5" borderId="122" xfId="30" applyNumberFormat="1" applyFont="1" applyFill="1" applyBorder="1" applyAlignment="1" applyProtection="1">
      <alignment horizontal="right" vertical="center" shrinkToFit="1"/>
      <protection locked="0"/>
    </xf>
    <xf numFmtId="0" fontId="26" fillId="5" borderId="122" xfId="30" applyNumberFormat="1" applyFont="1" applyFill="1" applyBorder="1" applyAlignment="1" applyProtection="1">
      <alignment horizontal="left" vertical="center" shrinkToFit="1"/>
      <protection locked="0"/>
    </xf>
    <xf numFmtId="0" fontId="26" fillId="5" borderId="125"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0" fontId="26" fillId="0" borderId="114"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0" fontId="30" fillId="0" borderId="110" xfId="30" applyFont="1" applyBorder="1" applyAlignment="1" applyProtection="1">
      <alignment horizontal="left" vertical="center" shrinkToFit="1"/>
      <protection locked="0"/>
    </xf>
    <xf numFmtId="0" fontId="30" fillId="0" borderId="111" xfId="30"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177" fontId="30" fillId="0" borderId="110" xfId="30" applyNumberFormat="1" applyFont="1" applyBorder="1" applyAlignment="1" applyProtection="1">
      <alignment horizontal="right" vertical="center" shrinkToFit="1"/>
      <protection locked="0"/>
    </xf>
    <xf numFmtId="177" fontId="30" fillId="0" borderId="111" xfId="30" applyNumberFormat="1" applyFont="1" applyBorder="1" applyAlignment="1" applyProtection="1">
      <alignment horizontal="right" vertical="center" shrinkToFit="1"/>
      <protection locked="0"/>
    </xf>
    <xf numFmtId="177" fontId="30" fillId="0" borderId="118"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1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7"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6" xfId="32"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5" borderId="118"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5" borderId="114" xfId="31" applyNumberFormat="1" applyFont="1" applyFill="1" applyBorder="1" applyAlignment="1" applyProtection="1">
      <alignment horizontal="right" vertical="center" shrinkToFit="1"/>
      <protection locked="0"/>
    </xf>
    <xf numFmtId="188" fontId="26" fillId="7" borderId="132"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0" borderId="114"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0" borderId="114" xfId="30"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35" xfId="30" applyNumberFormat="1" applyFont="1" applyBorder="1" applyAlignment="1" applyProtection="1">
      <alignment horizontal="right" vertical="center" shrinkToFit="1"/>
      <protection locked="0"/>
    </xf>
    <xf numFmtId="188" fontId="26" fillId="0" borderId="135" xfId="30" applyNumberFormat="1" applyFont="1" applyBorder="1" applyAlignment="1" applyProtection="1">
      <alignment horizontal="right" vertical="center" shrinkToFit="1"/>
      <protection locked="0"/>
    </xf>
    <xf numFmtId="0" fontId="26" fillId="0" borderId="135"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30" xfId="33" applyNumberFormat="1" applyFont="1" applyFill="1" applyBorder="1" applyAlignment="1" applyProtection="1">
      <alignment horizontal="left" vertical="center" shrinkToFit="1"/>
      <protection locked="0"/>
    </xf>
    <xf numFmtId="177" fontId="26" fillId="0" borderId="124"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25" xfId="33" applyNumberFormat="1" applyFont="1" applyBorder="1" applyAlignment="1" applyProtection="1">
      <alignment horizontal="lef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6"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67338</c:v>
                </c:pt>
                <c:pt idx="1">
                  <c:v>88216</c:v>
                </c:pt>
                <c:pt idx="2">
                  <c:v>112666</c:v>
                </c:pt>
                <c:pt idx="3">
                  <c:v>92544</c:v>
                </c:pt>
                <c:pt idx="4">
                  <c:v>100435</c:v>
                </c:pt>
              </c:numCache>
            </c:numRef>
          </c:val>
          <c:smooth val="0"/>
        </c:ser>
        <c:dLbls>
          <c:showLegendKey val="0"/>
          <c:showVal val="0"/>
          <c:showCatName val="0"/>
          <c:showSerName val="0"/>
          <c:showPercent val="0"/>
          <c:showBubbleSize val="0"/>
        </c:dLbls>
        <c:marker val="1"/>
        <c:smooth val="0"/>
        <c:axId val="91395968"/>
        <c:axId val="85012480"/>
      </c:lineChart>
      <c:catAx>
        <c:axId val="9139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012480"/>
        <c:crosses val="autoZero"/>
        <c:auto val="1"/>
        <c:lblAlgn val="ctr"/>
        <c:lblOffset val="100"/>
        <c:tickLblSkip val="1"/>
        <c:tickMarkSkip val="1"/>
        <c:noMultiLvlLbl val="0"/>
      </c:catAx>
      <c:valAx>
        <c:axId val="850124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9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8.0399999999999991</c:v>
                </c:pt>
                <c:pt idx="1">
                  <c:v>6.76</c:v>
                </c:pt>
                <c:pt idx="2">
                  <c:v>8.19</c:v>
                </c:pt>
                <c:pt idx="3">
                  <c:v>8.75</c:v>
                </c:pt>
                <c:pt idx="4">
                  <c:v>11.69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38.200000000000003</c:v>
                </c:pt>
                <c:pt idx="1">
                  <c:v>39.08</c:v>
                </c:pt>
                <c:pt idx="2">
                  <c:v>38.68</c:v>
                </c:pt>
                <c:pt idx="3">
                  <c:v>36.659999999999997</c:v>
                </c:pt>
                <c:pt idx="4">
                  <c:v>31.82</c:v>
                </c:pt>
              </c:numCache>
            </c:numRef>
          </c:val>
        </c:ser>
        <c:dLbls>
          <c:showLegendKey val="0"/>
          <c:showVal val="0"/>
          <c:showCatName val="0"/>
          <c:showSerName val="0"/>
          <c:showPercent val="0"/>
          <c:showBubbleSize val="0"/>
        </c:dLbls>
        <c:gapWidth val="250"/>
        <c:overlap val="100"/>
        <c:axId val="92756224"/>
        <c:axId val="9276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2.5</c:v>
                </c:pt>
                <c:pt idx="1">
                  <c:v>2.77</c:v>
                </c:pt>
                <c:pt idx="2">
                  <c:v>0.49</c:v>
                </c:pt>
                <c:pt idx="3">
                  <c:v>1.81</c:v>
                </c:pt>
                <c:pt idx="4">
                  <c:v>-1.69</c:v>
                </c:pt>
              </c:numCache>
            </c:numRef>
          </c:val>
          <c:smooth val="0"/>
        </c:ser>
        <c:dLbls>
          <c:showLegendKey val="0"/>
          <c:showVal val="0"/>
          <c:showCatName val="0"/>
          <c:showSerName val="0"/>
          <c:showPercent val="0"/>
          <c:showBubbleSize val="0"/>
        </c:dLbls>
        <c:marker val="1"/>
        <c:smooth val="0"/>
        <c:axId val="92756224"/>
        <c:axId val="92762496"/>
      </c:lineChart>
      <c:catAx>
        <c:axId val="927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762496"/>
        <c:crosses val="autoZero"/>
        <c:auto val="1"/>
        <c:lblAlgn val="ctr"/>
        <c:lblOffset val="100"/>
        <c:tickLblSkip val="1"/>
        <c:tickMarkSkip val="1"/>
        <c:noMultiLvlLbl val="0"/>
      </c:catAx>
      <c:valAx>
        <c:axId val="9276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青年の家特別会計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7.0000000000000007E-2</c:v>
                </c:pt>
                <c:pt idx="4">
                  <c:v>#N/A</c:v>
                </c:pt>
                <c:pt idx="5">
                  <c:v>0.09</c:v>
                </c:pt>
                <c:pt idx="6">
                  <c:v>#N/A</c:v>
                </c:pt>
                <c:pt idx="7">
                  <c:v>0.09</c:v>
                </c:pt>
                <c:pt idx="8">
                  <c:v>#N/A</c:v>
                </c:pt>
                <c:pt idx="9">
                  <c:v>7.0000000000000007E-2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0.21</c:v>
                </c:pt>
                <c:pt idx="4">
                  <c:v>#N/A</c:v>
                </c:pt>
                <c:pt idx="5">
                  <c:v>0.23</c:v>
                </c:pt>
                <c:pt idx="6">
                  <c:v>#N/A</c:v>
                </c:pt>
                <c:pt idx="7">
                  <c:v>0.25</c:v>
                </c:pt>
                <c:pt idx="8">
                  <c:v>#N/A</c:v>
                </c:pt>
                <c:pt idx="9">
                  <c:v>0.28000000000000003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0.23</c:v>
                </c:pt>
                <c:pt idx="4">
                  <c:v>#N/A</c:v>
                </c:pt>
                <c:pt idx="5">
                  <c:v>0.2</c:v>
                </c:pt>
                <c:pt idx="6">
                  <c:v>#N/A</c:v>
                </c:pt>
                <c:pt idx="7">
                  <c:v>0.28999999999999998</c:v>
                </c:pt>
                <c:pt idx="8">
                  <c:v>#N/A</c:v>
                </c:pt>
                <c:pt idx="9">
                  <c:v>0.32</c:v>
                </c:pt>
              </c:numCache>
            </c:numRef>
          </c:val>
        </c:ser>
        <c:ser>
          <c:idx val="5"/>
          <c:order val="5"/>
          <c:tx>
            <c:strRef>
              <c:f>データシート!$A$32</c:f>
              <c:strCache>
                <c:ptCount val="1"/>
                <c:pt idx="0">
                  <c:v>保養宿泊施設事業特別会計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1.38</c:v>
                </c:pt>
                <c:pt idx="2">
                  <c:v>#N/A</c:v>
                </c:pt>
                <c:pt idx="3">
                  <c:v>1.1399999999999999</c:v>
                </c:pt>
                <c:pt idx="4">
                  <c:v>#N/A</c:v>
                </c:pt>
                <c:pt idx="5">
                  <c:v>1.18</c:v>
                </c:pt>
                <c:pt idx="6">
                  <c:v>#N/A</c:v>
                </c:pt>
                <c:pt idx="7">
                  <c:v>1.05</c:v>
                </c:pt>
                <c:pt idx="8">
                  <c:v>#N/A</c:v>
                </c:pt>
                <c:pt idx="9">
                  <c:v>0.6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1.57</c:v>
                </c:pt>
                <c:pt idx="2">
                  <c:v>#N/A</c:v>
                </c:pt>
                <c:pt idx="3">
                  <c:v>1.06</c:v>
                </c:pt>
                <c:pt idx="4">
                  <c:v>#N/A</c:v>
                </c:pt>
                <c:pt idx="5">
                  <c:v>1.41</c:v>
                </c:pt>
                <c:pt idx="6">
                  <c:v>#N/A</c:v>
                </c:pt>
                <c:pt idx="7">
                  <c:v>1.23</c:v>
                </c:pt>
                <c:pt idx="8">
                  <c:v>#N/A</c:v>
                </c:pt>
                <c:pt idx="9">
                  <c:v>0.98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1.41</c:v>
                </c:pt>
                <c:pt idx="2">
                  <c:v>#N/A</c:v>
                </c:pt>
                <c:pt idx="3">
                  <c:v>2.9</c:v>
                </c:pt>
                <c:pt idx="4">
                  <c:v>#N/A</c:v>
                </c:pt>
                <c:pt idx="5">
                  <c:v>2.25</c:v>
                </c:pt>
                <c:pt idx="6">
                  <c:v>#N/A</c:v>
                </c:pt>
                <c:pt idx="7">
                  <c:v>3.25</c:v>
                </c:pt>
                <c:pt idx="8">
                  <c:v>#N/A</c:v>
                </c:pt>
                <c:pt idx="9">
                  <c:v>1.32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7.69</c:v>
                </c:pt>
                <c:pt idx="2">
                  <c:v>#N/A</c:v>
                </c:pt>
                <c:pt idx="3">
                  <c:v>7.94</c:v>
                </c:pt>
                <c:pt idx="4">
                  <c:v>#N/A</c:v>
                </c:pt>
                <c:pt idx="5">
                  <c:v>7.79</c:v>
                </c:pt>
                <c:pt idx="6">
                  <c:v>#N/A</c:v>
                </c:pt>
                <c:pt idx="7">
                  <c:v>7.92</c:v>
                </c:pt>
                <c:pt idx="8">
                  <c:v>#N/A</c:v>
                </c:pt>
                <c:pt idx="9">
                  <c:v>8.57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8.0399999999999991</c:v>
                </c:pt>
                <c:pt idx="2">
                  <c:v>#N/A</c:v>
                </c:pt>
                <c:pt idx="3">
                  <c:v>6.75</c:v>
                </c:pt>
                <c:pt idx="4">
                  <c:v>#N/A</c:v>
                </c:pt>
                <c:pt idx="5">
                  <c:v>8.09</c:v>
                </c:pt>
                <c:pt idx="6">
                  <c:v>#N/A</c:v>
                </c:pt>
                <c:pt idx="7">
                  <c:v>8.65</c:v>
                </c:pt>
                <c:pt idx="8">
                  <c:v>#N/A</c:v>
                </c:pt>
                <c:pt idx="9">
                  <c:v>11.61</c:v>
                </c:pt>
              </c:numCache>
            </c:numRef>
          </c:val>
        </c:ser>
        <c:dLbls>
          <c:showLegendKey val="0"/>
          <c:showVal val="0"/>
          <c:showCatName val="0"/>
          <c:showSerName val="0"/>
          <c:showPercent val="0"/>
          <c:showBubbleSize val="0"/>
        </c:dLbls>
        <c:gapWidth val="150"/>
        <c:overlap val="100"/>
        <c:axId val="93905280"/>
        <c:axId val="93906816"/>
      </c:barChart>
      <c:catAx>
        <c:axId val="939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906816"/>
        <c:crosses val="autoZero"/>
        <c:auto val="1"/>
        <c:lblAlgn val="ctr"/>
        <c:lblOffset val="100"/>
        <c:tickLblSkip val="1"/>
        <c:tickMarkSkip val="1"/>
        <c:noMultiLvlLbl val="0"/>
      </c:catAx>
      <c:valAx>
        <c:axId val="9390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05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831</c:v>
                </c:pt>
                <c:pt idx="5">
                  <c:v>804</c:v>
                </c:pt>
                <c:pt idx="8">
                  <c:v>785</c:v>
                </c:pt>
                <c:pt idx="11">
                  <c:v>780</c:v>
                </c:pt>
                <c:pt idx="14">
                  <c:v>816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16</c:v>
                </c:pt>
                <c:pt idx="6">
                  <c:v>15</c:v>
                </c:pt>
                <c:pt idx="9">
                  <c:v>14</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514</c:v>
                </c:pt>
                <c:pt idx="3">
                  <c:v>463</c:v>
                </c:pt>
                <c:pt idx="6">
                  <c:v>463</c:v>
                </c:pt>
                <c:pt idx="9">
                  <c:v>469</c:v>
                </c:pt>
                <c:pt idx="12">
                  <c:v>466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769</c:v>
                </c:pt>
                <c:pt idx="3">
                  <c:v>699</c:v>
                </c:pt>
                <c:pt idx="6">
                  <c:v>570</c:v>
                </c:pt>
                <c:pt idx="9">
                  <c:v>564</c:v>
                </c:pt>
                <c:pt idx="12">
                  <c:v>544</c:v>
                </c:pt>
              </c:numCache>
            </c:numRef>
          </c:val>
        </c:ser>
        <c:dLbls>
          <c:showLegendKey val="0"/>
          <c:showVal val="0"/>
          <c:showCatName val="0"/>
          <c:showSerName val="0"/>
          <c:showPercent val="0"/>
          <c:showBubbleSize val="0"/>
        </c:dLbls>
        <c:gapWidth val="100"/>
        <c:overlap val="100"/>
        <c:axId val="91590016"/>
        <c:axId val="91612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472</c:v>
                </c:pt>
                <c:pt idx="2">
                  <c:v>#N/A</c:v>
                </c:pt>
                <c:pt idx="3">
                  <c:v>#N/A</c:v>
                </c:pt>
                <c:pt idx="4">
                  <c:v>375</c:v>
                </c:pt>
                <c:pt idx="5">
                  <c:v>#N/A</c:v>
                </c:pt>
                <c:pt idx="6">
                  <c:v>#N/A</c:v>
                </c:pt>
                <c:pt idx="7">
                  <c:v>265</c:v>
                </c:pt>
                <c:pt idx="8">
                  <c:v>#N/A</c:v>
                </c:pt>
                <c:pt idx="9">
                  <c:v>#N/A</c:v>
                </c:pt>
                <c:pt idx="10">
                  <c:v>268</c:v>
                </c:pt>
                <c:pt idx="11">
                  <c:v>#N/A</c:v>
                </c:pt>
                <c:pt idx="12">
                  <c:v>#N/A</c:v>
                </c:pt>
                <c:pt idx="13">
                  <c:v>209</c:v>
                </c:pt>
                <c:pt idx="14">
                  <c:v>#N/A</c:v>
                </c:pt>
              </c:numCache>
            </c:numRef>
          </c:val>
          <c:smooth val="0"/>
        </c:ser>
        <c:dLbls>
          <c:showLegendKey val="0"/>
          <c:showVal val="0"/>
          <c:showCatName val="0"/>
          <c:showSerName val="0"/>
          <c:showPercent val="0"/>
          <c:showBubbleSize val="0"/>
        </c:dLbls>
        <c:marker val="1"/>
        <c:smooth val="0"/>
        <c:axId val="91590016"/>
        <c:axId val="91612672"/>
      </c:lineChart>
      <c:catAx>
        <c:axId val="915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12672"/>
        <c:crosses val="autoZero"/>
        <c:auto val="1"/>
        <c:lblAlgn val="ctr"/>
        <c:lblOffset val="100"/>
        <c:tickLblSkip val="1"/>
        <c:tickMarkSkip val="1"/>
        <c:noMultiLvlLbl val="0"/>
      </c:catAx>
      <c:valAx>
        <c:axId val="916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8932</c:v>
                </c:pt>
                <c:pt idx="5">
                  <c:v>8837</c:v>
                </c:pt>
                <c:pt idx="8">
                  <c:v>8509</c:v>
                </c:pt>
                <c:pt idx="11">
                  <c:v>8292</c:v>
                </c:pt>
                <c:pt idx="14">
                  <c:v>8119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4020</c:v>
                </c:pt>
                <c:pt idx="5">
                  <c:v>4161</c:v>
                </c:pt>
                <c:pt idx="8">
                  <c:v>3778</c:v>
                </c:pt>
                <c:pt idx="11">
                  <c:v>3606</c:v>
                </c:pt>
                <c:pt idx="14">
                  <c:v>3222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903</c:v>
                </c:pt>
                <c:pt idx="3">
                  <c:v>1097</c:v>
                </c:pt>
                <c:pt idx="6">
                  <c:v>1007</c:v>
                </c:pt>
                <c:pt idx="9">
                  <c:v>993</c:v>
                </c:pt>
                <c:pt idx="12">
                  <c:v>1004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164</c:v>
                </c:pt>
                <c:pt idx="3">
                  <c:v>145</c:v>
                </c:pt>
                <c:pt idx="6">
                  <c:v>149</c:v>
                </c:pt>
                <c:pt idx="9">
                  <c:v>122</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6967</c:v>
                </c:pt>
                <c:pt idx="3">
                  <c:v>6474</c:v>
                </c:pt>
                <c:pt idx="6">
                  <c:v>5891</c:v>
                </c:pt>
                <c:pt idx="9">
                  <c:v>5707</c:v>
                </c:pt>
                <c:pt idx="12">
                  <c:v>5139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c:v>
                </c:pt>
                <c:pt idx="3">
                  <c:v>16</c:v>
                </c:pt>
                <c:pt idx="6">
                  <c:v>13</c:v>
                </c:pt>
                <c:pt idx="9">
                  <c:v>10</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4506</c:v>
                </c:pt>
                <c:pt idx="3">
                  <c:v>4045</c:v>
                </c:pt>
                <c:pt idx="6">
                  <c:v>4255</c:v>
                </c:pt>
                <c:pt idx="9">
                  <c:v>4144</c:v>
                </c:pt>
                <c:pt idx="12">
                  <c:v>4322</c:v>
                </c:pt>
              </c:numCache>
            </c:numRef>
          </c:val>
        </c:ser>
        <c:dLbls>
          <c:showLegendKey val="0"/>
          <c:showVal val="0"/>
          <c:showCatName val="0"/>
          <c:showSerName val="0"/>
          <c:showPercent val="0"/>
          <c:showBubbleSize val="0"/>
        </c:dLbls>
        <c:gapWidth val="100"/>
        <c:overlap val="100"/>
        <c:axId val="84971520"/>
        <c:axId val="8497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971520"/>
        <c:axId val="84973440"/>
      </c:lineChart>
      <c:catAx>
        <c:axId val="849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973440"/>
        <c:crosses val="autoZero"/>
        <c:auto val="1"/>
        <c:lblAlgn val="ctr"/>
        <c:lblOffset val="100"/>
        <c:tickLblSkip val="1"/>
        <c:tickMarkSkip val="1"/>
        <c:noMultiLvlLbl val="0"/>
      </c:catAx>
      <c:valAx>
        <c:axId val="849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13,773
13,655
72.79
6,971,331
6,408,510
474,686
4,060,814
4,322,318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類似団体の平均値より良い数値を示しているが、ここ数年数値に大きな変化がなく、また指数も</a:t>
          </a:r>
          <a:r>
            <a:rPr lang="en-US" altLang="ja-JP" sz="1400" b="0" i="0">
              <a:solidFill>
                <a:schemeClr val="dk1"/>
              </a:solidFill>
              <a:effectLst/>
              <a:latin typeface="+mn-lt"/>
              <a:ea typeface="+mn-ea"/>
              <a:cs typeface="+mn-cs"/>
            </a:rPr>
            <a:t>4</a:t>
          </a:r>
          <a:r>
            <a:rPr lang="ja-JP" altLang="ja-JP" sz="1400" b="0" i="0">
              <a:solidFill>
                <a:schemeClr val="dk1"/>
              </a:solidFill>
              <a:effectLst/>
              <a:latin typeface="+mn-lt"/>
              <a:ea typeface="+mn-ea"/>
              <a:cs typeface="+mn-cs"/>
            </a:rPr>
            <a:t>割程度という点からも依存財源に頼っている予算構造である。税収の増及び徴収事務の強化に取り組むなど一層の自主財源確保に努め、指数の向上を目指す必要がある。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16933</xdr:rowOff>
    </xdr:to>
    <xdr:cxnSp macro="">
      <xdr:nvCxnSpPr>
        <xdr:cNvPr id="67" name="直線コネクタ 66"/>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57150</xdr:rowOff>
    </xdr:to>
    <xdr:cxnSp macro="">
      <xdr:nvCxnSpPr>
        <xdr:cNvPr id="70" name="直線コネクタ 69"/>
        <xdr:cNvCxnSpPr/>
      </xdr:nvCxnSpPr>
      <xdr:spPr>
        <a:xfrm flipV="1">
          <a:off x="3225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3" name="直線コネクタ 72"/>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57150</xdr:rowOff>
    </xdr:to>
    <xdr:cxnSp macro="">
      <xdr:nvCxnSpPr>
        <xdr:cNvPr id="76" name="直線コネクタ 75"/>
        <xdr:cNvCxnSpPr/>
      </xdr:nvCxnSpPr>
      <xdr:spPr>
        <a:xfrm>
          <a:off x="1447800" y="666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6" name="円/楕円 85"/>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7"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8" name="円/楕円 87"/>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89" name="テキスト ボックス 88"/>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0" name="円/楕円 89"/>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1" name="テキスト ボックス 90"/>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2" name="円/楕円 91"/>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3" name="テキスト ボックス 92"/>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4" name="円/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類似団体の平均値より良い数値を示しているが、人件費等経費節減に努める中で現在の数値を示しているが、今後、公債費や扶助費、繰出金の増加が見込まれる。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さらに交付税や臨時財政対策債等の経常一般財源が減少することが懸念されることを考えると、今後も数値の上昇が推測される。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143510</xdr:rowOff>
    </xdr:to>
    <xdr:cxnSp macro="">
      <xdr:nvCxnSpPr>
        <xdr:cNvPr id="128" name="直線コネクタ 127"/>
        <xdr:cNvCxnSpPr/>
      </xdr:nvCxnSpPr>
      <xdr:spPr>
        <a:xfrm>
          <a:off x="4114800" y="105295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71120</xdr:rowOff>
    </xdr:to>
    <xdr:cxnSp macro="">
      <xdr:nvCxnSpPr>
        <xdr:cNvPr id="131" name="直線コネクタ 130"/>
        <xdr:cNvCxnSpPr/>
      </xdr:nvCxnSpPr>
      <xdr:spPr>
        <a:xfrm>
          <a:off x="3225800" y="104668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8382</xdr:rowOff>
    </xdr:from>
    <xdr:to>
      <xdr:col>4</xdr:col>
      <xdr:colOff>482600</xdr:colOff>
      <xdr:row>61</xdr:row>
      <xdr:rowOff>162814</xdr:rowOff>
    </xdr:to>
    <xdr:cxnSp macro="">
      <xdr:nvCxnSpPr>
        <xdr:cNvPr id="134" name="直線コネクタ 133"/>
        <xdr:cNvCxnSpPr/>
      </xdr:nvCxnSpPr>
      <xdr:spPr>
        <a:xfrm flipV="1">
          <a:off x="2336800" y="104668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10668</xdr:rowOff>
    </xdr:to>
    <xdr:cxnSp macro="">
      <xdr:nvCxnSpPr>
        <xdr:cNvPr id="137" name="直線コネクタ 136"/>
        <xdr:cNvCxnSpPr/>
      </xdr:nvCxnSpPr>
      <xdr:spPr>
        <a:xfrm flipV="1">
          <a:off x="1447800" y="1062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47" name="円/楕円 146"/>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48"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49" name="円/楕円 148"/>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0" name="テキスト ボックス 149"/>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129032</xdr:rowOff>
    </xdr:from>
    <xdr:to>
      <xdr:col>4</xdr:col>
      <xdr:colOff>533400</xdr:colOff>
      <xdr:row>61</xdr:row>
      <xdr:rowOff>59182</xdr:rowOff>
    </xdr:to>
    <xdr:sp macro="" textlink="">
      <xdr:nvSpPr>
        <xdr:cNvPr id="151" name="円/楕円 150"/>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69359</xdr:rowOff>
    </xdr:from>
    <xdr:ext cx="762000" cy="259045"/>
    <xdr:sp macro="" textlink="">
      <xdr:nvSpPr>
        <xdr:cNvPr id="152" name="テキスト ボックス 151"/>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3" name="円/楕円 152"/>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52341</xdr:rowOff>
    </xdr:from>
    <xdr:ext cx="762000" cy="259045"/>
    <xdr:sp macro="" textlink="">
      <xdr:nvSpPr>
        <xdr:cNvPr id="154" name="テキスト ボックス 153"/>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55" name="円/楕円 154"/>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71645</xdr:rowOff>
    </xdr:from>
    <xdr:ext cx="762000" cy="259045"/>
    <xdr:sp macro="" textlink="">
      <xdr:nvSpPr>
        <xdr:cNvPr id="156" name="テキスト ボックス 155"/>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類似団体内では比較的良い数値を示している。</a:t>
          </a:r>
          <a:endParaRPr lang="ja-JP" altLang="ja-JP" sz="1300">
            <a:effectLst/>
          </a:endParaRPr>
        </a:p>
        <a:p>
          <a:pPr rtl="0" eaLnBrk="1" fontAlgn="auto" latinLnBrk="0" hangingPunct="1"/>
          <a:r>
            <a:rPr lang="ja-JP" altLang="en-US" sz="1300" b="0" i="0">
              <a:solidFill>
                <a:schemeClr val="dk1"/>
              </a:solidFill>
              <a:effectLst/>
              <a:latin typeface="+mn-lt"/>
              <a:ea typeface="+mn-ea"/>
              <a:cs typeface="+mn-cs"/>
            </a:rPr>
            <a:t>しかし、</a:t>
          </a:r>
          <a:r>
            <a:rPr lang="ja-JP" altLang="ja-JP" sz="1300" b="0" i="0">
              <a:solidFill>
                <a:schemeClr val="dk1"/>
              </a:solidFill>
              <a:effectLst/>
              <a:latin typeface="+mn-lt"/>
              <a:ea typeface="+mn-ea"/>
              <a:cs typeface="+mn-cs"/>
            </a:rPr>
            <a:t>全国</a:t>
          </a:r>
          <a:r>
            <a:rPr lang="ja-JP" altLang="en-US" sz="1300" b="0" i="0">
              <a:solidFill>
                <a:schemeClr val="dk1"/>
              </a:solidFill>
              <a:effectLst/>
              <a:latin typeface="+mn-lt"/>
              <a:ea typeface="+mn-ea"/>
              <a:cs typeface="+mn-cs"/>
            </a:rPr>
            <a:t>平均および</a:t>
          </a:r>
          <a:r>
            <a:rPr lang="ja-JP" altLang="ja-JP" sz="1300" b="0" i="0">
              <a:solidFill>
                <a:schemeClr val="dk1"/>
              </a:solidFill>
              <a:effectLst/>
              <a:latin typeface="+mn-lt"/>
              <a:ea typeface="+mn-ea"/>
              <a:cs typeface="+mn-cs"/>
            </a:rPr>
            <a:t>県内市町村平均数値よりも</a:t>
          </a:r>
          <a:r>
            <a:rPr lang="ja-JP" altLang="en-US" sz="1300" b="0" i="0">
              <a:solidFill>
                <a:schemeClr val="dk1"/>
              </a:solidFill>
              <a:effectLst/>
              <a:latin typeface="+mn-lt"/>
              <a:ea typeface="+mn-ea"/>
              <a:cs typeface="+mn-cs"/>
            </a:rPr>
            <a:t>やや高く、物件費の継続的上昇が問題となっている。これは職員適正化により正規職員が減した代わりに</a:t>
          </a:r>
          <a:r>
            <a:rPr lang="ja-JP" altLang="ja-JP" sz="1300" b="0" i="0">
              <a:solidFill>
                <a:schemeClr val="dk1"/>
              </a:solidFill>
              <a:effectLst/>
              <a:latin typeface="+mn-lt"/>
              <a:ea typeface="+mn-ea"/>
              <a:cs typeface="+mn-cs"/>
            </a:rPr>
            <a:t>、</a:t>
          </a:r>
          <a:r>
            <a:rPr lang="ja-JP" altLang="en-US" sz="1300" b="0" i="0">
              <a:solidFill>
                <a:schemeClr val="dk1"/>
              </a:solidFill>
              <a:effectLst/>
              <a:latin typeface="+mn-lt"/>
              <a:ea typeface="+mn-ea"/>
              <a:cs typeface="+mn-cs"/>
            </a:rPr>
            <a:t>臨時職員賃金が増加を続けていること、各種計画策定や大型公共工事に附する設計等の委託料が増加していることに起因する。今後はさらなる</a:t>
          </a:r>
          <a:r>
            <a:rPr lang="ja-JP" altLang="ja-JP" sz="1300" b="0" i="0">
              <a:solidFill>
                <a:schemeClr val="dk1"/>
              </a:solidFill>
              <a:effectLst/>
              <a:latin typeface="+mn-lt"/>
              <a:ea typeface="+mn-ea"/>
              <a:cs typeface="+mn-cs"/>
            </a:rPr>
            <a:t>経費節減努力や、町自治体経営改革プラン</a:t>
          </a:r>
          <a:r>
            <a:rPr lang="ja-JP" altLang="en-US" sz="1300" b="0" i="0">
              <a:solidFill>
                <a:schemeClr val="dk1"/>
              </a:solidFill>
              <a:effectLst/>
              <a:latin typeface="+mn-lt"/>
              <a:ea typeface="+mn-ea"/>
              <a:cs typeface="+mn-cs"/>
            </a:rPr>
            <a:t>を遂行し、</a:t>
          </a:r>
          <a:r>
            <a:rPr lang="ja-JP" altLang="ja-JP" sz="1300" b="0" i="0">
              <a:solidFill>
                <a:schemeClr val="dk1"/>
              </a:solidFill>
              <a:effectLst/>
              <a:latin typeface="+mn-lt"/>
              <a:ea typeface="+mn-ea"/>
              <a:cs typeface="+mn-cs"/>
            </a:rPr>
            <a:t>限られた財源を有効に活用できる人事配置と、事業執行を行う必要がある。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9438</xdr:rowOff>
    </xdr:from>
    <xdr:to>
      <xdr:col>7</xdr:col>
      <xdr:colOff>152400</xdr:colOff>
      <xdr:row>81</xdr:row>
      <xdr:rowOff>85971</xdr:rowOff>
    </xdr:to>
    <xdr:cxnSp macro="">
      <xdr:nvCxnSpPr>
        <xdr:cNvPr id="193" name="直線コネクタ 192"/>
        <xdr:cNvCxnSpPr/>
      </xdr:nvCxnSpPr>
      <xdr:spPr>
        <a:xfrm>
          <a:off x="4114800" y="13896888"/>
          <a:ext cx="838200" cy="7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168926</xdr:rowOff>
    </xdr:from>
    <xdr:to>
      <xdr:col>6</xdr:col>
      <xdr:colOff>0</xdr:colOff>
      <xdr:row>81</xdr:row>
      <xdr:rowOff>9438</xdr:rowOff>
    </xdr:to>
    <xdr:cxnSp macro="">
      <xdr:nvCxnSpPr>
        <xdr:cNvPr id="196" name="直線コネクタ 195"/>
        <xdr:cNvCxnSpPr/>
      </xdr:nvCxnSpPr>
      <xdr:spPr>
        <a:xfrm>
          <a:off x="3225800" y="13884926"/>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158468</xdr:rowOff>
    </xdr:from>
    <xdr:to>
      <xdr:col>4</xdr:col>
      <xdr:colOff>482600</xdr:colOff>
      <xdr:row>80</xdr:row>
      <xdr:rowOff>168926</xdr:rowOff>
    </xdr:to>
    <xdr:cxnSp macro="">
      <xdr:nvCxnSpPr>
        <xdr:cNvPr id="199" name="直線コネクタ 198"/>
        <xdr:cNvCxnSpPr/>
      </xdr:nvCxnSpPr>
      <xdr:spPr>
        <a:xfrm>
          <a:off x="2336800" y="13874468"/>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130580</xdr:rowOff>
    </xdr:from>
    <xdr:to>
      <xdr:col>3</xdr:col>
      <xdr:colOff>279400</xdr:colOff>
      <xdr:row>80</xdr:row>
      <xdr:rowOff>158468</xdr:rowOff>
    </xdr:to>
    <xdr:cxnSp macro="">
      <xdr:nvCxnSpPr>
        <xdr:cNvPr id="202" name="直線コネクタ 201"/>
        <xdr:cNvCxnSpPr/>
      </xdr:nvCxnSpPr>
      <xdr:spPr>
        <a:xfrm>
          <a:off x="1447800" y="13846580"/>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35171</xdr:rowOff>
    </xdr:from>
    <xdr:to>
      <xdr:col>7</xdr:col>
      <xdr:colOff>203200</xdr:colOff>
      <xdr:row>81</xdr:row>
      <xdr:rowOff>136771</xdr:rowOff>
    </xdr:to>
    <xdr:sp macro="" textlink="">
      <xdr:nvSpPr>
        <xdr:cNvPr id="212" name="円/楕円 211"/>
        <xdr:cNvSpPr/>
      </xdr:nvSpPr>
      <xdr:spPr>
        <a:xfrm>
          <a:off x="4902200" y="139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127898</xdr:rowOff>
    </xdr:from>
    <xdr:ext cx="762000" cy="259045"/>
    <xdr:sp macro="" textlink="">
      <xdr:nvSpPr>
        <xdr:cNvPr id="213" name="人件費・物件費等の状況該当値テキスト"/>
        <xdr:cNvSpPr txBox="1"/>
      </xdr:nvSpPr>
      <xdr:spPr>
        <a:xfrm>
          <a:off x="5041900" y="138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130088</xdr:rowOff>
    </xdr:from>
    <xdr:to>
      <xdr:col>6</xdr:col>
      <xdr:colOff>50800</xdr:colOff>
      <xdr:row>81</xdr:row>
      <xdr:rowOff>60238</xdr:rowOff>
    </xdr:to>
    <xdr:sp macro="" textlink="">
      <xdr:nvSpPr>
        <xdr:cNvPr id="214" name="円/楕円 213"/>
        <xdr:cNvSpPr/>
      </xdr:nvSpPr>
      <xdr:spPr>
        <a:xfrm>
          <a:off x="4064000" y="138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70415</xdr:rowOff>
    </xdr:from>
    <xdr:ext cx="736600" cy="259045"/>
    <xdr:sp macro="" textlink="">
      <xdr:nvSpPr>
        <xdr:cNvPr id="215" name="テキスト ボックス 214"/>
        <xdr:cNvSpPr txBox="1"/>
      </xdr:nvSpPr>
      <xdr:spPr>
        <a:xfrm>
          <a:off x="3733800" y="136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118126</xdr:rowOff>
    </xdr:from>
    <xdr:to>
      <xdr:col>4</xdr:col>
      <xdr:colOff>533400</xdr:colOff>
      <xdr:row>81</xdr:row>
      <xdr:rowOff>48276</xdr:rowOff>
    </xdr:to>
    <xdr:sp macro="" textlink="">
      <xdr:nvSpPr>
        <xdr:cNvPr id="216" name="円/楕円 215"/>
        <xdr:cNvSpPr/>
      </xdr:nvSpPr>
      <xdr:spPr>
        <a:xfrm>
          <a:off x="3175000" y="13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58453</xdr:rowOff>
    </xdr:from>
    <xdr:ext cx="762000" cy="259045"/>
    <xdr:sp macro="" textlink="">
      <xdr:nvSpPr>
        <xdr:cNvPr id="217" name="テキスト ボックス 216"/>
        <xdr:cNvSpPr txBox="1"/>
      </xdr:nvSpPr>
      <xdr:spPr>
        <a:xfrm>
          <a:off x="2844800" y="1360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107668</xdr:rowOff>
    </xdr:from>
    <xdr:to>
      <xdr:col>3</xdr:col>
      <xdr:colOff>330200</xdr:colOff>
      <xdr:row>81</xdr:row>
      <xdr:rowOff>37818</xdr:rowOff>
    </xdr:to>
    <xdr:sp macro="" textlink="">
      <xdr:nvSpPr>
        <xdr:cNvPr id="218" name="円/楕円 217"/>
        <xdr:cNvSpPr/>
      </xdr:nvSpPr>
      <xdr:spPr>
        <a:xfrm>
          <a:off x="2286000" y="13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47995</xdr:rowOff>
    </xdr:from>
    <xdr:ext cx="762000" cy="259045"/>
    <xdr:sp macro="" textlink="">
      <xdr:nvSpPr>
        <xdr:cNvPr id="219" name="テキスト ボックス 218"/>
        <xdr:cNvSpPr txBox="1"/>
      </xdr:nvSpPr>
      <xdr:spPr>
        <a:xfrm>
          <a:off x="1955800" y="135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79780</xdr:rowOff>
    </xdr:from>
    <xdr:to>
      <xdr:col>2</xdr:col>
      <xdr:colOff>127000</xdr:colOff>
      <xdr:row>81</xdr:row>
      <xdr:rowOff>9930</xdr:rowOff>
    </xdr:to>
    <xdr:sp macro="" textlink="">
      <xdr:nvSpPr>
        <xdr:cNvPr id="220" name="円/楕円 219"/>
        <xdr:cNvSpPr/>
      </xdr:nvSpPr>
      <xdr:spPr>
        <a:xfrm>
          <a:off x="1397000" y="137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20107</xdr:rowOff>
    </xdr:from>
    <xdr:ext cx="762000" cy="259045"/>
    <xdr:sp macro="" textlink="">
      <xdr:nvSpPr>
        <xdr:cNvPr id="221" name="テキスト ボックス 220"/>
        <xdr:cNvSpPr txBox="1"/>
      </xdr:nvSpPr>
      <xdr:spPr>
        <a:xfrm>
          <a:off x="1066800" y="135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類似団体内では、</a:t>
          </a:r>
          <a:r>
            <a:rPr lang="ja-JP" altLang="en-US" sz="1400" b="0" i="0">
              <a:solidFill>
                <a:schemeClr val="dk1"/>
              </a:solidFill>
              <a:effectLst/>
              <a:latin typeface="+mn-lt"/>
              <a:ea typeface="+mn-ea"/>
              <a:cs typeface="+mn-cs"/>
            </a:rPr>
            <a:t>比較的給与水準は高い</a:t>
          </a:r>
          <a:r>
            <a:rPr lang="ja-JP" altLang="ja-JP" sz="1400" b="0" i="0">
              <a:solidFill>
                <a:schemeClr val="dk1"/>
              </a:solidFill>
              <a:effectLst/>
              <a:latin typeface="+mn-lt"/>
              <a:ea typeface="+mn-ea"/>
              <a:cs typeface="+mn-cs"/>
            </a:rPr>
            <a:t>数値を示している。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人件費や職員数と分野別では、平均を大きく下回る結果となっており、効率的な予算執行が行われているものと考える。</a:t>
          </a:r>
          <a:endParaRPr lang="ja-JP" altLang="ja-JP" sz="1400">
            <a:effectLst/>
          </a:endParaRPr>
        </a:p>
        <a:p>
          <a:pPr rtl="0" eaLnBrk="1" fontAlgn="auto" latinLnBrk="0" hangingPunct="1"/>
          <a:r>
            <a:rPr lang="ja-JP" altLang="ja-JP" sz="1400" b="0" i="0">
              <a:solidFill>
                <a:schemeClr val="dk1"/>
              </a:solidFill>
              <a:effectLst/>
              <a:latin typeface="+mn-lt"/>
              <a:ea typeface="+mn-ea"/>
              <a:cs typeface="+mn-cs"/>
            </a:rPr>
            <a:t>今後も職務、職責、成果等により適正な運用を行っていく。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157226</xdr:rowOff>
    </xdr:to>
    <xdr:cxnSp macro="">
      <xdr:nvCxnSpPr>
        <xdr:cNvPr id="253" name="直線コネクタ 252"/>
        <xdr:cNvCxnSpPr/>
      </xdr:nvCxnSpPr>
      <xdr:spPr>
        <a:xfrm flipV="1">
          <a:off x="16179800" y="147063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88</xdr:row>
      <xdr:rowOff>28956</xdr:rowOff>
    </xdr:to>
    <xdr:cxnSp macro="">
      <xdr:nvCxnSpPr>
        <xdr:cNvPr id="256" name="直線コネクタ 255"/>
        <xdr:cNvCxnSpPr/>
      </xdr:nvCxnSpPr>
      <xdr:spPr>
        <a:xfrm flipV="1">
          <a:off x="15290800" y="14730476"/>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88</xdr:row>
      <xdr:rowOff>28956</xdr:rowOff>
    </xdr:to>
    <xdr:cxnSp macro="">
      <xdr:nvCxnSpPr>
        <xdr:cNvPr id="259" name="直線コネクタ 258"/>
        <xdr:cNvCxnSpPr/>
      </xdr:nvCxnSpPr>
      <xdr:spPr>
        <a:xfrm>
          <a:off x="14401800" y="15068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26924</xdr:rowOff>
    </xdr:from>
    <xdr:to>
      <xdr:col>21</xdr:col>
      <xdr:colOff>0</xdr:colOff>
      <xdr:row>87</xdr:row>
      <xdr:rowOff>152146</xdr:rowOff>
    </xdr:to>
    <xdr:cxnSp macro="">
      <xdr:nvCxnSpPr>
        <xdr:cNvPr id="262" name="直線コネクタ 261"/>
        <xdr:cNvCxnSpPr/>
      </xdr:nvCxnSpPr>
      <xdr:spPr>
        <a:xfrm>
          <a:off x="13512800" y="14600174"/>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2" name="円/楕円 271"/>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3"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4" name="円/楕円 273"/>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5" name="テキスト ボックス 274"/>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6" name="円/楕円 275"/>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7" name="テキスト ボックス 276"/>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8" name="円/楕円 277"/>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9" name="テキスト ボックス 278"/>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80" name="円/楕円 279"/>
        <xdr:cNvSpPr/>
      </xdr:nvSpPr>
      <xdr:spPr>
        <a:xfrm>
          <a:off x="134620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62501</xdr:rowOff>
    </xdr:from>
    <xdr:ext cx="762000" cy="259045"/>
    <xdr:sp macro="" textlink="">
      <xdr:nvSpPr>
        <xdr:cNvPr id="281" name="テキスト ボックス 280"/>
        <xdr:cNvSpPr txBox="1"/>
      </xdr:nvSpPr>
      <xdr:spPr>
        <a:xfrm>
          <a:off x="13131800" y="1463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類似団体内では１番であり、類似団体の平均値より良い数値を示している。町定員適正化計画に基づき、正規職員を減員してきた成果である</a:t>
          </a:r>
          <a:r>
            <a:rPr lang="ja-JP" altLang="en-US" sz="1300" b="0" i="0">
              <a:solidFill>
                <a:schemeClr val="dk1"/>
              </a:solidFill>
              <a:effectLst/>
              <a:latin typeface="+mn-lt"/>
              <a:ea typeface="+mn-ea"/>
              <a:cs typeface="+mn-cs"/>
            </a:rPr>
            <a:t>。</a:t>
          </a:r>
          <a:endParaRPr lang="en-US" altLang="ja-JP" sz="1300" b="0" i="0">
            <a:solidFill>
              <a:schemeClr val="dk1"/>
            </a:solidFill>
            <a:effectLst/>
            <a:latin typeface="+mn-lt"/>
            <a:ea typeface="+mn-ea"/>
            <a:cs typeface="+mn-cs"/>
          </a:endParaRPr>
        </a:p>
        <a:p>
          <a:pPr rtl="0" eaLnBrk="1" fontAlgn="auto" latinLnBrk="0" hangingPunct="1"/>
          <a:r>
            <a:rPr lang="ja-JP" altLang="ja-JP" sz="1300" b="0" i="0">
              <a:solidFill>
                <a:schemeClr val="dk1"/>
              </a:solidFill>
              <a:effectLst/>
              <a:latin typeface="+mn-lt"/>
              <a:ea typeface="+mn-ea"/>
              <a:cs typeface="+mn-cs"/>
            </a:rPr>
            <a:t>再雇用職員や臨時職員等の活用や職員の研修等により、職員資質の向上、エキスパート養成に努める中で住民サービスを低下させない体制づくりも同時に行な</a:t>
          </a:r>
          <a:r>
            <a:rPr lang="ja-JP" altLang="en-US" sz="1300" b="0" i="0">
              <a:solidFill>
                <a:schemeClr val="dk1"/>
              </a:solidFill>
              <a:effectLst/>
              <a:latin typeface="+mn-lt"/>
              <a:ea typeface="+mn-ea"/>
              <a:cs typeface="+mn-cs"/>
            </a:rPr>
            <a:t>っていくが、今後は年々増加する事業量（事務量）や多様化する事業への対応のため職員数は増加する見込みである。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14394</xdr:rowOff>
    </xdr:from>
    <xdr:to>
      <xdr:col>24</xdr:col>
      <xdr:colOff>558800</xdr:colOff>
      <xdr:row>58</xdr:row>
      <xdr:rowOff>75293</xdr:rowOff>
    </xdr:to>
    <xdr:cxnSp macro="">
      <xdr:nvCxnSpPr>
        <xdr:cNvPr id="318" name="直線コネクタ 317"/>
        <xdr:cNvCxnSpPr/>
      </xdr:nvCxnSpPr>
      <xdr:spPr>
        <a:xfrm>
          <a:off x="16179800" y="9958494"/>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9797</xdr:rowOff>
    </xdr:from>
    <xdr:to>
      <xdr:col>23</xdr:col>
      <xdr:colOff>406400</xdr:colOff>
      <xdr:row>58</xdr:row>
      <xdr:rowOff>14394</xdr:rowOff>
    </xdr:to>
    <xdr:cxnSp macro="">
      <xdr:nvCxnSpPr>
        <xdr:cNvPr id="321" name="直線コネクタ 320"/>
        <xdr:cNvCxnSpPr/>
      </xdr:nvCxnSpPr>
      <xdr:spPr>
        <a:xfrm>
          <a:off x="15290800" y="995389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147925</xdr:rowOff>
    </xdr:from>
    <xdr:to>
      <xdr:col>22</xdr:col>
      <xdr:colOff>203200</xdr:colOff>
      <xdr:row>58</xdr:row>
      <xdr:rowOff>9797</xdr:rowOff>
    </xdr:to>
    <xdr:cxnSp macro="">
      <xdr:nvCxnSpPr>
        <xdr:cNvPr id="324" name="直線コネクタ 323"/>
        <xdr:cNvCxnSpPr/>
      </xdr:nvCxnSpPr>
      <xdr:spPr>
        <a:xfrm>
          <a:off x="14401800" y="992057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147925</xdr:rowOff>
    </xdr:from>
    <xdr:to>
      <xdr:col>21</xdr:col>
      <xdr:colOff>0</xdr:colOff>
      <xdr:row>58</xdr:row>
      <xdr:rowOff>14394</xdr:rowOff>
    </xdr:to>
    <xdr:cxnSp macro="">
      <xdr:nvCxnSpPr>
        <xdr:cNvPr id="327" name="直線コネクタ 326"/>
        <xdr:cNvCxnSpPr/>
      </xdr:nvCxnSpPr>
      <xdr:spPr>
        <a:xfrm flipV="1">
          <a:off x="13512800" y="992057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24493</xdr:rowOff>
    </xdr:from>
    <xdr:to>
      <xdr:col>24</xdr:col>
      <xdr:colOff>609600</xdr:colOff>
      <xdr:row>58</xdr:row>
      <xdr:rowOff>126093</xdr:rowOff>
    </xdr:to>
    <xdr:sp macro="" textlink="">
      <xdr:nvSpPr>
        <xdr:cNvPr id="337" name="円/楕円 336"/>
        <xdr:cNvSpPr/>
      </xdr:nvSpPr>
      <xdr:spPr>
        <a:xfrm>
          <a:off x="169672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117220</xdr:rowOff>
    </xdr:from>
    <xdr:ext cx="762000" cy="259045"/>
    <xdr:sp macro="" textlink="">
      <xdr:nvSpPr>
        <xdr:cNvPr id="338" name="定員管理の状況該当値テキスト"/>
        <xdr:cNvSpPr txBox="1"/>
      </xdr:nvSpPr>
      <xdr:spPr>
        <a:xfrm>
          <a:off x="17106900" y="988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135044</xdr:rowOff>
    </xdr:from>
    <xdr:to>
      <xdr:col>23</xdr:col>
      <xdr:colOff>457200</xdr:colOff>
      <xdr:row>58</xdr:row>
      <xdr:rowOff>65194</xdr:rowOff>
    </xdr:to>
    <xdr:sp macro="" textlink="">
      <xdr:nvSpPr>
        <xdr:cNvPr id="339" name="円/楕円 338"/>
        <xdr:cNvSpPr/>
      </xdr:nvSpPr>
      <xdr:spPr>
        <a:xfrm>
          <a:off x="16129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75371</xdr:rowOff>
    </xdr:from>
    <xdr:ext cx="736600" cy="259045"/>
    <xdr:sp macro="" textlink="">
      <xdr:nvSpPr>
        <xdr:cNvPr id="340" name="テキスト ボックス 339"/>
        <xdr:cNvSpPr txBox="1"/>
      </xdr:nvSpPr>
      <xdr:spPr>
        <a:xfrm>
          <a:off x="15798800" y="96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130447</xdr:rowOff>
    </xdr:from>
    <xdr:to>
      <xdr:col>22</xdr:col>
      <xdr:colOff>254000</xdr:colOff>
      <xdr:row>58</xdr:row>
      <xdr:rowOff>60597</xdr:rowOff>
    </xdr:to>
    <xdr:sp macro="" textlink="">
      <xdr:nvSpPr>
        <xdr:cNvPr id="341" name="円/楕円 340"/>
        <xdr:cNvSpPr/>
      </xdr:nvSpPr>
      <xdr:spPr>
        <a:xfrm>
          <a:off x="152400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70774</xdr:rowOff>
    </xdr:from>
    <xdr:ext cx="762000" cy="259045"/>
    <xdr:sp macro="" textlink="">
      <xdr:nvSpPr>
        <xdr:cNvPr id="342" name="テキスト ボックス 341"/>
        <xdr:cNvSpPr txBox="1"/>
      </xdr:nvSpPr>
      <xdr:spPr>
        <a:xfrm>
          <a:off x="14909800" y="96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97125</xdr:rowOff>
    </xdr:from>
    <xdr:to>
      <xdr:col>21</xdr:col>
      <xdr:colOff>50800</xdr:colOff>
      <xdr:row>58</xdr:row>
      <xdr:rowOff>27275</xdr:rowOff>
    </xdr:to>
    <xdr:sp macro="" textlink="">
      <xdr:nvSpPr>
        <xdr:cNvPr id="343" name="円/楕円 342"/>
        <xdr:cNvSpPr/>
      </xdr:nvSpPr>
      <xdr:spPr>
        <a:xfrm>
          <a:off x="14351000" y="98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37452</xdr:rowOff>
    </xdr:from>
    <xdr:ext cx="762000" cy="259045"/>
    <xdr:sp macro="" textlink="">
      <xdr:nvSpPr>
        <xdr:cNvPr id="344" name="テキスト ボックス 343"/>
        <xdr:cNvSpPr txBox="1"/>
      </xdr:nvSpPr>
      <xdr:spPr>
        <a:xfrm>
          <a:off x="14020800" y="963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135044</xdr:rowOff>
    </xdr:from>
    <xdr:to>
      <xdr:col>19</xdr:col>
      <xdr:colOff>533400</xdr:colOff>
      <xdr:row>58</xdr:row>
      <xdr:rowOff>65194</xdr:rowOff>
    </xdr:to>
    <xdr:sp macro="" textlink="">
      <xdr:nvSpPr>
        <xdr:cNvPr id="345" name="円/楕円 344"/>
        <xdr:cNvSpPr/>
      </xdr:nvSpPr>
      <xdr:spPr>
        <a:xfrm>
          <a:off x="13462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75371</xdr:rowOff>
    </xdr:from>
    <xdr:ext cx="762000" cy="259045"/>
    <xdr:sp macro="" textlink="">
      <xdr:nvSpPr>
        <xdr:cNvPr id="346" name="テキスト ボックス 345"/>
        <xdr:cNvSpPr txBox="1"/>
      </xdr:nvSpPr>
      <xdr:spPr>
        <a:xfrm>
          <a:off x="13131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a:solidFill>
                <a:schemeClr val="dk1"/>
              </a:solidFill>
              <a:effectLst/>
              <a:latin typeface="+mn-lt"/>
              <a:ea typeface="+mn-ea"/>
              <a:cs typeface="+mn-cs"/>
            </a:rPr>
            <a:t>類似団体内では比較的良い数値であるが、全国および県の平均値に比べ高い比率となっている。これは特別会計への公債費充当繰出金が大きいことが挙げられ、特に下水道事業会計において公債費のピークを迎えていることにより繰出金が大きくなっている。さらにこの状況は短絡的なものではなく、十数年の長期的に続くと推測される。</a:t>
          </a:r>
          <a:endParaRPr lang="en-US" altLang="ja-JP" sz="1300" b="0" i="0">
            <a:solidFill>
              <a:schemeClr val="dk1"/>
            </a:solidFill>
            <a:effectLst/>
            <a:latin typeface="+mn-lt"/>
            <a:ea typeface="+mn-ea"/>
            <a:cs typeface="+mn-cs"/>
          </a:endParaRPr>
        </a:p>
        <a:p>
          <a:pPr eaLnBrk="1" fontAlgn="auto" latinLnBrk="0" hangingPunct="1"/>
          <a:r>
            <a:rPr lang="ja-JP" altLang="ja-JP" sz="1300" b="0" i="0">
              <a:solidFill>
                <a:schemeClr val="dk1"/>
              </a:solidFill>
              <a:effectLst/>
              <a:latin typeface="+mn-lt"/>
              <a:ea typeface="+mn-ea"/>
              <a:cs typeface="+mn-cs"/>
            </a:rPr>
            <a:t>今後大型建設事業については事業を選定し、新規発行債を抑えるとともに、公共下水道事業については、人件費の抑制や物件費の削減など管理コストを徹底的に見直し繰出金の解消に努める。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166794</xdr:rowOff>
    </xdr:to>
    <xdr:cxnSp macro="">
      <xdr:nvCxnSpPr>
        <xdr:cNvPr id="381" name="直線コネクタ 380"/>
        <xdr:cNvCxnSpPr/>
      </xdr:nvCxnSpPr>
      <xdr:spPr>
        <a:xfrm flipV="1">
          <a:off x="16179800" y="638175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166794</xdr:rowOff>
    </xdr:from>
    <xdr:to>
      <xdr:col>23</xdr:col>
      <xdr:colOff>406400</xdr:colOff>
      <xdr:row>38</xdr:row>
      <xdr:rowOff>148167</xdr:rowOff>
    </xdr:to>
    <xdr:cxnSp macro="">
      <xdr:nvCxnSpPr>
        <xdr:cNvPr id="384" name="直線コネクタ 383"/>
        <xdr:cNvCxnSpPr/>
      </xdr:nvCxnSpPr>
      <xdr:spPr>
        <a:xfrm flipV="1">
          <a:off x="15290800" y="65104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148167</xdr:rowOff>
    </xdr:from>
    <xdr:to>
      <xdr:col>22</xdr:col>
      <xdr:colOff>203200</xdr:colOff>
      <xdr:row>40</xdr:row>
      <xdr:rowOff>46567</xdr:rowOff>
    </xdr:to>
    <xdr:cxnSp macro="">
      <xdr:nvCxnSpPr>
        <xdr:cNvPr id="387" name="直線コネクタ 386"/>
        <xdr:cNvCxnSpPr/>
      </xdr:nvCxnSpPr>
      <xdr:spPr>
        <a:xfrm flipV="1">
          <a:off x="14401800" y="66632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41</xdr:row>
      <xdr:rowOff>68156</xdr:rowOff>
    </xdr:to>
    <xdr:cxnSp macro="">
      <xdr:nvCxnSpPr>
        <xdr:cNvPr id="390" name="直線コネクタ 389"/>
        <xdr:cNvCxnSpPr/>
      </xdr:nvCxnSpPr>
      <xdr:spPr>
        <a:xfrm flipV="1">
          <a:off x="13512800" y="690456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0" name="円/楕円 399"/>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3827</xdr:rowOff>
    </xdr:from>
    <xdr:ext cx="762000" cy="259045"/>
    <xdr:sp macro="" textlink="">
      <xdr:nvSpPr>
        <xdr:cNvPr id="401"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115993</xdr:rowOff>
    </xdr:from>
    <xdr:to>
      <xdr:col>23</xdr:col>
      <xdr:colOff>457200</xdr:colOff>
      <xdr:row>38</xdr:row>
      <xdr:rowOff>46143</xdr:rowOff>
    </xdr:to>
    <xdr:sp macro="" textlink="">
      <xdr:nvSpPr>
        <xdr:cNvPr id="402" name="円/楕円 401"/>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56320</xdr:rowOff>
    </xdr:from>
    <xdr:ext cx="736600" cy="259045"/>
    <xdr:sp macro="" textlink="">
      <xdr:nvSpPr>
        <xdr:cNvPr id="403" name="テキスト ボックス 402"/>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97367</xdr:rowOff>
    </xdr:from>
    <xdr:to>
      <xdr:col>22</xdr:col>
      <xdr:colOff>254000</xdr:colOff>
      <xdr:row>39</xdr:row>
      <xdr:rowOff>27517</xdr:rowOff>
    </xdr:to>
    <xdr:sp macro="" textlink="">
      <xdr:nvSpPr>
        <xdr:cNvPr id="404" name="円/楕円 403"/>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37694</xdr:rowOff>
    </xdr:from>
    <xdr:ext cx="762000" cy="259045"/>
    <xdr:sp macro="" textlink="">
      <xdr:nvSpPr>
        <xdr:cNvPr id="405" name="テキスト ボックス 404"/>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6" name="円/楕円 405"/>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7" name="テキスト ボックス 406"/>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08" name="円/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103733</xdr:rowOff>
    </xdr:from>
    <xdr:ext cx="762000" cy="259045"/>
    <xdr:sp macro="" textlink="">
      <xdr:nvSpPr>
        <xdr:cNvPr id="409" name="テキスト ボックス 408"/>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地方債の繰上償還による地方債残高の減や、財政調整基金の積立による充当可能基金の増額等により財政の健全化に努めている。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1"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2" name="フローチャート : 判断 441"/>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3" name="フローチャート : 判断 442"/>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4" name="テキスト ボックス 443"/>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45" name="フローチャート : 判断 444"/>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6" name="テキスト ボックス 445"/>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47" name="フローチャート : 判断 446"/>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48" name="テキスト ボックス 447"/>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49" name="フローチャート : 判断 448"/>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0" name="テキスト ボックス 449"/>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13,773
13,655
72.79
6,971,331
6,408,510
474,686
4,060,814
4,322,318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職員等の人件費については低く抑えられている一方で、住民サービスを低下させない点から、再雇用職員や臨時職員等を活用しているため、賃金は類似団体平均、全国市町村平均値より</a:t>
          </a:r>
          <a:r>
            <a:rPr lang="ja-JP" altLang="en-US" sz="1400" b="0" i="0">
              <a:solidFill>
                <a:schemeClr val="dk1"/>
              </a:solidFill>
              <a:effectLst/>
              <a:latin typeface="+mn-lt"/>
              <a:ea typeface="+mn-ea"/>
              <a:cs typeface="+mn-cs"/>
            </a:rPr>
            <a:t>高い</a:t>
          </a:r>
          <a:r>
            <a:rPr lang="ja-JP" altLang="ja-JP" sz="1400" b="0" i="0">
              <a:solidFill>
                <a:schemeClr val="dk1"/>
              </a:solidFill>
              <a:effectLst/>
              <a:latin typeface="+mn-lt"/>
              <a:ea typeface="+mn-ea"/>
              <a:cs typeface="+mn-cs"/>
            </a:rPr>
            <a:t>数値を示している。引き続き、再雇用職員や臨時職員等の活用や職員研修等により、職員資質の向上、エキスパート養成に努めるなかで、住民サービスを低下させない体制づくりを行う。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134620</xdr:rowOff>
    </xdr:to>
    <xdr:cxnSp macro="">
      <xdr:nvCxnSpPr>
        <xdr:cNvPr id="64" name="直線コネクタ 63"/>
        <xdr:cNvCxnSpPr/>
      </xdr:nvCxnSpPr>
      <xdr:spPr>
        <a:xfrm flipV="1">
          <a:off x="3987800" y="595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165100</xdr:rowOff>
    </xdr:to>
    <xdr:cxnSp macro="">
      <xdr:nvCxnSpPr>
        <xdr:cNvPr id="67" name="直線コネクタ 66"/>
        <xdr:cNvCxnSpPr/>
      </xdr:nvCxnSpPr>
      <xdr:spPr>
        <a:xfrm flipV="1">
          <a:off x="3098800" y="596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39370</xdr:rowOff>
    </xdr:to>
    <xdr:cxnSp macro="">
      <xdr:nvCxnSpPr>
        <xdr:cNvPr id="70" name="直線コネクタ 69"/>
        <xdr:cNvCxnSpPr/>
      </xdr:nvCxnSpPr>
      <xdr:spPr>
        <a:xfrm flipV="1">
          <a:off x="2209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35</xdr:row>
      <xdr:rowOff>39370</xdr:rowOff>
    </xdr:to>
    <xdr:cxnSp macro="">
      <xdr:nvCxnSpPr>
        <xdr:cNvPr id="73" name="直線コネクタ 72"/>
        <xdr:cNvCxnSpPr/>
      </xdr:nvCxnSpPr>
      <xdr:spPr>
        <a:xfrm>
          <a:off x="1320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3" name="円/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156227</xdr:rowOff>
    </xdr:from>
    <xdr:ext cx="762000" cy="259045"/>
    <xdr:sp macro="" textlink="">
      <xdr:nvSpPr>
        <xdr:cNvPr id="84"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5" name="円/楕円 84"/>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6" name="テキスト ボックス 85"/>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7" name="円/楕円 86"/>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88" name="テキスト ボックス 87"/>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89" name="円/楕円 88"/>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0" name="テキスト ボックス 89"/>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114300</xdr:rowOff>
    </xdr:from>
    <xdr:to>
      <xdr:col>1</xdr:col>
      <xdr:colOff>676275</xdr:colOff>
      <xdr:row>35</xdr:row>
      <xdr:rowOff>44450</xdr:rowOff>
    </xdr:to>
    <xdr:sp macro="" textlink="">
      <xdr:nvSpPr>
        <xdr:cNvPr id="91" name="円/楕円 90"/>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54627</xdr:rowOff>
    </xdr:from>
    <xdr:ext cx="762000" cy="259045"/>
    <xdr:sp macro="" textlink="">
      <xdr:nvSpPr>
        <xdr:cNvPr id="92" name="テキスト ボックス 91"/>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職員数の削減に取り組むことに加え、事務事業等の経費節減に努めているが、今後も職員人件費から</a:t>
          </a:r>
          <a:r>
            <a:rPr lang="ja-JP" altLang="en-US" sz="1400">
              <a:solidFill>
                <a:schemeClr val="dk1"/>
              </a:solidFill>
              <a:effectLst/>
              <a:latin typeface="+mn-lt"/>
              <a:ea typeface="+mn-ea"/>
              <a:cs typeface="+mn-cs"/>
            </a:rPr>
            <a:t>臨時職員賃金や</a:t>
          </a:r>
          <a:r>
            <a:rPr lang="ja-JP" altLang="ja-JP" sz="1400">
              <a:solidFill>
                <a:schemeClr val="dk1"/>
              </a:solidFill>
              <a:effectLst/>
              <a:latin typeface="+mn-lt"/>
              <a:ea typeface="+mn-ea"/>
              <a:cs typeface="+mn-cs"/>
            </a:rPr>
            <a:t>委託料等へのシフトによる物件費の上昇が予想されるため、更なる経費削減に努める。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20864</xdr:rowOff>
    </xdr:from>
    <xdr:to>
      <xdr:col>24</xdr:col>
      <xdr:colOff>31750</xdr:colOff>
      <xdr:row>20</xdr:row>
      <xdr:rowOff>132443</xdr:rowOff>
    </xdr:to>
    <xdr:cxnSp macro="">
      <xdr:nvCxnSpPr>
        <xdr:cNvPr id="127" name="直線コネクタ 126"/>
        <xdr:cNvCxnSpPr/>
      </xdr:nvCxnSpPr>
      <xdr:spPr>
        <a:xfrm>
          <a:off x="15671800" y="3278414"/>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137886</xdr:rowOff>
    </xdr:from>
    <xdr:to>
      <xdr:col>22</xdr:col>
      <xdr:colOff>565150</xdr:colOff>
      <xdr:row>19</xdr:row>
      <xdr:rowOff>20864</xdr:rowOff>
    </xdr:to>
    <xdr:cxnSp macro="">
      <xdr:nvCxnSpPr>
        <xdr:cNvPr id="130" name="直線コネクタ 129"/>
        <xdr:cNvCxnSpPr/>
      </xdr:nvCxnSpPr>
      <xdr:spPr>
        <a:xfrm>
          <a:off x="14782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137886</xdr:rowOff>
    </xdr:from>
    <xdr:to>
      <xdr:col>21</xdr:col>
      <xdr:colOff>361950</xdr:colOff>
      <xdr:row>19</xdr:row>
      <xdr:rowOff>97064</xdr:rowOff>
    </xdr:to>
    <xdr:cxnSp macro="">
      <xdr:nvCxnSpPr>
        <xdr:cNvPr id="133" name="直線コネクタ 132"/>
        <xdr:cNvCxnSpPr/>
      </xdr:nvCxnSpPr>
      <xdr:spPr>
        <a:xfrm flipV="1">
          <a:off x="13893800" y="3223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159657</xdr:rowOff>
    </xdr:from>
    <xdr:to>
      <xdr:col>20</xdr:col>
      <xdr:colOff>158750</xdr:colOff>
      <xdr:row>19</xdr:row>
      <xdr:rowOff>97064</xdr:rowOff>
    </xdr:to>
    <xdr:cxnSp macro="">
      <xdr:nvCxnSpPr>
        <xdr:cNvPr id="136" name="直線コネクタ 135"/>
        <xdr:cNvCxnSpPr/>
      </xdr:nvCxnSpPr>
      <xdr:spPr>
        <a:xfrm>
          <a:off x="13004800" y="32457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81643</xdr:rowOff>
    </xdr:from>
    <xdr:to>
      <xdr:col>24</xdr:col>
      <xdr:colOff>82550</xdr:colOff>
      <xdr:row>21</xdr:row>
      <xdr:rowOff>11793</xdr:rowOff>
    </xdr:to>
    <xdr:sp macro="" textlink="">
      <xdr:nvSpPr>
        <xdr:cNvPr id="146" name="円/楕円 145"/>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161670</xdr:rowOff>
    </xdr:from>
    <xdr:ext cx="762000" cy="259045"/>
    <xdr:sp macro="" textlink="">
      <xdr:nvSpPr>
        <xdr:cNvPr id="147" name="物件費該当値テキスト"/>
        <xdr:cNvSpPr txBox="1"/>
      </xdr:nvSpPr>
      <xdr:spPr>
        <a:xfrm>
          <a:off x="16598900" y="341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141514</xdr:rowOff>
    </xdr:from>
    <xdr:to>
      <xdr:col>22</xdr:col>
      <xdr:colOff>615950</xdr:colOff>
      <xdr:row>19</xdr:row>
      <xdr:rowOff>71664</xdr:rowOff>
    </xdr:to>
    <xdr:sp macro="" textlink="">
      <xdr:nvSpPr>
        <xdr:cNvPr id="148" name="円/楕円 147"/>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56441</xdr:rowOff>
    </xdr:from>
    <xdr:ext cx="736600" cy="259045"/>
    <xdr:sp macro="" textlink="">
      <xdr:nvSpPr>
        <xdr:cNvPr id="149" name="テキスト ボックス 148"/>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87086</xdr:rowOff>
    </xdr:from>
    <xdr:to>
      <xdr:col>21</xdr:col>
      <xdr:colOff>412750</xdr:colOff>
      <xdr:row>19</xdr:row>
      <xdr:rowOff>17236</xdr:rowOff>
    </xdr:to>
    <xdr:sp macro="" textlink="">
      <xdr:nvSpPr>
        <xdr:cNvPr id="150" name="円/楕円 149"/>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2013</xdr:rowOff>
    </xdr:from>
    <xdr:ext cx="762000" cy="259045"/>
    <xdr:sp macro="" textlink="">
      <xdr:nvSpPr>
        <xdr:cNvPr id="151" name="テキスト ボックス 150"/>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46264</xdr:rowOff>
    </xdr:from>
    <xdr:to>
      <xdr:col>20</xdr:col>
      <xdr:colOff>209550</xdr:colOff>
      <xdr:row>19</xdr:row>
      <xdr:rowOff>147864</xdr:rowOff>
    </xdr:to>
    <xdr:sp macro="" textlink="">
      <xdr:nvSpPr>
        <xdr:cNvPr id="152" name="円/楕円 151"/>
        <xdr:cNvSpPr/>
      </xdr:nvSpPr>
      <xdr:spPr>
        <a:xfrm>
          <a:off x="13843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132641</xdr:rowOff>
    </xdr:from>
    <xdr:ext cx="762000" cy="259045"/>
    <xdr:sp macro="" textlink="">
      <xdr:nvSpPr>
        <xdr:cNvPr id="153" name="テキスト ボックス 152"/>
        <xdr:cNvSpPr txBox="1"/>
      </xdr:nvSpPr>
      <xdr:spPr>
        <a:xfrm>
          <a:off x="13512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108857</xdr:rowOff>
    </xdr:from>
    <xdr:to>
      <xdr:col>19</xdr:col>
      <xdr:colOff>6350</xdr:colOff>
      <xdr:row>19</xdr:row>
      <xdr:rowOff>39007</xdr:rowOff>
    </xdr:to>
    <xdr:sp macro="" textlink="">
      <xdr:nvSpPr>
        <xdr:cNvPr id="154" name="円/楕円 153"/>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23784</xdr:rowOff>
    </xdr:from>
    <xdr:ext cx="762000" cy="259045"/>
    <xdr:sp macro="" textlink="">
      <xdr:nvSpPr>
        <xdr:cNvPr id="155" name="テキスト ボックス 154"/>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類似団体内では</a:t>
          </a:r>
          <a:r>
            <a:rPr lang="ja-JP" altLang="en-US" sz="1400">
              <a:solidFill>
                <a:schemeClr val="dk1"/>
              </a:solidFill>
              <a:effectLst/>
              <a:latin typeface="+mn-lt"/>
              <a:ea typeface="+mn-ea"/>
              <a:cs typeface="+mn-cs"/>
            </a:rPr>
            <a:t>扶助費が高い傾向にある。</a:t>
          </a:r>
          <a:endParaRPr lang="en-US" altLang="ja-JP" sz="1400">
            <a:solidFill>
              <a:schemeClr val="dk1"/>
            </a:solidFill>
            <a:effectLst/>
            <a:latin typeface="+mn-lt"/>
            <a:ea typeface="+mn-ea"/>
            <a:cs typeface="+mn-cs"/>
          </a:endParaRPr>
        </a:p>
        <a:p>
          <a:pPr rtl="0" eaLnBrk="1" fontAlgn="auto" latinLnBrk="0" hangingPunct="1"/>
          <a:r>
            <a:rPr lang="ja-JP" altLang="ja-JP" sz="1400">
              <a:solidFill>
                <a:schemeClr val="dk1"/>
              </a:solidFill>
              <a:effectLst/>
              <a:latin typeface="+mn-lt"/>
              <a:ea typeface="+mn-ea"/>
              <a:cs typeface="+mn-cs"/>
            </a:rPr>
            <a:t>福祉医療の無料化（小学生から高校生相当）や児童福祉及び高齢者福祉サービスの充実により</a:t>
          </a:r>
          <a:r>
            <a:rPr lang="ja-JP" altLang="en-US" sz="1400">
              <a:solidFill>
                <a:schemeClr val="dk1"/>
              </a:solidFill>
              <a:effectLst/>
              <a:latin typeface="+mn-lt"/>
              <a:ea typeface="+mn-ea"/>
              <a:cs typeface="+mn-cs"/>
            </a:rPr>
            <a:t>今後も</a:t>
          </a:r>
          <a:r>
            <a:rPr lang="ja-JP" altLang="ja-JP" sz="1400">
              <a:solidFill>
                <a:schemeClr val="dk1"/>
              </a:solidFill>
              <a:effectLst/>
              <a:latin typeface="+mn-lt"/>
              <a:ea typeface="+mn-ea"/>
              <a:cs typeface="+mn-cs"/>
            </a:rPr>
            <a:t>扶助費の増加が予想されることから、単独事業の見直しを行うとともに、抑制に努めていく。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57</xdr:row>
      <xdr:rowOff>12700</xdr:rowOff>
    </xdr:to>
    <xdr:cxnSp macro="">
      <xdr:nvCxnSpPr>
        <xdr:cNvPr id="188" name="直線コネクタ 187"/>
        <xdr:cNvCxnSpPr/>
      </xdr:nvCxnSpPr>
      <xdr:spPr>
        <a:xfrm>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107950</xdr:rowOff>
    </xdr:to>
    <xdr:cxnSp macro="">
      <xdr:nvCxnSpPr>
        <xdr:cNvPr id="191" name="直線コネクタ 190"/>
        <xdr:cNvCxnSpPr/>
      </xdr:nvCxnSpPr>
      <xdr:spPr>
        <a:xfrm>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88900</xdr:rowOff>
    </xdr:to>
    <xdr:cxnSp macro="">
      <xdr:nvCxnSpPr>
        <xdr:cNvPr id="194" name="直線コネクタ 193"/>
        <xdr:cNvCxnSpPr/>
      </xdr:nvCxnSpPr>
      <xdr:spPr>
        <a:xfrm>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12700</xdr:rowOff>
    </xdr:to>
    <xdr:cxnSp macro="">
      <xdr:nvCxnSpPr>
        <xdr:cNvPr id="197" name="直線コネクタ 196"/>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7" name="円/楕円 206"/>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8"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9" name="円/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0" name="テキスト ボックス 209"/>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類似団体内において経常収支比率が高い水準で推移しており、繰出金が主な原因である。水道・公共下水道・農業集落排水特別会計については、経費の節減をするとともに料金の見直しに努めていく。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77470</xdr:rowOff>
    </xdr:to>
    <xdr:cxnSp macro="">
      <xdr:nvCxnSpPr>
        <xdr:cNvPr id="249" name="直線コネクタ 248"/>
        <xdr:cNvCxnSpPr/>
      </xdr:nvCxnSpPr>
      <xdr:spPr>
        <a:xfrm>
          <a:off x="15671800" y="1018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69850</xdr:rowOff>
    </xdr:to>
    <xdr:cxnSp macro="">
      <xdr:nvCxnSpPr>
        <xdr:cNvPr id="252" name="直線コネクタ 251"/>
        <xdr:cNvCxnSpPr/>
      </xdr:nvCxnSpPr>
      <xdr:spPr>
        <a:xfrm>
          <a:off x="14782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165100</xdr:rowOff>
    </xdr:from>
    <xdr:to>
      <xdr:col>21</xdr:col>
      <xdr:colOff>361950</xdr:colOff>
      <xdr:row>59</xdr:row>
      <xdr:rowOff>31750</xdr:rowOff>
    </xdr:to>
    <xdr:cxnSp macro="">
      <xdr:nvCxnSpPr>
        <xdr:cNvPr id="255" name="直線コネクタ 254"/>
        <xdr:cNvCxnSpPr/>
      </xdr:nvCxnSpPr>
      <xdr:spPr>
        <a:xfrm>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16510</xdr:rowOff>
    </xdr:to>
    <xdr:cxnSp macro="">
      <xdr:nvCxnSpPr>
        <xdr:cNvPr id="258" name="直線コネクタ 257"/>
        <xdr:cNvCxnSpPr/>
      </xdr:nvCxnSpPr>
      <xdr:spPr>
        <a:xfrm flipV="1">
          <a:off x="13004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68" name="円/楕円 267"/>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69"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70" name="円/楕円 269"/>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71" name="テキスト ボックス 270"/>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2" name="円/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114300</xdr:rowOff>
    </xdr:from>
    <xdr:to>
      <xdr:col>20</xdr:col>
      <xdr:colOff>209550</xdr:colOff>
      <xdr:row>59</xdr:row>
      <xdr:rowOff>44450</xdr:rowOff>
    </xdr:to>
    <xdr:sp macro="" textlink="">
      <xdr:nvSpPr>
        <xdr:cNvPr id="274" name="円/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137160</xdr:rowOff>
    </xdr:from>
    <xdr:to>
      <xdr:col>19</xdr:col>
      <xdr:colOff>6350</xdr:colOff>
      <xdr:row>59</xdr:row>
      <xdr:rowOff>67310</xdr:rowOff>
    </xdr:to>
    <xdr:sp macro="" textlink="">
      <xdr:nvSpPr>
        <xdr:cNvPr id="276" name="円/楕円 275"/>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52087</xdr:rowOff>
    </xdr:from>
    <xdr:ext cx="762000" cy="259045"/>
    <xdr:sp macro="" textlink="">
      <xdr:nvSpPr>
        <xdr:cNvPr id="277" name="テキスト ボックス 276"/>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a:solidFill>
                <a:schemeClr val="dk1"/>
              </a:solidFill>
              <a:effectLst/>
              <a:latin typeface="+mn-lt"/>
              <a:ea typeface="+mn-ea"/>
              <a:cs typeface="+mn-cs"/>
            </a:rPr>
            <a:t>類似団体内では、比較的良い数値を示している。補助金・負担金の見直しにより、引き続き、適正な補助金・負担金の交付に努める。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69850</xdr:rowOff>
    </xdr:from>
    <xdr:to>
      <xdr:col>24</xdr:col>
      <xdr:colOff>31750</xdr:colOff>
      <xdr:row>34</xdr:row>
      <xdr:rowOff>136525</xdr:rowOff>
    </xdr:to>
    <xdr:cxnSp macro="">
      <xdr:nvCxnSpPr>
        <xdr:cNvPr id="314" name="直線コネクタ 313"/>
        <xdr:cNvCxnSpPr/>
      </xdr:nvCxnSpPr>
      <xdr:spPr>
        <a:xfrm flipV="1">
          <a:off x="15671800" y="58991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88900</xdr:rowOff>
    </xdr:from>
    <xdr:to>
      <xdr:col>22</xdr:col>
      <xdr:colOff>565150</xdr:colOff>
      <xdr:row>34</xdr:row>
      <xdr:rowOff>136525</xdr:rowOff>
    </xdr:to>
    <xdr:cxnSp macro="">
      <xdr:nvCxnSpPr>
        <xdr:cNvPr id="317" name="直線コネクタ 316"/>
        <xdr:cNvCxnSpPr/>
      </xdr:nvCxnSpPr>
      <xdr:spPr>
        <a:xfrm>
          <a:off x="14782800" y="5918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60325</xdr:rowOff>
    </xdr:from>
    <xdr:to>
      <xdr:col>21</xdr:col>
      <xdr:colOff>361950</xdr:colOff>
      <xdr:row>34</xdr:row>
      <xdr:rowOff>88900</xdr:rowOff>
    </xdr:to>
    <xdr:cxnSp macro="">
      <xdr:nvCxnSpPr>
        <xdr:cNvPr id="320" name="直線コネクタ 319"/>
        <xdr:cNvCxnSpPr/>
      </xdr:nvCxnSpPr>
      <xdr:spPr>
        <a:xfrm>
          <a:off x="13893800" y="5889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60325</xdr:rowOff>
    </xdr:to>
    <xdr:cxnSp macro="">
      <xdr:nvCxnSpPr>
        <xdr:cNvPr id="323" name="直線コネクタ 322"/>
        <xdr:cNvCxnSpPr/>
      </xdr:nvCxnSpPr>
      <xdr:spPr>
        <a:xfrm>
          <a:off x="13004800" y="5880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19050</xdr:rowOff>
    </xdr:from>
    <xdr:to>
      <xdr:col>24</xdr:col>
      <xdr:colOff>82550</xdr:colOff>
      <xdr:row>34</xdr:row>
      <xdr:rowOff>120650</xdr:rowOff>
    </xdr:to>
    <xdr:sp macro="" textlink="">
      <xdr:nvSpPr>
        <xdr:cNvPr id="333" name="円/楕円 332"/>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35577</xdr:rowOff>
    </xdr:from>
    <xdr:ext cx="762000" cy="259045"/>
    <xdr:sp macro="" textlink="">
      <xdr:nvSpPr>
        <xdr:cNvPr id="334" name="補助費等該当値テキスト"/>
        <xdr:cNvSpPr txBox="1"/>
      </xdr:nvSpPr>
      <xdr:spPr>
        <a:xfrm>
          <a:off x="16598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85725</xdr:rowOff>
    </xdr:from>
    <xdr:to>
      <xdr:col>22</xdr:col>
      <xdr:colOff>615950</xdr:colOff>
      <xdr:row>35</xdr:row>
      <xdr:rowOff>15875</xdr:rowOff>
    </xdr:to>
    <xdr:sp macro="" textlink="">
      <xdr:nvSpPr>
        <xdr:cNvPr id="335" name="円/楕円 334"/>
        <xdr:cNvSpPr/>
      </xdr:nvSpPr>
      <xdr:spPr>
        <a:xfrm>
          <a:off x="15621000"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26052</xdr:rowOff>
    </xdr:from>
    <xdr:ext cx="736600" cy="259045"/>
    <xdr:sp macro="" textlink="">
      <xdr:nvSpPr>
        <xdr:cNvPr id="336" name="テキスト ボックス 335"/>
        <xdr:cNvSpPr txBox="1"/>
      </xdr:nvSpPr>
      <xdr:spPr>
        <a:xfrm>
          <a:off x="15290800" y="568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7" name="円/楕円 336"/>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149877</xdr:rowOff>
    </xdr:from>
    <xdr:ext cx="762000" cy="259045"/>
    <xdr:sp macro="" textlink="">
      <xdr:nvSpPr>
        <xdr:cNvPr id="338" name="テキスト ボックス 337"/>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9525</xdr:rowOff>
    </xdr:from>
    <xdr:to>
      <xdr:col>20</xdr:col>
      <xdr:colOff>209550</xdr:colOff>
      <xdr:row>34</xdr:row>
      <xdr:rowOff>111125</xdr:rowOff>
    </xdr:to>
    <xdr:sp macro="" textlink="">
      <xdr:nvSpPr>
        <xdr:cNvPr id="339" name="円/楕円 338"/>
        <xdr:cNvSpPr/>
      </xdr:nvSpPr>
      <xdr:spPr>
        <a:xfrm>
          <a:off x="13843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121302</xdr:rowOff>
    </xdr:from>
    <xdr:ext cx="762000" cy="259045"/>
    <xdr:sp macro="" textlink="">
      <xdr:nvSpPr>
        <xdr:cNvPr id="340" name="テキスト ボックス 339"/>
        <xdr:cNvSpPr txBox="1"/>
      </xdr:nvSpPr>
      <xdr:spPr>
        <a:xfrm>
          <a:off x="13512800"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41" name="円/楕円 340"/>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2" name="テキスト ボックス 341"/>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適正な新規発行債と繰上償還により起債残高の減に努めている。また、公債費に対する交付税算入率が約６割であることから、実質的な公債費負担については、過度の負担とはなっていないものと考える。</a:t>
          </a:r>
          <a:endParaRPr lang="en-US" altLang="ja-JP" sz="1300" b="0" i="0">
            <a:solidFill>
              <a:schemeClr val="dk1"/>
            </a:solidFill>
            <a:effectLst/>
            <a:latin typeface="+mn-lt"/>
            <a:ea typeface="+mn-ea"/>
            <a:cs typeface="+mn-cs"/>
          </a:endParaRPr>
        </a:p>
        <a:p>
          <a:pPr rtl="0" eaLnBrk="1" fontAlgn="auto" latinLnBrk="0" hangingPunct="1"/>
          <a:r>
            <a:rPr lang="ja-JP" altLang="en-US"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25</a:t>
          </a:r>
          <a:r>
            <a:rPr lang="ja-JP" altLang="en-US" sz="1300" b="0" i="0">
              <a:solidFill>
                <a:schemeClr val="dk1"/>
              </a:solidFill>
              <a:effectLst/>
              <a:latin typeface="+mn-lt"/>
              <a:ea typeface="+mn-ea"/>
              <a:cs typeface="+mn-cs"/>
            </a:rPr>
            <a:t>年度から大型事業が増加し、発行額が増加していることから据え置き期間が終了する平成</a:t>
          </a:r>
          <a:r>
            <a:rPr lang="en-US" altLang="ja-JP" sz="1300" b="0" i="0">
              <a:solidFill>
                <a:schemeClr val="dk1"/>
              </a:solidFill>
              <a:effectLst/>
              <a:latin typeface="+mn-lt"/>
              <a:ea typeface="+mn-ea"/>
              <a:cs typeface="+mn-cs"/>
            </a:rPr>
            <a:t>27</a:t>
          </a:r>
          <a:r>
            <a:rPr lang="ja-JP" altLang="en-US" sz="1300" b="0" i="0">
              <a:solidFill>
                <a:schemeClr val="dk1"/>
              </a:solidFill>
              <a:effectLst/>
              <a:latin typeface="+mn-lt"/>
              <a:ea typeface="+mn-ea"/>
              <a:cs typeface="+mn-cs"/>
            </a:rPr>
            <a:t>年度からは公債費は増加するものと推測される。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75565</xdr:rowOff>
    </xdr:to>
    <xdr:cxnSp macro="">
      <xdr:nvCxnSpPr>
        <xdr:cNvPr id="371" name="直線コネクタ 370"/>
        <xdr:cNvCxnSpPr/>
      </xdr:nvCxnSpPr>
      <xdr:spPr>
        <a:xfrm flipV="1">
          <a:off x="3987800" y="128885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75565</xdr:rowOff>
    </xdr:to>
    <xdr:cxnSp macro="">
      <xdr:nvCxnSpPr>
        <xdr:cNvPr id="374" name="直線コネクタ 373"/>
        <xdr:cNvCxnSpPr/>
      </xdr:nvCxnSpPr>
      <xdr:spPr>
        <a:xfrm>
          <a:off x="3098800" y="12928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76</xdr:row>
      <xdr:rowOff>46989</xdr:rowOff>
    </xdr:to>
    <xdr:cxnSp macro="">
      <xdr:nvCxnSpPr>
        <xdr:cNvPr id="377" name="直線コネクタ 376"/>
        <xdr:cNvCxnSpPr/>
      </xdr:nvCxnSpPr>
      <xdr:spPr>
        <a:xfrm flipV="1">
          <a:off x="2209800" y="129286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46989</xdr:rowOff>
    </xdr:from>
    <xdr:to>
      <xdr:col>3</xdr:col>
      <xdr:colOff>142875</xdr:colOff>
      <xdr:row>76</xdr:row>
      <xdr:rowOff>161289</xdr:rowOff>
    </xdr:to>
    <xdr:cxnSp macro="">
      <xdr:nvCxnSpPr>
        <xdr:cNvPr id="380" name="直線コネクタ 379"/>
        <xdr:cNvCxnSpPr/>
      </xdr:nvCxnSpPr>
      <xdr:spPr>
        <a:xfrm flipV="1">
          <a:off x="1320800" y="130771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90" name="円/楕円 389"/>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167022</xdr:rowOff>
    </xdr:from>
    <xdr:ext cx="762000" cy="259045"/>
    <xdr:sp macro="" textlink="">
      <xdr:nvSpPr>
        <xdr:cNvPr id="391" name="公債費該当値テキスト"/>
        <xdr:cNvSpPr txBox="1"/>
      </xdr:nvSpPr>
      <xdr:spPr>
        <a:xfrm>
          <a:off x="4914900" y="1268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24765</xdr:rowOff>
    </xdr:from>
    <xdr:to>
      <xdr:col>5</xdr:col>
      <xdr:colOff>600075</xdr:colOff>
      <xdr:row>75</xdr:row>
      <xdr:rowOff>126365</xdr:rowOff>
    </xdr:to>
    <xdr:sp macro="" textlink="">
      <xdr:nvSpPr>
        <xdr:cNvPr id="392" name="円/楕円 391"/>
        <xdr:cNvSpPr/>
      </xdr:nvSpPr>
      <xdr:spPr>
        <a:xfrm>
          <a:off x="3937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136542</xdr:rowOff>
    </xdr:from>
    <xdr:ext cx="736600" cy="259045"/>
    <xdr:sp macro="" textlink="">
      <xdr:nvSpPr>
        <xdr:cNvPr id="393" name="テキスト ボックス 392"/>
        <xdr:cNvSpPr txBox="1"/>
      </xdr:nvSpPr>
      <xdr:spPr>
        <a:xfrm>
          <a:off x="3606800" y="1265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4" name="円/楕円 393"/>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5" name="テキスト ボックス 394"/>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167639</xdr:rowOff>
    </xdr:from>
    <xdr:to>
      <xdr:col>3</xdr:col>
      <xdr:colOff>193675</xdr:colOff>
      <xdr:row>76</xdr:row>
      <xdr:rowOff>97789</xdr:rowOff>
    </xdr:to>
    <xdr:sp macro="" textlink="">
      <xdr:nvSpPr>
        <xdr:cNvPr id="396" name="円/楕円 395"/>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107967</xdr:rowOff>
    </xdr:from>
    <xdr:ext cx="762000" cy="259045"/>
    <xdr:sp macro="" textlink="">
      <xdr:nvSpPr>
        <xdr:cNvPr id="397" name="テキスト ボックス 396"/>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98" name="円/楕円 397"/>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99" name="テキスト ボックス 398"/>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類似団体内では平均的な数値で推移しているが、経常収支比率のウエイトが高い物件費、扶助費をはじめ、より一層の経費削減に努め、弾力性のある財政</a:t>
          </a:r>
          <a:r>
            <a:rPr kumimoji="1" lang="ja-JP" altLang="ja-JP" sz="1400">
              <a:solidFill>
                <a:schemeClr val="dk1"/>
              </a:solidFill>
              <a:effectLst/>
              <a:latin typeface="+mn-lt"/>
              <a:ea typeface="+mn-ea"/>
              <a:cs typeface="+mn-cs"/>
            </a:rPr>
            <a:t>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88137</xdr:rowOff>
    </xdr:from>
    <xdr:to>
      <xdr:col>24</xdr:col>
      <xdr:colOff>31750</xdr:colOff>
      <xdr:row>78</xdr:row>
      <xdr:rowOff>21844</xdr:rowOff>
    </xdr:to>
    <xdr:cxnSp macro="">
      <xdr:nvCxnSpPr>
        <xdr:cNvPr id="430" name="直線コネクタ 429"/>
        <xdr:cNvCxnSpPr/>
      </xdr:nvCxnSpPr>
      <xdr:spPr>
        <a:xfrm>
          <a:off x="15671800" y="132897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88137</xdr:rowOff>
    </xdr:to>
    <xdr:cxnSp macro="">
      <xdr:nvCxnSpPr>
        <xdr:cNvPr id="433" name="直線コネクタ 432"/>
        <xdr:cNvCxnSpPr/>
      </xdr:nvCxnSpPr>
      <xdr:spPr>
        <a:xfrm>
          <a:off x="14782800" y="132349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60706</xdr:rowOff>
    </xdr:to>
    <xdr:cxnSp macro="">
      <xdr:nvCxnSpPr>
        <xdr:cNvPr id="436" name="直線コネクタ 435"/>
        <xdr:cNvCxnSpPr/>
      </xdr:nvCxnSpPr>
      <xdr:spPr>
        <a:xfrm flipV="1">
          <a:off x="13893800" y="13234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159004</xdr:rowOff>
    </xdr:from>
    <xdr:to>
      <xdr:col>20</xdr:col>
      <xdr:colOff>158750</xdr:colOff>
      <xdr:row>77</xdr:row>
      <xdr:rowOff>60706</xdr:rowOff>
    </xdr:to>
    <xdr:cxnSp macro="">
      <xdr:nvCxnSpPr>
        <xdr:cNvPr id="439" name="直線コネクタ 438"/>
        <xdr:cNvCxnSpPr/>
      </xdr:nvCxnSpPr>
      <xdr:spPr>
        <a:xfrm>
          <a:off x="13004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49" name="円/楕円 448"/>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114571</xdr:rowOff>
    </xdr:from>
    <xdr:ext cx="762000" cy="259045"/>
    <xdr:sp macro="" textlink="">
      <xdr:nvSpPr>
        <xdr:cNvPr id="450"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1" name="円/楕円 450"/>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2" name="テキスト ボックス 451"/>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3" name="円/楕円 452"/>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54" name="テキスト ボックス 45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55" name="円/楕円 454"/>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96283</xdr:rowOff>
    </xdr:from>
    <xdr:ext cx="762000" cy="259045"/>
    <xdr:sp macro="" textlink="">
      <xdr:nvSpPr>
        <xdr:cNvPr id="456" name="テキスト ボックス 455"/>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108204</xdr:rowOff>
    </xdr:from>
    <xdr:to>
      <xdr:col>19</xdr:col>
      <xdr:colOff>6350</xdr:colOff>
      <xdr:row>77</xdr:row>
      <xdr:rowOff>38354</xdr:rowOff>
    </xdr:to>
    <xdr:sp macro="" textlink="">
      <xdr:nvSpPr>
        <xdr:cNvPr id="457" name="円/楕円 456"/>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23131</xdr:rowOff>
    </xdr:from>
    <xdr:ext cx="762000" cy="259045"/>
    <xdr:sp macro="" textlink="">
      <xdr:nvSpPr>
        <xdr:cNvPr id="458" name="テキスト ボックス 457"/>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59106</xdr:rowOff>
    </xdr:from>
    <xdr:to>
      <xdr:col>4</xdr:col>
      <xdr:colOff>1117600</xdr:colOff>
      <xdr:row>19</xdr:row>
      <xdr:rowOff>90772</xdr:rowOff>
    </xdr:to>
    <xdr:cxnSp macro="">
      <xdr:nvCxnSpPr>
        <xdr:cNvPr id="52" name="直線コネクタ 51"/>
        <xdr:cNvCxnSpPr/>
      </xdr:nvCxnSpPr>
      <xdr:spPr bwMode="auto">
        <a:xfrm flipV="1">
          <a:off x="5003800" y="3364281"/>
          <a:ext cx="647700" cy="3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90772</xdr:rowOff>
    </xdr:from>
    <xdr:to>
      <xdr:col>4</xdr:col>
      <xdr:colOff>469900</xdr:colOff>
      <xdr:row>19</xdr:row>
      <xdr:rowOff>107983</xdr:rowOff>
    </xdr:to>
    <xdr:cxnSp macro="">
      <xdr:nvCxnSpPr>
        <xdr:cNvPr id="55" name="直線コネクタ 54"/>
        <xdr:cNvCxnSpPr/>
      </xdr:nvCxnSpPr>
      <xdr:spPr bwMode="auto">
        <a:xfrm flipV="1">
          <a:off x="4305300" y="3395947"/>
          <a:ext cx="698500" cy="1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95388</xdr:rowOff>
    </xdr:from>
    <xdr:to>
      <xdr:col>3</xdr:col>
      <xdr:colOff>904875</xdr:colOff>
      <xdr:row>19</xdr:row>
      <xdr:rowOff>107983</xdr:rowOff>
    </xdr:to>
    <xdr:cxnSp macro="">
      <xdr:nvCxnSpPr>
        <xdr:cNvPr id="58" name="直線コネクタ 57"/>
        <xdr:cNvCxnSpPr/>
      </xdr:nvCxnSpPr>
      <xdr:spPr bwMode="auto">
        <a:xfrm>
          <a:off x="3606800" y="3400563"/>
          <a:ext cx="698500" cy="12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95388</xdr:rowOff>
    </xdr:from>
    <xdr:to>
      <xdr:col>3</xdr:col>
      <xdr:colOff>206375</xdr:colOff>
      <xdr:row>19</xdr:row>
      <xdr:rowOff>119151</xdr:rowOff>
    </xdr:to>
    <xdr:cxnSp macro="">
      <xdr:nvCxnSpPr>
        <xdr:cNvPr id="61" name="直線コネクタ 60"/>
        <xdr:cNvCxnSpPr/>
      </xdr:nvCxnSpPr>
      <xdr:spPr bwMode="auto">
        <a:xfrm flipV="1">
          <a:off x="2908300" y="3400563"/>
          <a:ext cx="698500" cy="23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8306</xdr:rowOff>
    </xdr:from>
    <xdr:to>
      <xdr:col>5</xdr:col>
      <xdr:colOff>34925</xdr:colOff>
      <xdr:row>19</xdr:row>
      <xdr:rowOff>109906</xdr:rowOff>
    </xdr:to>
    <xdr:sp macro="" textlink="">
      <xdr:nvSpPr>
        <xdr:cNvPr id="71" name="円/楕円 70"/>
        <xdr:cNvSpPr/>
      </xdr:nvSpPr>
      <xdr:spPr bwMode="auto">
        <a:xfrm>
          <a:off x="5600700" y="331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88333</xdr:rowOff>
    </xdr:from>
    <xdr:ext cx="762000" cy="259045"/>
    <xdr:sp macro="" textlink="">
      <xdr:nvSpPr>
        <xdr:cNvPr id="72" name="人口1人当たり決算額の推移該当値テキスト130"/>
        <xdr:cNvSpPr txBox="1"/>
      </xdr:nvSpPr>
      <xdr:spPr>
        <a:xfrm>
          <a:off x="5740400" y="32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82,612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39972</xdr:rowOff>
    </xdr:from>
    <xdr:to>
      <xdr:col>4</xdr:col>
      <xdr:colOff>520700</xdr:colOff>
      <xdr:row>19</xdr:row>
      <xdr:rowOff>141572</xdr:rowOff>
    </xdr:to>
    <xdr:sp macro="" textlink="">
      <xdr:nvSpPr>
        <xdr:cNvPr id="73" name="円/楕円 72"/>
        <xdr:cNvSpPr/>
      </xdr:nvSpPr>
      <xdr:spPr bwMode="auto">
        <a:xfrm>
          <a:off x="4953000" y="33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126349</xdr:rowOff>
    </xdr:from>
    <xdr:ext cx="736600" cy="259045"/>
    <xdr:sp macro="" textlink="">
      <xdr:nvSpPr>
        <xdr:cNvPr id="74" name="テキスト ボックス 73"/>
        <xdr:cNvSpPr txBox="1"/>
      </xdr:nvSpPr>
      <xdr:spPr>
        <a:xfrm>
          <a:off x="4622800" y="3431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79,703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57183</xdr:rowOff>
    </xdr:from>
    <xdr:to>
      <xdr:col>3</xdr:col>
      <xdr:colOff>955675</xdr:colOff>
      <xdr:row>19</xdr:row>
      <xdr:rowOff>158783</xdr:rowOff>
    </xdr:to>
    <xdr:sp macro="" textlink="">
      <xdr:nvSpPr>
        <xdr:cNvPr id="75" name="円/楕円 74"/>
        <xdr:cNvSpPr/>
      </xdr:nvSpPr>
      <xdr:spPr bwMode="auto">
        <a:xfrm>
          <a:off x="4254500" y="33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143560</xdr:rowOff>
    </xdr:from>
    <xdr:ext cx="762000" cy="259045"/>
    <xdr:sp macro="" textlink="">
      <xdr:nvSpPr>
        <xdr:cNvPr id="76" name="テキスト ボックス 75"/>
        <xdr:cNvSpPr txBox="1"/>
      </xdr:nvSpPr>
      <xdr:spPr>
        <a:xfrm>
          <a:off x="3924300" y="34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44588</xdr:rowOff>
    </xdr:from>
    <xdr:to>
      <xdr:col>3</xdr:col>
      <xdr:colOff>257175</xdr:colOff>
      <xdr:row>19</xdr:row>
      <xdr:rowOff>146188</xdr:rowOff>
    </xdr:to>
    <xdr:sp macro="" textlink="">
      <xdr:nvSpPr>
        <xdr:cNvPr id="77" name="円/楕円 76"/>
        <xdr:cNvSpPr/>
      </xdr:nvSpPr>
      <xdr:spPr bwMode="auto">
        <a:xfrm>
          <a:off x="3556000" y="334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130965</xdr:rowOff>
    </xdr:from>
    <xdr:ext cx="762000" cy="259045"/>
    <xdr:sp macro="" textlink="">
      <xdr:nvSpPr>
        <xdr:cNvPr id="78" name="テキスト ボックス 77"/>
        <xdr:cNvSpPr txBox="1"/>
      </xdr:nvSpPr>
      <xdr:spPr>
        <a:xfrm>
          <a:off x="3225800" y="34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68351</xdr:rowOff>
    </xdr:from>
    <xdr:to>
      <xdr:col>2</xdr:col>
      <xdr:colOff>692150</xdr:colOff>
      <xdr:row>19</xdr:row>
      <xdr:rowOff>169951</xdr:rowOff>
    </xdr:to>
    <xdr:sp macro="" textlink="">
      <xdr:nvSpPr>
        <xdr:cNvPr id="79" name="円/楕円 78"/>
        <xdr:cNvSpPr/>
      </xdr:nvSpPr>
      <xdr:spPr bwMode="auto">
        <a:xfrm>
          <a:off x="2857500" y="337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154728</xdr:rowOff>
    </xdr:from>
    <xdr:ext cx="762000" cy="259045"/>
    <xdr:sp macro="" textlink="">
      <xdr:nvSpPr>
        <xdr:cNvPr id="80" name="テキスト ボックス 79"/>
        <xdr:cNvSpPr txBox="1"/>
      </xdr:nvSpPr>
      <xdr:spPr>
        <a:xfrm>
          <a:off x="2527300" y="345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152131</xdr:rowOff>
    </xdr:from>
    <xdr:ext cx="762000" cy="259045"/>
    <xdr:sp macro="" textlink="">
      <xdr:nvSpPr>
        <xdr:cNvPr id="110" name="人口1人当たり決算額の推移最小値テキスト445"/>
        <xdr:cNvSpPr txBox="1"/>
      </xdr:nvSpPr>
      <xdr:spPr>
        <a:xfrm>
          <a:off x="5740400" y="727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62497</xdr:rowOff>
    </xdr:from>
    <xdr:to>
      <xdr:col>4</xdr:col>
      <xdr:colOff>1117600</xdr:colOff>
      <xdr:row>37</xdr:row>
      <xdr:rowOff>141954</xdr:rowOff>
    </xdr:to>
    <xdr:cxnSp macro="">
      <xdr:nvCxnSpPr>
        <xdr:cNvPr id="114" name="直線コネクタ 113"/>
        <xdr:cNvCxnSpPr/>
      </xdr:nvCxnSpPr>
      <xdr:spPr bwMode="auto">
        <a:xfrm>
          <a:off x="5003800" y="7187197"/>
          <a:ext cx="647700" cy="7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62497</xdr:rowOff>
    </xdr:from>
    <xdr:to>
      <xdr:col>4</xdr:col>
      <xdr:colOff>469900</xdr:colOff>
      <xdr:row>37</xdr:row>
      <xdr:rowOff>69603</xdr:rowOff>
    </xdr:to>
    <xdr:cxnSp macro="">
      <xdr:nvCxnSpPr>
        <xdr:cNvPr id="117" name="直線コネクタ 116"/>
        <xdr:cNvCxnSpPr/>
      </xdr:nvCxnSpPr>
      <xdr:spPr bwMode="auto">
        <a:xfrm flipV="1">
          <a:off x="4305300" y="7187197"/>
          <a:ext cx="698500" cy="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90100</xdr:rowOff>
    </xdr:from>
    <xdr:to>
      <xdr:col>3</xdr:col>
      <xdr:colOff>904875</xdr:colOff>
      <xdr:row>37</xdr:row>
      <xdr:rowOff>69603</xdr:rowOff>
    </xdr:to>
    <xdr:cxnSp macro="">
      <xdr:nvCxnSpPr>
        <xdr:cNvPr id="120" name="直線コネクタ 119"/>
        <xdr:cNvCxnSpPr/>
      </xdr:nvCxnSpPr>
      <xdr:spPr bwMode="auto">
        <a:xfrm>
          <a:off x="3606800" y="7043350"/>
          <a:ext cx="698500" cy="150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304450</xdr:rowOff>
    </xdr:from>
    <xdr:to>
      <xdr:col>3</xdr:col>
      <xdr:colOff>206375</xdr:colOff>
      <xdr:row>36</xdr:row>
      <xdr:rowOff>90100</xdr:rowOff>
    </xdr:to>
    <xdr:cxnSp macro="">
      <xdr:nvCxnSpPr>
        <xdr:cNvPr id="123" name="直線コネクタ 122"/>
        <xdr:cNvCxnSpPr/>
      </xdr:nvCxnSpPr>
      <xdr:spPr bwMode="auto">
        <a:xfrm>
          <a:off x="2908300" y="6914800"/>
          <a:ext cx="698500" cy="12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91154</xdr:rowOff>
    </xdr:from>
    <xdr:to>
      <xdr:col>5</xdr:col>
      <xdr:colOff>34925</xdr:colOff>
      <xdr:row>37</xdr:row>
      <xdr:rowOff>192754</xdr:rowOff>
    </xdr:to>
    <xdr:sp macro="" textlink="">
      <xdr:nvSpPr>
        <xdr:cNvPr id="133" name="円/楕円 132"/>
        <xdr:cNvSpPr/>
      </xdr:nvSpPr>
      <xdr:spPr bwMode="auto">
        <a:xfrm>
          <a:off x="5600700" y="721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171181</xdr:rowOff>
    </xdr:from>
    <xdr:ext cx="762000" cy="259045"/>
    <xdr:sp macro="" textlink="">
      <xdr:nvSpPr>
        <xdr:cNvPr id="134" name="人口1人当たり決算額の推移該当値テキスト445"/>
        <xdr:cNvSpPr txBox="1"/>
      </xdr:nvSpPr>
      <xdr:spPr>
        <a:xfrm>
          <a:off x="5740400" y="712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11697</xdr:rowOff>
    </xdr:from>
    <xdr:to>
      <xdr:col>4</xdr:col>
      <xdr:colOff>520700</xdr:colOff>
      <xdr:row>37</xdr:row>
      <xdr:rowOff>113297</xdr:rowOff>
    </xdr:to>
    <xdr:sp macro="" textlink="">
      <xdr:nvSpPr>
        <xdr:cNvPr id="135" name="円/楕円 134"/>
        <xdr:cNvSpPr/>
      </xdr:nvSpPr>
      <xdr:spPr bwMode="auto">
        <a:xfrm>
          <a:off x="4953000" y="713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98074</xdr:rowOff>
    </xdr:from>
    <xdr:ext cx="736600" cy="259045"/>
    <xdr:sp macro="" textlink="">
      <xdr:nvSpPr>
        <xdr:cNvPr id="136" name="テキスト ボックス 135"/>
        <xdr:cNvSpPr txBox="1"/>
      </xdr:nvSpPr>
      <xdr:spPr>
        <a:xfrm>
          <a:off x="4622800" y="722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18803</xdr:rowOff>
    </xdr:from>
    <xdr:to>
      <xdr:col>3</xdr:col>
      <xdr:colOff>955675</xdr:colOff>
      <xdr:row>37</xdr:row>
      <xdr:rowOff>120403</xdr:rowOff>
    </xdr:to>
    <xdr:sp macro="" textlink="">
      <xdr:nvSpPr>
        <xdr:cNvPr id="137" name="円/楕円 136"/>
        <xdr:cNvSpPr/>
      </xdr:nvSpPr>
      <xdr:spPr bwMode="auto">
        <a:xfrm>
          <a:off x="4254500" y="714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105180</xdr:rowOff>
    </xdr:from>
    <xdr:ext cx="762000" cy="259045"/>
    <xdr:sp macro="" textlink="">
      <xdr:nvSpPr>
        <xdr:cNvPr id="138" name="テキスト ボックス 137"/>
        <xdr:cNvSpPr txBox="1"/>
      </xdr:nvSpPr>
      <xdr:spPr>
        <a:xfrm>
          <a:off x="3924300" y="72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39300</xdr:rowOff>
    </xdr:from>
    <xdr:to>
      <xdr:col>3</xdr:col>
      <xdr:colOff>257175</xdr:colOff>
      <xdr:row>36</xdr:row>
      <xdr:rowOff>140900</xdr:rowOff>
    </xdr:to>
    <xdr:sp macro="" textlink="">
      <xdr:nvSpPr>
        <xdr:cNvPr id="139" name="円/楕円 138"/>
        <xdr:cNvSpPr/>
      </xdr:nvSpPr>
      <xdr:spPr bwMode="auto">
        <a:xfrm>
          <a:off x="3556000" y="699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125677</xdr:rowOff>
    </xdr:from>
    <xdr:ext cx="762000" cy="259045"/>
    <xdr:sp macro="" textlink="">
      <xdr:nvSpPr>
        <xdr:cNvPr id="140" name="テキスト ボックス 139"/>
        <xdr:cNvSpPr txBox="1"/>
      </xdr:nvSpPr>
      <xdr:spPr>
        <a:xfrm>
          <a:off x="3225800" y="707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253650</xdr:rowOff>
    </xdr:from>
    <xdr:to>
      <xdr:col>2</xdr:col>
      <xdr:colOff>692150</xdr:colOff>
      <xdr:row>36</xdr:row>
      <xdr:rowOff>12350</xdr:rowOff>
    </xdr:to>
    <xdr:sp macro="" textlink="">
      <xdr:nvSpPr>
        <xdr:cNvPr id="141" name="円/楕円 140"/>
        <xdr:cNvSpPr/>
      </xdr:nvSpPr>
      <xdr:spPr bwMode="auto">
        <a:xfrm>
          <a:off x="2857500" y="686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340027</xdr:rowOff>
    </xdr:from>
    <xdr:ext cx="762000" cy="259045"/>
    <xdr:sp macro="" textlink="">
      <xdr:nvSpPr>
        <xdr:cNvPr id="142" name="テキスト ボックス 141"/>
        <xdr:cNvSpPr txBox="1"/>
      </xdr:nvSpPr>
      <xdr:spPr>
        <a:xfrm>
          <a:off x="2527300" y="695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600">
              <a:solidFill>
                <a:schemeClr val="dk1"/>
              </a:solidFill>
              <a:effectLst/>
              <a:latin typeface="+mn-lt"/>
              <a:ea typeface="+mn-ea"/>
              <a:cs typeface="+mn-cs"/>
            </a:rPr>
            <a:t>国庫補助を用いる道路関係大型事業や</a:t>
          </a:r>
          <a:r>
            <a:rPr lang="ja-JP" altLang="ja-JP" sz="1600">
              <a:solidFill>
                <a:schemeClr val="dk1"/>
              </a:solidFill>
              <a:effectLst/>
              <a:latin typeface="+mn-lt"/>
              <a:ea typeface="+mn-ea"/>
              <a:cs typeface="+mn-cs"/>
            </a:rPr>
            <a:t>公共施設の老朽化による建替え等により、財政調整基金残高は減少している。</a:t>
          </a:r>
          <a:endParaRPr lang="ja-JP" altLang="ja-JP" sz="1600">
            <a:effectLst/>
          </a:endParaRPr>
        </a:p>
        <a:p>
          <a:pPr rtl="0" eaLnBrk="1" fontAlgn="auto" latinLnBrk="0" hangingPunct="1"/>
          <a:r>
            <a:rPr lang="ja-JP" altLang="ja-JP" sz="1600">
              <a:solidFill>
                <a:schemeClr val="dk1"/>
              </a:solidFill>
              <a:effectLst/>
              <a:latin typeface="+mn-lt"/>
              <a:ea typeface="+mn-ea"/>
              <a:cs typeface="+mn-cs"/>
            </a:rPr>
            <a:t>歳入面では、交付税や税収の伸びが期待できないことから、補助事業や町債、財政調整基金を取り崩し活用しながら計画的な財政運営を行っていく。</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600">
              <a:solidFill>
                <a:schemeClr val="dk1"/>
              </a:solidFill>
              <a:effectLst/>
              <a:latin typeface="+mn-lt"/>
              <a:ea typeface="+mn-ea"/>
              <a:cs typeface="+mn-cs"/>
            </a:rPr>
            <a:t>一般会計及びすべての特別会計において、赤字が生じていない。引き続き、各会計で適正な財政運営、企業経営を行っていく。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a:solidFill>
                <a:schemeClr val="dk1"/>
              </a:solidFill>
              <a:effectLst/>
              <a:latin typeface="+mn-lt"/>
              <a:ea typeface="+mn-ea"/>
              <a:cs typeface="+mn-cs"/>
            </a:rPr>
            <a:t>公共投資については、「松川町総合計画」に基づき、喫緊の課題である事業を選定しながら、建設事業に係る新規発行債を有効的に発行しているため、増加傾向にある。</a:t>
          </a:r>
          <a:endParaRPr lang="ja-JP" altLang="ja-JP" sz="1600">
            <a:effectLst/>
          </a:endParaRPr>
        </a:p>
        <a:p>
          <a:r>
            <a:rPr lang="ja-JP" altLang="ja-JP" sz="1600">
              <a:solidFill>
                <a:schemeClr val="dk1"/>
              </a:solidFill>
              <a:effectLst/>
              <a:latin typeface="+mn-lt"/>
              <a:ea typeface="+mn-ea"/>
              <a:cs typeface="+mn-cs"/>
            </a:rPr>
            <a:t>また、下水道事業会計において公債費のピークを迎えていることにより繰出し金が大きくなっている。この状況は今後十数年長期的に続くものと見込まれる為、</a:t>
          </a:r>
          <a:r>
            <a:rPr lang="ja-JP" altLang="ja-JP" sz="1600" b="0" i="0">
              <a:solidFill>
                <a:schemeClr val="dk1"/>
              </a:solidFill>
              <a:effectLst/>
              <a:latin typeface="+mn-lt"/>
              <a:ea typeface="+mn-ea"/>
              <a:cs typeface="+mn-cs"/>
            </a:rPr>
            <a:t>今後とも新規発行債の抑制を基調として、現在の水準を維持する。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600">
              <a:solidFill>
                <a:schemeClr val="dk1"/>
              </a:solidFill>
              <a:effectLst/>
              <a:latin typeface="+mn-lt"/>
              <a:ea typeface="+mn-ea"/>
              <a:cs typeface="+mn-cs"/>
            </a:rPr>
            <a:t>地方債現在高については、「松川町総合計画」に基づき、喫緊の課題である事業を選定しながら、建設事業に係る新規発行債を有効的に発行しているため、増加傾向にある。また、公営企業債等繰入見込額について、</a:t>
          </a:r>
          <a:r>
            <a:rPr lang="ja-JP" altLang="ja-JP" sz="1600" b="0" i="0">
              <a:solidFill>
                <a:schemeClr val="dk1"/>
              </a:solidFill>
              <a:effectLst/>
              <a:latin typeface="+mn-lt"/>
              <a:ea typeface="+mn-ea"/>
              <a:cs typeface="+mn-cs"/>
            </a:rPr>
            <a:t>公債費のピークを迎えていることにより繰入金が増加傾向にあることを踏まえ、早期健全化基準未満ではあるが、今後とも新規発行債の抑制を基調として、現在の水準を維持する。</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6971331</v>
      </c>
      <c r="BO4" s="379"/>
      <c r="BP4" s="379"/>
      <c r="BQ4" s="379"/>
      <c r="BR4" s="379"/>
      <c r="BS4" s="379"/>
      <c r="BT4" s="379"/>
      <c r="BU4" s="380"/>
      <c r="BV4" s="378">
        <v>6567836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11.7</v>
      </c>
      <c r="CU4" s="556"/>
      <c r="CV4" s="556"/>
      <c r="CW4" s="556"/>
      <c r="CX4" s="556"/>
      <c r="CY4" s="556"/>
      <c r="CZ4" s="556"/>
      <c r="DA4" s="557"/>
      <c r="DB4" s="555">
        <v>8.6999999999999993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6408510</v>
      </c>
      <c r="BO5" s="384"/>
      <c r="BP5" s="384"/>
      <c r="BQ5" s="384"/>
      <c r="BR5" s="384"/>
      <c r="BS5" s="384"/>
      <c r="BT5" s="384"/>
      <c r="BU5" s="385"/>
      <c r="BV5" s="383">
        <v>6133687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v>
      </c>
      <c r="CU5" s="354"/>
      <c r="CV5" s="354"/>
      <c r="CW5" s="354"/>
      <c r="CX5" s="354"/>
      <c r="CY5" s="354"/>
      <c r="CZ5" s="354"/>
      <c r="DA5" s="355"/>
      <c r="DB5" s="353">
        <v>79.5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562821</v>
      </c>
      <c r="BO6" s="384"/>
      <c r="BP6" s="384"/>
      <c r="BQ6" s="384"/>
      <c r="BR6" s="384"/>
      <c r="BS6" s="384"/>
      <c r="BT6" s="384"/>
      <c r="BU6" s="385"/>
      <c r="BV6" s="383">
        <v>434149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86.4</v>
      </c>
      <c r="CU6" s="530"/>
      <c r="CV6" s="530"/>
      <c r="CW6" s="530"/>
      <c r="CX6" s="530"/>
      <c r="CY6" s="530"/>
      <c r="CZ6" s="530"/>
      <c r="DA6" s="531"/>
      <c r="DB6" s="529">
        <v>85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88135</v>
      </c>
      <c r="BO7" s="384"/>
      <c r="BP7" s="384"/>
      <c r="BQ7" s="384"/>
      <c r="BR7" s="384"/>
      <c r="BS7" s="384"/>
      <c r="BT7" s="384"/>
      <c r="BU7" s="385"/>
      <c r="BV7" s="383">
        <v>80436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4060814</v>
      </c>
      <c r="CU7" s="384"/>
      <c r="CV7" s="384"/>
      <c r="CW7" s="384"/>
      <c r="CX7" s="384"/>
      <c r="CY7" s="384"/>
      <c r="CZ7" s="384"/>
      <c r="DA7" s="385"/>
      <c r="DB7" s="383">
        <v>4042838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474686</v>
      </c>
      <c r="BO8" s="384"/>
      <c r="BP8" s="384"/>
      <c r="BQ8" s="384"/>
      <c r="BR8" s="384"/>
      <c r="BS8" s="384"/>
      <c r="BT8" s="384"/>
      <c r="BU8" s="385"/>
      <c r="BV8" s="383">
        <v>353713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13676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120973</v>
      </c>
      <c r="BO9" s="384"/>
      <c r="BP9" s="384"/>
      <c r="BQ9" s="384"/>
      <c r="BR9" s="384"/>
      <c r="BS9" s="384"/>
      <c r="BT9" s="384"/>
      <c r="BU9" s="385"/>
      <c r="BV9" s="383">
        <v>20922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14117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1837</v>
      </c>
      <c r="BO10" s="384"/>
      <c r="BP10" s="384"/>
      <c r="BQ10" s="384"/>
      <c r="BR10" s="384"/>
      <c r="BS10" s="384"/>
      <c r="BT10" s="384"/>
      <c r="BU10" s="385"/>
      <c r="BV10" s="383">
        <v>51156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142160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13773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191500</v>
      </c>
      <c r="BO12" s="384"/>
      <c r="BP12" s="384"/>
      <c r="BQ12" s="384"/>
      <c r="BR12" s="384"/>
      <c r="BS12" s="384"/>
      <c r="BT12" s="384"/>
      <c r="BU12" s="385"/>
      <c r="BV12" s="383">
        <v>141000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13655</v>
      </c>
      <c r="S13" s="485"/>
      <c r="T13" s="485"/>
      <c r="U13" s="485"/>
      <c r="V13" s="486"/>
      <c r="W13" s="472" t="s">
        <v>124</v>
      </c>
      <c r="X13" s="396"/>
      <c r="Y13" s="396"/>
      <c r="Z13" s="396"/>
      <c r="AA13" s="396"/>
      <c r="AB13" s="397"/>
      <c r="AC13" s="359">
        <v>1807</v>
      </c>
      <c r="AD13" s="360"/>
      <c r="AE13" s="360"/>
      <c r="AF13" s="360"/>
      <c r="AG13" s="361"/>
      <c r="AH13" s="359">
        <v>2056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-68690</v>
      </c>
      <c r="BO13" s="384"/>
      <c r="BP13" s="384"/>
      <c r="BQ13" s="384"/>
      <c r="BR13" s="384"/>
      <c r="BS13" s="384"/>
      <c r="BT13" s="384"/>
      <c r="BU13" s="385"/>
      <c r="BV13" s="383">
        <v>73238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9.1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13835</v>
      </c>
      <c r="S14" s="485"/>
      <c r="T14" s="485"/>
      <c r="U14" s="485"/>
      <c r="V14" s="486"/>
      <c r="W14" s="487"/>
      <c r="X14" s="399"/>
      <c r="Y14" s="399"/>
      <c r="Z14" s="399"/>
      <c r="AA14" s="399"/>
      <c r="AB14" s="400"/>
      <c r="AC14" s="477">
        <v>24.5</v>
      </c>
      <c r="AD14" s="478"/>
      <c r="AE14" s="478"/>
      <c r="AF14" s="478"/>
      <c r="AG14" s="479"/>
      <c r="AH14" s="477">
        <v>25.5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13721</v>
      </c>
      <c r="S15" s="485"/>
      <c r="T15" s="485"/>
      <c r="U15" s="485"/>
      <c r="V15" s="486"/>
      <c r="W15" s="472" t="s">
        <v>130</v>
      </c>
      <c r="X15" s="396"/>
      <c r="Y15" s="396"/>
      <c r="Z15" s="396"/>
      <c r="AA15" s="396"/>
      <c r="AB15" s="397"/>
      <c r="AC15" s="359">
        <v>2239</v>
      </c>
      <c r="AD15" s="360"/>
      <c r="AE15" s="360"/>
      <c r="AF15" s="360"/>
      <c r="AG15" s="361"/>
      <c r="AH15" s="359">
        <v>2579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1282122</v>
      </c>
      <c r="BO15" s="379"/>
      <c r="BP15" s="379"/>
      <c r="BQ15" s="379"/>
      <c r="BR15" s="379"/>
      <c r="BS15" s="379"/>
      <c r="BT15" s="379"/>
      <c r="BU15" s="380"/>
      <c r="BV15" s="378">
        <v>1297497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30.3</v>
      </c>
      <c r="AD16" s="478"/>
      <c r="AE16" s="478"/>
      <c r="AF16" s="478"/>
      <c r="AG16" s="479"/>
      <c r="AH16" s="477">
        <v>32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3459755</v>
      </c>
      <c r="BO16" s="384"/>
      <c r="BP16" s="384"/>
      <c r="BQ16" s="384"/>
      <c r="BR16" s="384"/>
      <c r="BS16" s="384"/>
      <c r="BT16" s="384"/>
      <c r="BU16" s="385"/>
      <c r="BV16" s="383">
        <v>3424933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3339</v>
      </c>
      <c r="AD17" s="360"/>
      <c r="AE17" s="360"/>
      <c r="AF17" s="360"/>
      <c r="AG17" s="361"/>
      <c r="AH17" s="359">
        <v>3421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1626906</v>
      </c>
      <c r="BO17" s="384"/>
      <c r="BP17" s="384"/>
      <c r="BQ17" s="384"/>
      <c r="BR17" s="384"/>
      <c r="BS17" s="384"/>
      <c r="BT17" s="384"/>
      <c r="BU17" s="385"/>
      <c r="BV17" s="383">
        <v>1658617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72.790000000000006</v>
      </c>
      <c r="M18" s="448"/>
      <c r="N18" s="448"/>
      <c r="O18" s="448"/>
      <c r="P18" s="448"/>
      <c r="Q18" s="448"/>
      <c r="R18" s="449"/>
      <c r="S18" s="449"/>
      <c r="T18" s="449"/>
      <c r="U18" s="449"/>
      <c r="V18" s="450"/>
      <c r="W18" s="464"/>
      <c r="X18" s="465"/>
      <c r="Y18" s="465"/>
      <c r="Z18" s="465"/>
      <c r="AA18" s="465"/>
      <c r="AB18" s="473"/>
      <c r="AC18" s="347">
        <v>45.2</v>
      </c>
      <c r="AD18" s="348"/>
      <c r="AE18" s="348"/>
      <c r="AF18" s="348"/>
      <c r="AG18" s="451"/>
      <c r="AH18" s="347">
        <v>42.4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3324133</v>
      </c>
      <c r="BO18" s="384"/>
      <c r="BP18" s="384"/>
      <c r="BQ18" s="384"/>
      <c r="BR18" s="384"/>
      <c r="BS18" s="384"/>
      <c r="BT18" s="384"/>
      <c r="BU18" s="385"/>
      <c r="BV18" s="383">
        <v>3196222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188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4972644</v>
      </c>
      <c r="BO19" s="384"/>
      <c r="BP19" s="384"/>
      <c r="BQ19" s="384"/>
      <c r="BR19" s="384"/>
      <c r="BS19" s="384"/>
      <c r="BT19" s="384"/>
      <c r="BU19" s="385"/>
      <c r="BV19" s="383">
        <v>4724658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4287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4322318</v>
      </c>
      <c r="BO23" s="384"/>
      <c r="BP23" s="384"/>
      <c r="BQ23" s="384"/>
      <c r="BR23" s="384"/>
      <c r="BS23" s="384"/>
      <c r="BT23" s="384"/>
      <c r="BU23" s="385"/>
      <c r="BV23" s="383">
        <v>4143952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6840</v>
      </c>
      <c r="R24" s="360"/>
      <c r="S24" s="360"/>
      <c r="T24" s="360"/>
      <c r="U24" s="360"/>
      <c r="V24" s="361"/>
      <c r="W24" s="425"/>
      <c r="X24" s="416"/>
      <c r="Y24" s="417"/>
      <c r="Z24" s="356" t="s">
        <v>154</v>
      </c>
      <c r="AA24" s="357"/>
      <c r="AB24" s="357"/>
      <c r="AC24" s="357"/>
      <c r="AD24" s="357"/>
      <c r="AE24" s="357"/>
      <c r="AF24" s="357"/>
      <c r="AG24" s="358"/>
      <c r="AH24" s="359">
        <v>93</v>
      </c>
      <c r="AI24" s="360"/>
      <c r="AJ24" s="360"/>
      <c r="AK24" s="360"/>
      <c r="AL24" s="361"/>
      <c r="AM24" s="359">
        <v>255750</v>
      </c>
      <c r="AN24" s="360"/>
      <c r="AO24" s="360"/>
      <c r="AP24" s="360"/>
      <c r="AQ24" s="360"/>
      <c r="AR24" s="361"/>
      <c r="AS24" s="359">
        <v>2750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1866679</v>
      </c>
      <c r="BO24" s="384"/>
      <c r="BP24" s="384"/>
      <c r="BQ24" s="384"/>
      <c r="BR24" s="384"/>
      <c r="BS24" s="384"/>
      <c r="BT24" s="384"/>
      <c r="BU24" s="385"/>
      <c r="BV24" s="383">
        <v>2084970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5770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399658</v>
      </c>
      <c r="BO25" s="379"/>
      <c r="BP25" s="379"/>
      <c r="BQ25" s="379"/>
      <c r="BR25" s="379"/>
      <c r="BS25" s="379"/>
      <c r="BT25" s="379"/>
      <c r="BU25" s="380"/>
      <c r="BV25" s="378">
        <v>136045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5080</v>
      </c>
      <c r="R26" s="360"/>
      <c r="S26" s="360"/>
      <c r="T26" s="360"/>
      <c r="U26" s="360"/>
      <c r="V26" s="361"/>
      <c r="W26" s="425"/>
      <c r="X26" s="416"/>
      <c r="Y26" s="417"/>
      <c r="Z26" s="356" t="s">
        <v>160</v>
      </c>
      <c r="AA26" s="438"/>
      <c r="AB26" s="438"/>
      <c r="AC26" s="438"/>
      <c r="AD26" s="438"/>
      <c r="AE26" s="438"/>
      <c r="AF26" s="438"/>
      <c r="AG26" s="439"/>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2698</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84080</v>
      </c>
      <c r="BO27" s="387"/>
      <c r="BP27" s="387"/>
      <c r="BQ27" s="387"/>
      <c r="BR27" s="387"/>
      <c r="BS27" s="387"/>
      <c r="BT27" s="387"/>
      <c r="BU27" s="388"/>
      <c r="BV27" s="386">
        <v>84036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2090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1292295</v>
      </c>
      <c r="BO28" s="379"/>
      <c r="BP28" s="379"/>
      <c r="BQ28" s="379"/>
      <c r="BR28" s="379"/>
      <c r="BS28" s="379"/>
      <c r="BT28" s="379"/>
      <c r="BU28" s="380"/>
      <c r="BV28" s="378">
        <v>1481958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1900</v>
      </c>
      <c r="R29" s="360"/>
      <c r="S29" s="360"/>
      <c r="T29" s="360"/>
      <c r="U29" s="360"/>
      <c r="V29" s="361"/>
      <c r="W29" s="426"/>
      <c r="X29" s="427"/>
      <c r="Y29" s="428"/>
      <c r="Z29" s="356" t="s">
        <v>170</v>
      </c>
      <c r="AA29" s="357"/>
      <c r="AB29" s="357"/>
      <c r="AC29" s="357"/>
      <c r="AD29" s="357"/>
      <c r="AE29" s="357"/>
      <c r="AF29" s="357"/>
      <c r="AG29" s="358"/>
      <c r="AH29" s="359">
        <v>93</v>
      </c>
      <c r="AI29" s="360"/>
      <c r="AJ29" s="360"/>
      <c r="AK29" s="360"/>
      <c r="AL29" s="361"/>
      <c r="AM29" s="359">
        <v>255750</v>
      </c>
      <c r="AN29" s="360"/>
      <c r="AO29" s="360"/>
      <c r="AP29" s="360"/>
      <c r="AQ29" s="360"/>
      <c r="AR29" s="361"/>
      <c r="AS29" s="359">
        <v>2750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207031</v>
      </c>
      <c r="BO29" s="384"/>
      <c r="BP29" s="384"/>
      <c r="BQ29" s="384"/>
      <c r="BR29" s="384"/>
      <c r="BS29" s="384"/>
      <c r="BT29" s="384"/>
      <c r="BU29" s="385"/>
      <c r="BV29" s="383">
        <v>206923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1159229</v>
      </c>
      <c r="BO30" s="387"/>
      <c r="BP30" s="387"/>
      <c r="BQ30" s="387"/>
      <c r="BR30" s="387"/>
      <c r="BS30" s="387"/>
      <c r="BT30" s="387"/>
      <c r="BU30" s="388"/>
      <c r="BV30" s="386">
        <v>1360261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松川町土地開発公社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青年の家特別会計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㈱チャンネル・ユー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保養宿泊施設事業特別会計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7" t="s">
        <v>24</v>
      </c>
      <c r="C41" s="1188"/>
      <c r="D41" s="81"/>
      <c r="E41" s="1189" t="s">
        <v>25</v>
      </c>
      <c r="F41" s="1189"/>
      <c r="G41" s="1189"/>
      <c r="H41" s="1190"/>
      <c r="I41" s="82">
        <v>4506</v>
      </c>
      <c r="J41" s="83">
        <v>4045</v>
      </c>
      <c r="K41" s="83">
        <v>4255</v>
      </c>
      <c r="L41" s="83">
        <v>4144</v>
      </c>
      <c r="M41" s="84">
        <v>4322</v>
      </c>
    </row>
    <row r="42" spans="2:13" ht="27.75" customHeight="1">
      <c r="B42" s="1177"/>
      <c r="C42" s="1178"/>
      <c r="D42" s="85"/>
      <c r="E42" s="1181" t="s">
        <v>26</v>
      </c>
      <c r="F42" s="1181"/>
      <c r="G42" s="1181"/>
      <c r="H42" s="1182"/>
      <c r="I42" s="86">
        <v>22</v>
      </c>
      <c r="J42" s="87">
        <v>16</v>
      </c>
      <c r="K42" s="87">
        <v>13</v>
      </c>
      <c r="L42" s="87">
        <v>10</v>
      </c>
      <c r="M42" s="88">
        <v>8</v>
      </c>
    </row>
    <row r="43" spans="2:13" ht="27.75" customHeight="1">
      <c r="B43" s="1177"/>
      <c r="C43" s="1178"/>
      <c r="D43" s="85"/>
      <c r="E43" s="1181" t="s">
        <v>27</v>
      </c>
      <c r="F43" s="1181"/>
      <c r="G43" s="1181"/>
      <c r="H43" s="1182"/>
      <c r="I43" s="86">
        <v>6967</v>
      </c>
      <c r="J43" s="87">
        <v>6474</v>
      </c>
      <c r="K43" s="87">
        <v>5891</v>
      </c>
      <c r="L43" s="87">
        <v>5707</v>
      </c>
      <c r="M43" s="88">
        <v>5139</v>
      </c>
    </row>
    <row r="44" spans="2:13" ht="27.75" customHeight="1">
      <c r="B44" s="1177"/>
      <c r="C44" s="1178"/>
      <c r="D44" s="85"/>
      <c r="E44" s="1181" t="s">
        <v>28</v>
      </c>
      <c r="F44" s="1181"/>
      <c r="G44" s="1181"/>
      <c r="H44" s="1182"/>
      <c r="I44" s="86">
        <v>164</v>
      </c>
      <c r="J44" s="87">
        <v>145</v>
      </c>
      <c r="K44" s="87">
        <v>149</v>
      </c>
      <c r="L44" s="87">
        <v>122</v>
      </c>
      <c r="M44" s="88">
        <v>63</v>
      </c>
    </row>
    <row r="45" spans="2:13" ht="27.75" customHeight="1">
      <c r="B45" s="1177"/>
      <c r="C45" s="1178"/>
      <c r="D45" s="85"/>
      <c r="E45" s="1181" t="s">
        <v>29</v>
      </c>
      <c r="F45" s="1181"/>
      <c r="G45" s="1181"/>
      <c r="H45" s="1182"/>
      <c r="I45" s="86">
        <v>903</v>
      </c>
      <c r="J45" s="87">
        <v>1097</v>
      </c>
      <c r="K45" s="87">
        <v>1007</v>
      </c>
      <c r="L45" s="87">
        <v>993</v>
      </c>
      <c r="M45" s="88">
        <v>1004</v>
      </c>
    </row>
    <row r="46" spans="2:13" ht="27.75" customHeight="1">
      <c r="B46" s="1177"/>
      <c r="C46" s="1178"/>
      <c r="D46" s="85"/>
      <c r="E46" s="1181" t="s">
        <v>30</v>
      </c>
      <c r="F46" s="1181"/>
      <c r="G46" s="1181"/>
      <c r="H46" s="1182"/>
      <c r="I46" s="86" t="s">
        <v>476</v>
      </c>
      <c r="J46" s="87" t="s">
        <v>476</v>
      </c>
      <c r="K46" s="87" t="s">
        <v>476</v>
      </c>
      <c r="L46" s="87" t="s">
        <v>476</v>
      </c>
      <c r="M46" s="88" t="s">
        <v>476</v>
      </c>
    </row>
    <row r="47" spans="2:13" ht="27.75" customHeight="1">
      <c r="B47" s="1177"/>
      <c r="C47" s="1178"/>
      <c r="D47" s="85"/>
      <c r="E47" s="1181" t="s">
        <v>31</v>
      </c>
      <c r="F47" s="1181"/>
      <c r="G47" s="1181"/>
      <c r="H47" s="1182"/>
      <c r="I47" s="86" t="s">
        <v>476</v>
      </c>
      <c r="J47" s="87" t="s">
        <v>476</v>
      </c>
      <c r="K47" s="87" t="s">
        <v>476</v>
      </c>
      <c r="L47" s="87" t="s">
        <v>476</v>
      </c>
      <c r="M47" s="88" t="s">
        <v>476</v>
      </c>
    </row>
    <row r="48" spans="2:13" ht="27.75" customHeight="1">
      <c r="B48" s="1179"/>
      <c r="C48" s="1180"/>
      <c r="D48" s="85"/>
      <c r="E48" s="1181" t="s">
        <v>32</v>
      </c>
      <c r="F48" s="1181"/>
      <c r="G48" s="1181"/>
      <c r="H48" s="1182"/>
      <c r="I48" s="86" t="s">
        <v>476</v>
      </c>
      <c r="J48" s="87" t="s">
        <v>476</v>
      </c>
      <c r="K48" s="87" t="s">
        <v>476</v>
      </c>
      <c r="L48" s="87" t="s">
        <v>476</v>
      </c>
      <c r="M48" s="88" t="s">
        <v>476</v>
      </c>
    </row>
    <row r="49" spans="2:13" ht="27.75" customHeight="1">
      <c r="B49" s="1175" t="s">
        <v>33</v>
      </c>
      <c r="C49" s="1176"/>
      <c r="D49" s="89"/>
      <c r="E49" s="1181" t="s">
        <v>34</v>
      </c>
      <c r="F49" s="1181"/>
      <c r="G49" s="1181"/>
      <c r="H49" s="1182"/>
      <c r="I49" s="86">
        <v>4020</v>
      </c>
      <c r="J49" s="87">
        <v>4161</v>
      </c>
      <c r="K49" s="87">
        <v>3778</v>
      </c>
      <c r="L49" s="87">
        <v>3606</v>
      </c>
      <c r="M49" s="88">
        <v>3222</v>
      </c>
    </row>
    <row r="50" spans="2:13" ht="27.75" customHeight="1">
      <c r="B50" s="1177"/>
      <c r="C50" s="1178"/>
      <c r="D50" s="85"/>
      <c r="E50" s="1181" t="s">
        <v>35</v>
      </c>
      <c r="F50" s="1181"/>
      <c r="G50" s="1181"/>
      <c r="H50" s="1182"/>
      <c r="I50" s="86" t="s">
        <v>476</v>
      </c>
      <c r="J50" s="87" t="s">
        <v>476</v>
      </c>
      <c r="K50" s="87" t="s">
        <v>476</v>
      </c>
      <c r="L50" s="87" t="s">
        <v>476</v>
      </c>
      <c r="M50" s="88" t="s">
        <v>476</v>
      </c>
    </row>
    <row r="51" spans="2:13" ht="27.75" customHeight="1">
      <c r="B51" s="1179"/>
      <c r="C51" s="1180"/>
      <c r="D51" s="85"/>
      <c r="E51" s="1181" t="s">
        <v>36</v>
      </c>
      <c r="F51" s="1181"/>
      <c r="G51" s="1181"/>
      <c r="H51" s="1182"/>
      <c r="I51" s="86">
        <v>8932</v>
      </c>
      <c r="J51" s="87">
        <v>8837</v>
      </c>
      <c r="K51" s="87">
        <v>8509</v>
      </c>
      <c r="L51" s="87">
        <v>8292</v>
      </c>
      <c r="M51" s="88">
        <v>8119</v>
      </c>
    </row>
    <row r="52" spans="2:13" ht="27.75" customHeight="1" thickBot="1">
      <c r="B52" s="1183" t="s">
        <v>37</v>
      </c>
      <c r="C52" s="1184"/>
      <c r="D52" s="90"/>
      <c r="E52" s="1185" t="s">
        <v>38</v>
      </c>
      <c r="F52" s="1185"/>
      <c r="G52" s="1185"/>
      <c r="H52" s="1186"/>
      <c r="I52" s="91">
        <v>-389</v>
      </c>
      <c r="J52" s="92">
        <v>-1220</v>
      </c>
      <c r="K52" s="92">
        <v>-972</v>
      </c>
      <c r="L52" s="92">
        <v>-922</v>
      </c>
      <c r="M52" s="93">
        <v>-804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67338</v>
      </c>
      <c r="E3" s="116"/>
      <c r="F3" s="117">
        <v>147869</v>
      </c>
      <c r="G3" s="118"/>
      <c r="H3" s="119"/>
    </row>
    <row r="4" spans="1:8">
      <c r="A4" s="120"/>
      <c r="B4" s="121"/>
      <c r="C4" s="122"/>
      <c r="D4" s="123">
        <v>37005</v>
      </c>
      <c r="E4" s="124"/>
      <c r="F4" s="125">
        <v>63271</v>
      </c>
      <c r="G4" s="126"/>
      <c r="H4" s="127"/>
    </row>
    <row r="5" spans="1:8">
      <c r="A5" s="108" t="s">
        <v>509</v>
      </c>
      <c r="B5" s="113"/>
      <c r="C5" s="114"/>
      <c r="D5" s="115">
        <v>88216</v>
      </c>
      <c r="E5" s="116"/>
      <c r="F5" s="117">
        <v>117242</v>
      </c>
      <c r="G5" s="118"/>
      <c r="H5" s="119"/>
    </row>
    <row r="6" spans="1:8">
      <c r="A6" s="120"/>
      <c r="B6" s="121"/>
      <c r="C6" s="122"/>
      <c r="D6" s="123">
        <v>34059</v>
      </c>
      <c r="E6" s="124"/>
      <c r="F6" s="125">
        <v>59388</v>
      </c>
      <c r="G6" s="126"/>
      <c r="H6" s="127"/>
    </row>
    <row r="7" spans="1:8">
      <c r="A7" s="108" t="s">
        <v>510</v>
      </c>
      <c r="B7" s="113"/>
      <c r="C7" s="114"/>
      <c r="D7" s="115">
        <v>112666</v>
      </c>
      <c r="E7" s="116"/>
      <c r="F7" s="117">
        <v>114097</v>
      </c>
      <c r="G7" s="118"/>
      <c r="H7" s="119"/>
    </row>
    <row r="8" spans="1:8">
      <c r="A8" s="120"/>
      <c r="B8" s="121"/>
      <c r="C8" s="122"/>
      <c r="D8" s="123">
        <v>50182</v>
      </c>
      <c r="E8" s="124"/>
      <c r="F8" s="125">
        <v>61630</v>
      </c>
      <c r="G8" s="126"/>
      <c r="H8" s="127"/>
    </row>
    <row r="9" spans="1:8">
      <c r="A9" s="108" t="s">
        <v>511</v>
      </c>
      <c r="B9" s="113"/>
      <c r="C9" s="114"/>
      <c r="D9" s="115">
        <v>92544</v>
      </c>
      <c r="E9" s="116"/>
      <c r="F9" s="117">
        <v>136577</v>
      </c>
      <c r="G9" s="118"/>
      <c r="H9" s="119"/>
    </row>
    <row r="10" spans="1:8">
      <c r="A10" s="120"/>
      <c r="B10" s="121"/>
      <c r="C10" s="122"/>
      <c r="D10" s="123">
        <v>57621</v>
      </c>
      <c r="E10" s="124"/>
      <c r="F10" s="125">
        <v>59645</v>
      </c>
      <c r="G10" s="126"/>
      <c r="H10" s="127"/>
    </row>
    <row r="11" spans="1:8">
      <c r="A11" s="108" t="s">
        <v>512</v>
      </c>
      <c r="B11" s="113"/>
      <c r="C11" s="114"/>
      <c r="D11" s="115">
        <v>100435</v>
      </c>
      <c r="E11" s="116"/>
      <c r="F11" s="117">
        <v>132212</v>
      </c>
      <c r="G11" s="118"/>
      <c r="H11" s="119"/>
    </row>
    <row r="12" spans="1:8">
      <c r="A12" s="120"/>
      <c r="B12" s="121"/>
      <c r="C12" s="128"/>
      <c r="D12" s="123">
        <v>56585</v>
      </c>
      <c r="E12" s="124"/>
      <c r="F12" s="125">
        <v>67114</v>
      </c>
      <c r="G12" s="126"/>
      <c r="H12" s="127"/>
    </row>
    <row r="13" spans="1:8">
      <c r="A13" s="108"/>
      <c r="B13" s="113"/>
      <c r="C13" s="129"/>
      <c r="D13" s="130">
        <v>92240</v>
      </c>
      <c r="E13" s="131"/>
      <c r="F13" s="132">
        <v>129599</v>
      </c>
      <c r="G13" s="133"/>
      <c r="H13" s="119"/>
    </row>
    <row r="14" spans="1:8">
      <c r="A14" s="120"/>
      <c r="B14" s="121"/>
      <c r="C14" s="122"/>
      <c r="D14" s="123">
        <v>47090</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8.0399999999999991</v>
      </c>
      <c r="C19" s="134">
        <f>ROUND(VALUE(SUBSTITUTE(実質収支比率等に係る経年分析!G$48,"▲","-")),2)</f>
        <v>6.76</v>
      </c>
      <c r="D19" s="134">
        <f>ROUND(VALUE(SUBSTITUTE(実質収支比率等に係る経年分析!H$48,"▲","-")),2)</f>
        <v>8.19</v>
      </c>
      <c r="E19" s="134">
        <f>ROUND(VALUE(SUBSTITUTE(実質収支比率等に係る経年分析!I$48,"▲","-")),2)</f>
        <v>8.75</v>
      </c>
      <c r="F19" s="134">
        <f>ROUND(VALUE(SUBSTITUTE(実質収支比率等に係る経年分析!J$48,"▲","-")),2)</f>
        <v>11.69</v>
      </c>
    </row>
    <row r="20" spans="1:11">
      <c r="A20" s="134" t="s">
        <v>43</v>
      </c>
      <c r="B20" s="134">
        <f>ROUND(VALUE(SUBSTITUTE(実質収支比率等に係る経年分析!F$47,"▲","-")),2)</f>
        <v>38.200000000000003</v>
      </c>
      <c r="C20" s="134">
        <f>ROUND(VALUE(SUBSTITUTE(実質収支比率等に係る経年分析!G$47,"▲","-")),2)</f>
        <v>39.08</v>
      </c>
      <c r="D20" s="134">
        <f>ROUND(VALUE(SUBSTITUTE(実質収支比率等に係る経年分析!H$47,"▲","-")),2)</f>
        <v>38.68</v>
      </c>
      <c r="E20" s="134">
        <f>ROUND(VALUE(SUBSTITUTE(実質収支比率等に係る経年分析!I$47,"▲","-")),2)</f>
        <v>36.659999999999997</v>
      </c>
      <c r="F20" s="134">
        <f>ROUND(VALUE(SUBSTITUTE(実質収支比率等に係る経年分析!J$47,"▲","-")),2)</f>
        <v>31.82</v>
      </c>
    </row>
    <row r="21" spans="1:11">
      <c r="A21" s="134" t="s">
        <v>44</v>
      </c>
      <c r="B21" s="134">
        <f>IF(ISNUMBER(VALUE(SUBSTITUTE(実質収支比率等に係る経年分析!F$49,"▲","-"))),ROUND(VALUE(SUBSTITUTE(実質収支比率等に係る経年分析!F$49,"▲","-")),2),NA())</f>
        <v>2.5</v>
      </c>
      <c r="C21" s="134">
        <f>IF(ISNUMBER(VALUE(SUBSTITUTE(実質収支比率等に係る経年分析!G$49,"▲","-"))),ROUND(VALUE(SUBSTITUTE(実質収支比率等に係る経年分析!G$49,"▲","-")),2),NA())</f>
        <v>2.77</v>
      </c>
      <c r="D21" s="134">
        <f>IF(ISNUMBER(VALUE(SUBSTITUTE(実質収支比率等に係る経年分析!H$49,"▲","-"))),ROUND(VALUE(SUBSTITUTE(実質収支比率等に係る経年分析!H$49,"▲","-")),2),NA())</f>
        <v>0.49</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-1.69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青年の家特別会計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保養宿泊施設事業特別会計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1.1399999999999999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8.0399999999999991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831</v>
      </c>
      <c r="E42" s="136"/>
      <c r="F42" s="136"/>
      <c r="G42" s="136">
        <f>'実質公債費比率（分子）の構造'!L$52</f>
        <v>804</v>
      </c>
      <c r="H42" s="136"/>
      <c r="I42" s="136"/>
      <c r="J42" s="136">
        <f>'実質公債費比率（分子）の構造'!M$52</f>
        <v>785</v>
      </c>
      <c r="K42" s="136"/>
      <c r="L42" s="136"/>
      <c r="M42" s="136">
        <f>'実質公債費比率（分子）の構造'!N$52</f>
        <v>780</v>
      </c>
      <c r="N42" s="136"/>
      <c r="O42" s="136"/>
      <c r="P42" s="136">
        <f>'実質公債費比率（分子）の構造'!O$52</f>
        <v>816</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18</v>
      </c>
      <c r="C45" s="136"/>
      <c r="D45" s="136"/>
      <c r="E45" s="136">
        <f>'実質公債費比率（分子）の構造'!L$49</f>
        <v>16</v>
      </c>
      <c r="F45" s="136"/>
      <c r="G45" s="136"/>
      <c r="H45" s="136">
        <f>'実質公債費比率（分子）の構造'!M$49</f>
        <v>15</v>
      </c>
      <c r="I45" s="136"/>
      <c r="J45" s="136"/>
      <c r="K45" s="136">
        <f>'実質公債費比率（分子）の構造'!N$49</f>
        <v>14</v>
      </c>
      <c r="L45" s="136"/>
      <c r="M45" s="136"/>
      <c r="N45" s="136">
        <f>'実質公債費比率（分子）の構造'!O$49</f>
        <v>14</v>
      </c>
      <c r="O45" s="136"/>
      <c r="P45" s="136"/>
    </row>
    <row r="46" spans="1:16">
      <c r="A46" s="136" t="s">
        <v>55</v>
      </c>
      <c r="B46" s="136">
        <f>'実質公債費比率（分子）の構造'!K$48</f>
        <v>514</v>
      </c>
      <c r="C46" s="136"/>
      <c r="D46" s="136"/>
      <c r="E46" s="136">
        <f>'実質公債費比率（分子）の構造'!L$48</f>
        <v>463</v>
      </c>
      <c r="F46" s="136"/>
      <c r="G46" s="136"/>
      <c r="H46" s="136">
        <f>'実質公債費比率（分子）の構造'!M$48</f>
        <v>463</v>
      </c>
      <c r="I46" s="136"/>
      <c r="J46" s="136"/>
      <c r="K46" s="136">
        <f>'実質公債費比率（分子）の構造'!N$48</f>
        <v>469</v>
      </c>
      <c r="L46" s="136"/>
      <c r="M46" s="136"/>
      <c r="N46" s="136">
        <f>'実質公債費比率（分子）の構造'!O$48</f>
        <v>466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769</v>
      </c>
      <c r="C49" s="136"/>
      <c r="D49" s="136"/>
      <c r="E49" s="136">
        <f>'実質公債費比率（分子）の構造'!L$45</f>
        <v>699</v>
      </c>
      <c r="F49" s="136"/>
      <c r="G49" s="136"/>
      <c r="H49" s="136">
        <f>'実質公債費比率（分子）の構造'!M$45</f>
        <v>570</v>
      </c>
      <c r="I49" s="136"/>
      <c r="J49" s="136"/>
      <c r="K49" s="136">
        <f>'実質公債費比率（分子）の構造'!N$45</f>
        <v>564</v>
      </c>
      <c r="L49" s="136"/>
      <c r="M49" s="136"/>
      <c r="N49" s="136">
        <f>'実質公債費比率（分子）の構造'!O$45</f>
        <v>544</v>
      </c>
      <c r="O49" s="136"/>
      <c r="P49" s="136"/>
    </row>
    <row r="50" spans="1:16">
      <c r="A50" s="136" t="s">
        <v>59</v>
      </c>
      <c r="B50" s="136" t="e">
        <f>NA()</f>
        <v>#N/A</v>
      </c>
      <c r="C50" s="136">
        <f>IF(ISNUMBER('実質公債費比率（分子）の構造'!K$53),'実質公債費比率（分子）の構造'!K$53,NA())</f>
        <v>472</v>
      </c>
      <c r="D50" s="136" t="e">
        <f>NA()</f>
        <v>#N/A</v>
      </c>
      <c r="E50" s="136" t="e">
        <f>NA()</f>
        <v>#N/A</v>
      </c>
      <c r="F50" s="136">
        <f>IF(ISNUMBER('実質公債費比率（分子）の構造'!L$53),'実質公債費比率（分子）の構造'!L$53,NA())</f>
        <v>375</v>
      </c>
      <c r="G50" s="136" t="e">
        <f>NA()</f>
        <v>#N/A</v>
      </c>
      <c r="H50" s="136" t="e">
        <f>NA()</f>
        <v>#N/A</v>
      </c>
      <c r="I50" s="136">
        <f>IF(ISNUMBER('実質公債費比率（分子）の構造'!M$53),'実質公債費比率（分子）の構造'!M$53,NA())</f>
        <v>265</v>
      </c>
      <c r="J50" s="136" t="e">
        <f>NA()</f>
        <v>#N/A</v>
      </c>
      <c r="K50" s="136" t="e">
        <f>NA()</f>
        <v>#N/A</v>
      </c>
      <c r="L50" s="136">
        <f>IF(ISNUMBER('実質公債費比率（分子）の構造'!N$53),'実質公債費比率（分子）の構造'!N$53,NA())</f>
        <v>268</v>
      </c>
      <c r="M50" s="136" t="e">
        <f>NA()</f>
        <v>#N/A</v>
      </c>
      <c r="N50" s="136" t="e">
        <f>NA()</f>
        <v>#N/A</v>
      </c>
      <c r="O50" s="136">
        <f>IF(ISNUMBER('実質公債費比率（分子）の構造'!O$53),'実質公債費比率（分子）の構造'!O$53,NA())</f>
        <v>209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8932</v>
      </c>
      <c r="E56" s="135"/>
      <c r="F56" s="135"/>
      <c r="G56" s="135">
        <f>'将来負担比率（分子）の構造'!J$51</f>
        <v>8837</v>
      </c>
      <c r="H56" s="135"/>
      <c r="I56" s="135"/>
      <c r="J56" s="135">
        <f>'将来負担比率（分子）の構造'!K$51</f>
        <v>8509</v>
      </c>
      <c r="K56" s="135"/>
      <c r="L56" s="135"/>
      <c r="M56" s="135">
        <f>'将来負担比率（分子）の構造'!L$51</f>
        <v>8292</v>
      </c>
      <c r="N56" s="135"/>
      <c r="O56" s="135"/>
      <c r="P56" s="135">
        <f>'将来負担比率（分子）の構造'!M$51</f>
        <v>8119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4020</v>
      </c>
      <c r="E58" s="135"/>
      <c r="F58" s="135"/>
      <c r="G58" s="135">
        <f>'将来負担比率（分子）の構造'!J$49</f>
        <v>4161</v>
      </c>
      <c r="H58" s="135"/>
      <c r="I58" s="135"/>
      <c r="J58" s="135">
        <f>'将来負担比率（分子）の構造'!K$49</f>
        <v>3778</v>
      </c>
      <c r="K58" s="135"/>
      <c r="L58" s="135"/>
      <c r="M58" s="135">
        <f>'将来負担比率（分子）の構造'!L$49</f>
        <v>3606</v>
      </c>
      <c r="N58" s="135"/>
      <c r="O58" s="135"/>
      <c r="P58" s="135">
        <f>'将来負担比率（分子）の構造'!M$49</f>
        <v>3222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903</v>
      </c>
      <c r="C62" s="135"/>
      <c r="D62" s="135"/>
      <c r="E62" s="135">
        <f>'将来負担比率（分子）の構造'!J$45</f>
        <v>1097</v>
      </c>
      <c r="F62" s="135"/>
      <c r="G62" s="135"/>
      <c r="H62" s="135">
        <f>'将来負担比率（分子）の構造'!K$45</f>
        <v>1007</v>
      </c>
      <c r="I62" s="135"/>
      <c r="J62" s="135"/>
      <c r="K62" s="135">
        <f>'将来負担比率（分子）の構造'!L$45</f>
        <v>993</v>
      </c>
      <c r="L62" s="135"/>
      <c r="M62" s="135"/>
      <c r="N62" s="135">
        <f>'将来負担比率（分子）の構造'!M$45</f>
        <v>1004</v>
      </c>
      <c r="O62" s="135"/>
      <c r="P62" s="135"/>
    </row>
    <row r="63" spans="1:16">
      <c r="A63" s="135" t="s">
        <v>28</v>
      </c>
      <c r="B63" s="135">
        <f>'将来負担比率（分子）の構造'!I$44</f>
        <v>164</v>
      </c>
      <c r="C63" s="135"/>
      <c r="D63" s="135"/>
      <c r="E63" s="135">
        <f>'将来負担比率（分子）の構造'!J$44</f>
        <v>145</v>
      </c>
      <c r="F63" s="135"/>
      <c r="G63" s="135"/>
      <c r="H63" s="135">
        <f>'将来負担比率（分子）の構造'!K$44</f>
        <v>149</v>
      </c>
      <c r="I63" s="135"/>
      <c r="J63" s="135"/>
      <c r="K63" s="135">
        <f>'将来負担比率（分子）の構造'!L$44</f>
        <v>122</v>
      </c>
      <c r="L63" s="135"/>
      <c r="M63" s="135"/>
      <c r="N63" s="135">
        <f>'将来負担比率（分子）の構造'!M$44</f>
        <v>63</v>
      </c>
      <c r="O63" s="135"/>
      <c r="P63" s="135"/>
    </row>
    <row r="64" spans="1:16">
      <c r="A64" s="135" t="s">
        <v>27</v>
      </c>
      <c r="B64" s="135">
        <f>'将来負担比率（分子）の構造'!I$43</f>
        <v>6967</v>
      </c>
      <c r="C64" s="135"/>
      <c r="D64" s="135"/>
      <c r="E64" s="135">
        <f>'将来負担比率（分子）の構造'!J$43</f>
        <v>6474</v>
      </c>
      <c r="F64" s="135"/>
      <c r="G64" s="135"/>
      <c r="H64" s="135">
        <f>'将来負担比率（分子）の構造'!K$43</f>
        <v>5891</v>
      </c>
      <c r="I64" s="135"/>
      <c r="J64" s="135"/>
      <c r="K64" s="135">
        <f>'将来負担比率（分子）の構造'!L$43</f>
        <v>5707</v>
      </c>
      <c r="L64" s="135"/>
      <c r="M64" s="135"/>
      <c r="N64" s="135">
        <f>'将来負担比率（分子）の構造'!M$43</f>
        <v>5139</v>
      </c>
      <c r="O64" s="135"/>
      <c r="P64" s="135"/>
    </row>
    <row r="65" spans="1:16">
      <c r="A65" s="135" t="s">
        <v>26</v>
      </c>
      <c r="B65" s="135">
        <f>'将来負担比率（分子）の構造'!I$42</f>
        <v>22</v>
      </c>
      <c r="C65" s="135"/>
      <c r="D65" s="135"/>
      <c r="E65" s="135">
        <f>'将来負担比率（分子）の構造'!J$42</f>
        <v>16</v>
      </c>
      <c r="F65" s="135"/>
      <c r="G65" s="135"/>
      <c r="H65" s="135">
        <f>'将来負担比率（分子）の構造'!K$42</f>
        <v>13</v>
      </c>
      <c r="I65" s="135"/>
      <c r="J65" s="135"/>
      <c r="K65" s="135">
        <f>'将来負担比率（分子）の構造'!L$42</f>
        <v>10</v>
      </c>
      <c r="L65" s="135"/>
      <c r="M65" s="135"/>
      <c r="N65" s="135">
        <f>'将来負担比率（分子）の構造'!M$42</f>
        <v>8</v>
      </c>
      <c r="O65" s="135"/>
      <c r="P65" s="135"/>
    </row>
    <row r="66" spans="1:16">
      <c r="A66" s="135" t="s">
        <v>25</v>
      </c>
      <c r="B66" s="135">
        <f>'将来負担比率（分子）の構造'!I$41</f>
        <v>4506</v>
      </c>
      <c r="C66" s="135"/>
      <c r="D66" s="135"/>
      <c r="E66" s="135">
        <f>'将来負担比率（分子）の構造'!J$41</f>
        <v>4045</v>
      </c>
      <c r="F66" s="135"/>
      <c r="G66" s="135"/>
      <c r="H66" s="135">
        <f>'将来負担比率（分子）の構造'!K$41</f>
        <v>4255</v>
      </c>
      <c r="I66" s="135"/>
      <c r="J66" s="135"/>
      <c r="K66" s="135">
        <f>'将来負担比率（分子）の構造'!L$41</f>
        <v>4144</v>
      </c>
      <c r="L66" s="135"/>
      <c r="M66" s="135"/>
      <c r="N66" s="135">
        <f>'将来負担比率（分子）の構造'!M$41</f>
        <v>4322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1411665</v>
      </c>
      <c r="S5" s="639"/>
      <c r="T5" s="639"/>
      <c r="U5" s="639"/>
      <c r="V5" s="639"/>
      <c r="W5" s="639"/>
      <c r="X5" s="639"/>
      <c r="Y5" s="686"/>
      <c r="Z5" s="699">
        <v>20.2</v>
      </c>
      <c r="AA5" s="699"/>
      <c r="AB5" s="699"/>
      <c r="AC5" s="699"/>
      <c r="AD5" s="700">
        <v>1411665</v>
      </c>
      <c r="AE5" s="700"/>
      <c r="AF5" s="700"/>
      <c r="AG5" s="700"/>
      <c r="AH5" s="700"/>
      <c r="AI5" s="700"/>
      <c r="AJ5" s="700"/>
      <c r="AK5" s="700"/>
      <c r="AL5" s="687">
        <v>36.700000000000003</v>
      </c>
      <c r="AM5" s="656"/>
      <c r="AN5" s="656"/>
      <c r="AO5" s="688"/>
      <c r="AP5" s="675" t="s">
        <v>208</v>
      </c>
      <c r="AQ5" s="676"/>
      <c r="AR5" s="676"/>
      <c r="AS5" s="676"/>
      <c r="AT5" s="676"/>
      <c r="AU5" s="676"/>
      <c r="AV5" s="676"/>
      <c r="AW5" s="676"/>
      <c r="AX5" s="676"/>
      <c r="AY5" s="676"/>
      <c r="AZ5" s="676"/>
      <c r="BA5" s="676"/>
      <c r="BB5" s="676"/>
      <c r="BC5" s="676"/>
      <c r="BD5" s="676"/>
      <c r="BE5" s="676"/>
      <c r="BF5" s="677"/>
      <c r="BG5" s="588">
        <v>1394140</v>
      </c>
      <c r="BH5" s="589"/>
      <c r="BI5" s="589"/>
      <c r="BJ5" s="589"/>
      <c r="BK5" s="589"/>
      <c r="BL5" s="589"/>
      <c r="BM5" s="589"/>
      <c r="BN5" s="590"/>
      <c r="BO5" s="641">
        <v>98.8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72675</v>
      </c>
      <c r="S6" s="589"/>
      <c r="T6" s="589"/>
      <c r="U6" s="589"/>
      <c r="V6" s="589"/>
      <c r="W6" s="589"/>
      <c r="X6" s="589"/>
      <c r="Y6" s="590"/>
      <c r="Z6" s="641">
        <v>1</v>
      </c>
      <c r="AA6" s="641"/>
      <c r="AB6" s="641"/>
      <c r="AC6" s="641"/>
      <c r="AD6" s="642">
        <v>72675</v>
      </c>
      <c r="AE6" s="642"/>
      <c r="AF6" s="642"/>
      <c r="AG6" s="642"/>
      <c r="AH6" s="642"/>
      <c r="AI6" s="642"/>
      <c r="AJ6" s="642"/>
      <c r="AK6" s="642"/>
      <c r="AL6" s="611">
        <v>1.9</v>
      </c>
      <c r="AM6" s="643"/>
      <c r="AN6" s="643"/>
      <c r="AO6" s="644"/>
      <c r="AP6" s="585" t="s">
        <v>214</v>
      </c>
      <c r="AQ6" s="586"/>
      <c r="AR6" s="586"/>
      <c r="AS6" s="586"/>
      <c r="AT6" s="586"/>
      <c r="AU6" s="586"/>
      <c r="AV6" s="586"/>
      <c r="AW6" s="586"/>
      <c r="AX6" s="586"/>
      <c r="AY6" s="586"/>
      <c r="AZ6" s="586"/>
      <c r="BA6" s="586"/>
      <c r="BB6" s="586"/>
      <c r="BC6" s="586"/>
      <c r="BD6" s="586"/>
      <c r="BE6" s="586"/>
      <c r="BF6" s="587"/>
      <c r="BG6" s="588">
        <v>1394140</v>
      </c>
      <c r="BH6" s="589"/>
      <c r="BI6" s="589"/>
      <c r="BJ6" s="589"/>
      <c r="BK6" s="589"/>
      <c r="BL6" s="589"/>
      <c r="BM6" s="589"/>
      <c r="BN6" s="590"/>
      <c r="BO6" s="641">
        <v>98.8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76918</v>
      </c>
      <c r="CS6" s="589"/>
      <c r="CT6" s="589"/>
      <c r="CU6" s="589"/>
      <c r="CV6" s="589"/>
      <c r="CW6" s="589"/>
      <c r="CX6" s="589"/>
      <c r="CY6" s="590"/>
      <c r="CZ6" s="641">
        <v>1.2</v>
      </c>
      <c r="DA6" s="641"/>
      <c r="DB6" s="641"/>
      <c r="DC6" s="641"/>
      <c r="DD6" s="594" t="s">
        <v>209</v>
      </c>
      <c r="DE6" s="589"/>
      <c r="DF6" s="589"/>
      <c r="DG6" s="589"/>
      <c r="DH6" s="589"/>
      <c r="DI6" s="589"/>
      <c r="DJ6" s="589"/>
      <c r="DK6" s="589"/>
      <c r="DL6" s="589"/>
      <c r="DM6" s="589"/>
      <c r="DN6" s="589"/>
      <c r="DO6" s="589"/>
      <c r="DP6" s="590"/>
      <c r="DQ6" s="594">
        <v>76918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2650</v>
      </c>
      <c r="S7" s="589"/>
      <c r="T7" s="589"/>
      <c r="U7" s="589"/>
      <c r="V7" s="589"/>
      <c r="W7" s="589"/>
      <c r="X7" s="589"/>
      <c r="Y7" s="590"/>
      <c r="Z7" s="641">
        <v>0</v>
      </c>
      <c r="AA7" s="641"/>
      <c r="AB7" s="641"/>
      <c r="AC7" s="641"/>
      <c r="AD7" s="642">
        <v>2650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584827</v>
      </c>
      <c r="BH7" s="589"/>
      <c r="BI7" s="589"/>
      <c r="BJ7" s="589"/>
      <c r="BK7" s="589"/>
      <c r="BL7" s="589"/>
      <c r="BM7" s="589"/>
      <c r="BN7" s="590"/>
      <c r="BO7" s="641">
        <v>41.4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626274</v>
      </c>
      <c r="CS7" s="589"/>
      <c r="CT7" s="589"/>
      <c r="CU7" s="589"/>
      <c r="CV7" s="589"/>
      <c r="CW7" s="589"/>
      <c r="CX7" s="589"/>
      <c r="CY7" s="590"/>
      <c r="CZ7" s="641">
        <v>9.8000000000000007</v>
      </c>
      <c r="DA7" s="641"/>
      <c r="DB7" s="641"/>
      <c r="DC7" s="641"/>
      <c r="DD7" s="594">
        <v>8840</v>
      </c>
      <c r="DE7" s="589"/>
      <c r="DF7" s="589"/>
      <c r="DG7" s="589"/>
      <c r="DH7" s="589"/>
      <c r="DI7" s="589"/>
      <c r="DJ7" s="589"/>
      <c r="DK7" s="589"/>
      <c r="DL7" s="589"/>
      <c r="DM7" s="589"/>
      <c r="DN7" s="589"/>
      <c r="DO7" s="589"/>
      <c r="DP7" s="590"/>
      <c r="DQ7" s="594">
        <v>459567</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7553</v>
      </c>
      <c r="S8" s="589"/>
      <c r="T8" s="589"/>
      <c r="U8" s="589"/>
      <c r="V8" s="589"/>
      <c r="W8" s="589"/>
      <c r="X8" s="589"/>
      <c r="Y8" s="590"/>
      <c r="Z8" s="641">
        <v>0.1</v>
      </c>
      <c r="AA8" s="641"/>
      <c r="AB8" s="641"/>
      <c r="AC8" s="641"/>
      <c r="AD8" s="642">
        <v>7553</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22975</v>
      </c>
      <c r="BH8" s="589"/>
      <c r="BI8" s="589"/>
      <c r="BJ8" s="589"/>
      <c r="BK8" s="589"/>
      <c r="BL8" s="589"/>
      <c r="BM8" s="589"/>
      <c r="BN8" s="590"/>
      <c r="BO8" s="641">
        <v>1.6</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2080268</v>
      </c>
      <c r="CS8" s="589"/>
      <c r="CT8" s="589"/>
      <c r="CU8" s="589"/>
      <c r="CV8" s="589"/>
      <c r="CW8" s="589"/>
      <c r="CX8" s="589"/>
      <c r="CY8" s="590"/>
      <c r="CZ8" s="641">
        <v>32.5</v>
      </c>
      <c r="DA8" s="641"/>
      <c r="DB8" s="641"/>
      <c r="DC8" s="641"/>
      <c r="DD8" s="594">
        <v>426432</v>
      </c>
      <c r="DE8" s="589"/>
      <c r="DF8" s="589"/>
      <c r="DG8" s="589"/>
      <c r="DH8" s="589"/>
      <c r="DI8" s="589"/>
      <c r="DJ8" s="589"/>
      <c r="DK8" s="589"/>
      <c r="DL8" s="589"/>
      <c r="DM8" s="589"/>
      <c r="DN8" s="589"/>
      <c r="DO8" s="589"/>
      <c r="DP8" s="590"/>
      <c r="DQ8" s="594">
        <v>1016562</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5755</v>
      </c>
      <c r="S9" s="589"/>
      <c r="T9" s="589"/>
      <c r="U9" s="589"/>
      <c r="V9" s="589"/>
      <c r="W9" s="589"/>
      <c r="X9" s="589"/>
      <c r="Y9" s="590"/>
      <c r="Z9" s="641">
        <v>0.1</v>
      </c>
      <c r="AA9" s="641"/>
      <c r="AB9" s="641"/>
      <c r="AC9" s="641"/>
      <c r="AD9" s="642">
        <v>5755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485890</v>
      </c>
      <c r="BH9" s="589"/>
      <c r="BI9" s="589"/>
      <c r="BJ9" s="589"/>
      <c r="BK9" s="589"/>
      <c r="BL9" s="589"/>
      <c r="BM9" s="589"/>
      <c r="BN9" s="590"/>
      <c r="BO9" s="641">
        <v>34.4</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653737</v>
      </c>
      <c r="CS9" s="589"/>
      <c r="CT9" s="589"/>
      <c r="CU9" s="589"/>
      <c r="CV9" s="589"/>
      <c r="CW9" s="589"/>
      <c r="CX9" s="589"/>
      <c r="CY9" s="590"/>
      <c r="CZ9" s="641">
        <v>10.199999999999999</v>
      </c>
      <c r="DA9" s="641"/>
      <c r="DB9" s="641"/>
      <c r="DC9" s="641"/>
      <c r="DD9" s="594">
        <v>128659</v>
      </c>
      <c r="DE9" s="589"/>
      <c r="DF9" s="589"/>
      <c r="DG9" s="589"/>
      <c r="DH9" s="589"/>
      <c r="DI9" s="589"/>
      <c r="DJ9" s="589"/>
      <c r="DK9" s="589"/>
      <c r="DL9" s="589"/>
      <c r="DM9" s="589"/>
      <c r="DN9" s="589"/>
      <c r="DO9" s="589"/>
      <c r="DP9" s="590"/>
      <c r="DQ9" s="594">
        <v>622929</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152695</v>
      </c>
      <c r="S10" s="589"/>
      <c r="T10" s="589"/>
      <c r="U10" s="589"/>
      <c r="V10" s="589"/>
      <c r="W10" s="589"/>
      <c r="X10" s="589"/>
      <c r="Y10" s="590"/>
      <c r="Z10" s="641">
        <v>2.2000000000000002</v>
      </c>
      <c r="AA10" s="641"/>
      <c r="AB10" s="641"/>
      <c r="AC10" s="641"/>
      <c r="AD10" s="642">
        <v>152695</v>
      </c>
      <c r="AE10" s="642"/>
      <c r="AF10" s="642"/>
      <c r="AG10" s="642"/>
      <c r="AH10" s="642"/>
      <c r="AI10" s="642"/>
      <c r="AJ10" s="642"/>
      <c r="AK10" s="642"/>
      <c r="AL10" s="611">
        <v>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26773</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1242</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1242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49189</v>
      </c>
      <c r="BH11" s="589"/>
      <c r="BI11" s="589"/>
      <c r="BJ11" s="589"/>
      <c r="BK11" s="589"/>
      <c r="BL11" s="589"/>
      <c r="BM11" s="589"/>
      <c r="BN11" s="590"/>
      <c r="BO11" s="641">
        <v>3.5</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640274</v>
      </c>
      <c r="CS11" s="589"/>
      <c r="CT11" s="589"/>
      <c r="CU11" s="589"/>
      <c r="CV11" s="589"/>
      <c r="CW11" s="589"/>
      <c r="CX11" s="589"/>
      <c r="CY11" s="590"/>
      <c r="CZ11" s="641">
        <v>10</v>
      </c>
      <c r="DA11" s="641"/>
      <c r="DB11" s="641"/>
      <c r="DC11" s="641"/>
      <c r="DD11" s="594">
        <v>134346</v>
      </c>
      <c r="DE11" s="589"/>
      <c r="DF11" s="589"/>
      <c r="DG11" s="589"/>
      <c r="DH11" s="589"/>
      <c r="DI11" s="589"/>
      <c r="DJ11" s="589"/>
      <c r="DK11" s="589"/>
      <c r="DL11" s="589"/>
      <c r="DM11" s="589"/>
      <c r="DN11" s="589"/>
      <c r="DO11" s="589"/>
      <c r="DP11" s="590"/>
      <c r="DQ11" s="594">
        <v>439280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702032</v>
      </c>
      <c r="BH12" s="589"/>
      <c r="BI12" s="589"/>
      <c r="BJ12" s="589"/>
      <c r="BK12" s="589"/>
      <c r="BL12" s="589"/>
      <c r="BM12" s="589"/>
      <c r="BN12" s="590"/>
      <c r="BO12" s="641">
        <v>49.7</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286756</v>
      </c>
      <c r="CS12" s="589"/>
      <c r="CT12" s="589"/>
      <c r="CU12" s="589"/>
      <c r="CV12" s="589"/>
      <c r="CW12" s="589"/>
      <c r="CX12" s="589"/>
      <c r="CY12" s="590"/>
      <c r="CZ12" s="641">
        <v>4.5</v>
      </c>
      <c r="DA12" s="641"/>
      <c r="DB12" s="641"/>
      <c r="DC12" s="641"/>
      <c r="DD12" s="594">
        <v>91407</v>
      </c>
      <c r="DE12" s="589"/>
      <c r="DF12" s="589"/>
      <c r="DG12" s="589"/>
      <c r="DH12" s="589"/>
      <c r="DI12" s="589"/>
      <c r="DJ12" s="589"/>
      <c r="DK12" s="589"/>
      <c r="DL12" s="589"/>
      <c r="DM12" s="589"/>
      <c r="DN12" s="589"/>
      <c r="DO12" s="589"/>
      <c r="DP12" s="590"/>
      <c r="DQ12" s="594">
        <v>92510</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7713</v>
      </c>
      <c r="S13" s="589"/>
      <c r="T13" s="589"/>
      <c r="U13" s="589"/>
      <c r="V13" s="589"/>
      <c r="W13" s="589"/>
      <c r="X13" s="589"/>
      <c r="Y13" s="590"/>
      <c r="Z13" s="641">
        <v>0.1</v>
      </c>
      <c r="AA13" s="641"/>
      <c r="AB13" s="641"/>
      <c r="AC13" s="641"/>
      <c r="AD13" s="642">
        <v>7713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685763</v>
      </c>
      <c r="BH13" s="589"/>
      <c r="BI13" s="589"/>
      <c r="BJ13" s="589"/>
      <c r="BK13" s="589"/>
      <c r="BL13" s="589"/>
      <c r="BM13" s="589"/>
      <c r="BN13" s="590"/>
      <c r="BO13" s="641">
        <v>48.6</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758583</v>
      </c>
      <c r="CS13" s="589"/>
      <c r="CT13" s="589"/>
      <c r="CU13" s="589"/>
      <c r="CV13" s="589"/>
      <c r="CW13" s="589"/>
      <c r="CX13" s="589"/>
      <c r="CY13" s="590"/>
      <c r="CZ13" s="641">
        <v>11.8</v>
      </c>
      <c r="DA13" s="641"/>
      <c r="DB13" s="641"/>
      <c r="DC13" s="641"/>
      <c r="DD13" s="594">
        <v>515539</v>
      </c>
      <c r="DE13" s="589"/>
      <c r="DF13" s="589"/>
      <c r="DG13" s="589"/>
      <c r="DH13" s="589"/>
      <c r="DI13" s="589"/>
      <c r="DJ13" s="589"/>
      <c r="DK13" s="589"/>
      <c r="DL13" s="589"/>
      <c r="DM13" s="589"/>
      <c r="DN13" s="589"/>
      <c r="DO13" s="589"/>
      <c r="DP13" s="590"/>
      <c r="DQ13" s="594">
        <v>542095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40841</v>
      </c>
      <c r="BH14" s="589"/>
      <c r="BI14" s="589"/>
      <c r="BJ14" s="589"/>
      <c r="BK14" s="589"/>
      <c r="BL14" s="589"/>
      <c r="BM14" s="589"/>
      <c r="BN14" s="590"/>
      <c r="BO14" s="641">
        <v>2.9</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265606</v>
      </c>
      <c r="CS14" s="589"/>
      <c r="CT14" s="589"/>
      <c r="CU14" s="589"/>
      <c r="CV14" s="589"/>
      <c r="CW14" s="589"/>
      <c r="CX14" s="589"/>
      <c r="CY14" s="590"/>
      <c r="CZ14" s="641">
        <v>4.0999999999999996</v>
      </c>
      <c r="DA14" s="641"/>
      <c r="DB14" s="641"/>
      <c r="DC14" s="641"/>
      <c r="DD14" s="594">
        <v>16099</v>
      </c>
      <c r="DE14" s="589"/>
      <c r="DF14" s="589"/>
      <c r="DG14" s="589"/>
      <c r="DH14" s="589"/>
      <c r="DI14" s="589"/>
      <c r="DJ14" s="589"/>
      <c r="DK14" s="589"/>
      <c r="DL14" s="589"/>
      <c r="DM14" s="589"/>
      <c r="DN14" s="589"/>
      <c r="DO14" s="589"/>
      <c r="DP14" s="590"/>
      <c r="DQ14" s="594">
        <v>233943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5835</v>
      </c>
      <c r="S15" s="589"/>
      <c r="T15" s="589"/>
      <c r="U15" s="589"/>
      <c r="V15" s="589"/>
      <c r="W15" s="589"/>
      <c r="X15" s="589"/>
      <c r="Y15" s="590"/>
      <c r="Z15" s="641">
        <v>0.1</v>
      </c>
      <c r="AA15" s="641"/>
      <c r="AB15" s="641"/>
      <c r="AC15" s="641"/>
      <c r="AD15" s="642">
        <v>5835</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66440</v>
      </c>
      <c r="BH15" s="589"/>
      <c r="BI15" s="589"/>
      <c r="BJ15" s="589"/>
      <c r="BK15" s="589"/>
      <c r="BL15" s="589"/>
      <c r="BM15" s="589"/>
      <c r="BN15" s="590"/>
      <c r="BO15" s="641">
        <v>4.7</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473913</v>
      </c>
      <c r="CS15" s="589"/>
      <c r="CT15" s="589"/>
      <c r="CU15" s="589"/>
      <c r="CV15" s="589"/>
      <c r="CW15" s="589"/>
      <c r="CX15" s="589"/>
      <c r="CY15" s="590"/>
      <c r="CZ15" s="641">
        <v>7.4</v>
      </c>
      <c r="DA15" s="641"/>
      <c r="DB15" s="641"/>
      <c r="DC15" s="641"/>
      <c r="DD15" s="594">
        <v>61972</v>
      </c>
      <c r="DE15" s="589"/>
      <c r="DF15" s="589"/>
      <c r="DG15" s="589"/>
      <c r="DH15" s="589"/>
      <c r="DI15" s="589"/>
      <c r="DJ15" s="589"/>
      <c r="DK15" s="589"/>
      <c r="DL15" s="589"/>
      <c r="DM15" s="589"/>
      <c r="DN15" s="589"/>
      <c r="DO15" s="589"/>
      <c r="DP15" s="590"/>
      <c r="DQ15" s="594">
        <v>379838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2411566</v>
      </c>
      <c r="S16" s="589"/>
      <c r="T16" s="589"/>
      <c r="U16" s="589"/>
      <c r="V16" s="589"/>
      <c r="W16" s="589"/>
      <c r="X16" s="589"/>
      <c r="Y16" s="590"/>
      <c r="Z16" s="641">
        <v>34.6</v>
      </c>
      <c r="AA16" s="641"/>
      <c r="AB16" s="641"/>
      <c r="AC16" s="641"/>
      <c r="AD16" s="642">
        <v>2177633</v>
      </c>
      <c r="AE16" s="642"/>
      <c r="AF16" s="642"/>
      <c r="AG16" s="642"/>
      <c r="AH16" s="642"/>
      <c r="AI16" s="642"/>
      <c r="AJ16" s="642"/>
      <c r="AK16" s="642"/>
      <c r="AL16" s="611">
        <v>56.6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2177633</v>
      </c>
      <c r="S17" s="589"/>
      <c r="T17" s="589"/>
      <c r="U17" s="589"/>
      <c r="V17" s="589"/>
      <c r="W17" s="589"/>
      <c r="X17" s="589"/>
      <c r="Y17" s="590"/>
      <c r="Z17" s="641">
        <v>31.2</v>
      </c>
      <c r="AA17" s="641"/>
      <c r="AB17" s="641"/>
      <c r="AC17" s="641"/>
      <c r="AD17" s="642">
        <v>2177633</v>
      </c>
      <c r="AE17" s="642"/>
      <c r="AF17" s="642"/>
      <c r="AG17" s="642"/>
      <c r="AH17" s="642"/>
      <c r="AI17" s="642"/>
      <c r="AJ17" s="642"/>
      <c r="AK17" s="642"/>
      <c r="AL17" s="611">
        <v>56.6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544939</v>
      </c>
      <c r="CS17" s="589"/>
      <c r="CT17" s="589"/>
      <c r="CU17" s="589"/>
      <c r="CV17" s="589"/>
      <c r="CW17" s="589"/>
      <c r="CX17" s="589"/>
      <c r="CY17" s="590"/>
      <c r="CZ17" s="641">
        <v>8.5</v>
      </c>
      <c r="DA17" s="641"/>
      <c r="DB17" s="641"/>
      <c r="DC17" s="641"/>
      <c r="DD17" s="594" t="s">
        <v>112</v>
      </c>
      <c r="DE17" s="589"/>
      <c r="DF17" s="589"/>
      <c r="DG17" s="589"/>
      <c r="DH17" s="589"/>
      <c r="DI17" s="589"/>
      <c r="DJ17" s="589"/>
      <c r="DK17" s="589"/>
      <c r="DL17" s="589"/>
      <c r="DM17" s="589"/>
      <c r="DN17" s="589"/>
      <c r="DO17" s="589"/>
      <c r="DP17" s="590"/>
      <c r="DQ17" s="594">
        <v>544939</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233886</v>
      </c>
      <c r="S18" s="589"/>
      <c r="T18" s="589"/>
      <c r="U18" s="589"/>
      <c r="V18" s="589"/>
      <c r="W18" s="589"/>
      <c r="X18" s="589"/>
      <c r="Y18" s="590"/>
      <c r="Z18" s="641">
        <v>3.4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47</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17525</v>
      </c>
      <c r="BH19" s="589"/>
      <c r="BI19" s="589"/>
      <c r="BJ19" s="589"/>
      <c r="BK19" s="589"/>
      <c r="BL19" s="589"/>
      <c r="BM19" s="589"/>
      <c r="BN19" s="590"/>
      <c r="BO19" s="641">
        <v>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4078107</v>
      </c>
      <c r="S20" s="589"/>
      <c r="T20" s="589"/>
      <c r="U20" s="589"/>
      <c r="V20" s="589"/>
      <c r="W20" s="589"/>
      <c r="X20" s="589"/>
      <c r="Y20" s="590"/>
      <c r="Z20" s="641">
        <v>58.5</v>
      </c>
      <c r="AA20" s="641"/>
      <c r="AB20" s="641"/>
      <c r="AC20" s="641"/>
      <c r="AD20" s="642">
        <v>3844174</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17525</v>
      </c>
      <c r="BH20" s="589"/>
      <c r="BI20" s="589"/>
      <c r="BJ20" s="589"/>
      <c r="BK20" s="589"/>
      <c r="BL20" s="589"/>
      <c r="BM20" s="589"/>
      <c r="BN20" s="590"/>
      <c r="BO20" s="641">
        <v>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6408510</v>
      </c>
      <c r="CS20" s="589"/>
      <c r="CT20" s="589"/>
      <c r="CU20" s="589"/>
      <c r="CV20" s="589"/>
      <c r="CW20" s="589"/>
      <c r="CX20" s="589"/>
      <c r="CY20" s="590"/>
      <c r="CZ20" s="641">
        <v>100</v>
      </c>
      <c r="DA20" s="641"/>
      <c r="DB20" s="641"/>
      <c r="DC20" s="641"/>
      <c r="DD20" s="594">
        <v>1383294</v>
      </c>
      <c r="DE20" s="589"/>
      <c r="DF20" s="589"/>
      <c r="DG20" s="589"/>
      <c r="DH20" s="589"/>
      <c r="DI20" s="589"/>
      <c r="DJ20" s="589"/>
      <c r="DK20" s="589"/>
      <c r="DL20" s="589"/>
      <c r="DM20" s="589"/>
      <c r="DN20" s="589"/>
      <c r="DO20" s="589"/>
      <c r="DP20" s="590"/>
      <c r="DQ20" s="594">
        <v>4409823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1494</v>
      </c>
      <c r="S21" s="589"/>
      <c r="T21" s="589"/>
      <c r="U21" s="589"/>
      <c r="V21" s="589"/>
      <c r="W21" s="589"/>
      <c r="X21" s="589"/>
      <c r="Y21" s="590"/>
      <c r="Z21" s="641">
        <v>0</v>
      </c>
      <c r="AA21" s="641"/>
      <c r="AB21" s="641"/>
      <c r="AC21" s="641"/>
      <c r="AD21" s="642">
        <v>1494</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17525</v>
      </c>
      <c r="BH21" s="589"/>
      <c r="BI21" s="589"/>
      <c r="BJ21" s="589"/>
      <c r="BK21" s="589"/>
      <c r="BL21" s="589"/>
      <c r="BM21" s="589"/>
      <c r="BN21" s="590"/>
      <c r="BO21" s="641">
        <v>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26816</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112840</v>
      </c>
      <c r="S23" s="589"/>
      <c r="T23" s="589"/>
      <c r="U23" s="589"/>
      <c r="V23" s="589"/>
      <c r="W23" s="589"/>
      <c r="X23" s="589"/>
      <c r="Y23" s="590"/>
      <c r="Z23" s="641">
        <v>1.6</v>
      </c>
      <c r="AA23" s="641"/>
      <c r="AB23" s="641"/>
      <c r="AC23" s="641"/>
      <c r="AD23" s="642" t="s">
        <v>112</v>
      </c>
      <c r="AE23" s="642"/>
      <c r="AF23" s="642"/>
      <c r="AG23" s="642"/>
      <c r="AH23" s="642"/>
      <c r="AI23" s="642"/>
      <c r="AJ23" s="642"/>
      <c r="AK23" s="642"/>
      <c r="AL23" s="611" t="s">
        <v>112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20890</v>
      </c>
      <c r="S24" s="589"/>
      <c r="T24" s="589"/>
      <c r="U24" s="589"/>
      <c r="V24" s="589"/>
      <c r="W24" s="589"/>
      <c r="X24" s="589"/>
      <c r="Y24" s="590"/>
      <c r="Z24" s="641">
        <v>0.3</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1926701</v>
      </c>
      <c r="CS24" s="639"/>
      <c r="CT24" s="639"/>
      <c r="CU24" s="639"/>
      <c r="CV24" s="639"/>
      <c r="CW24" s="639"/>
      <c r="CX24" s="639"/>
      <c r="CY24" s="686"/>
      <c r="CZ24" s="690">
        <v>30.1</v>
      </c>
      <c r="DA24" s="691"/>
      <c r="DB24" s="691"/>
      <c r="DC24" s="692"/>
      <c r="DD24" s="685">
        <v>1353853</v>
      </c>
      <c r="DE24" s="639"/>
      <c r="DF24" s="639"/>
      <c r="DG24" s="639"/>
      <c r="DH24" s="639"/>
      <c r="DI24" s="639"/>
      <c r="DJ24" s="639"/>
      <c r="DK24" s="686"/>
      <c r="DL24" s="685">
        <v>1353572</v>
      </c>
      <c r="DM24" s="639"/>
      <c r="DN24" s="639"/>
      <c r="DO24" s="639"/>
      <c r="DP24" s="639"/>
      <c r="DQ24" s="639"/>
      <c r="DR24" s="639"/>
      <c r="DS24" s="639"/>
      <c r="DT24" s="639"/>
      <c r="DU24" s="639"/>
      <c r="DV24" s="686"/>
      <c r="DW24" s="687">
        <v>33</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598161</v>
      </c>
      <c r="S25" s="589"/>
      <c r="T25" s="589"/>
      <c r="U25" s="589"/>
      <c r="V25" s="589"/>
      <c r="W25" s="589"/>
      <c r="X25" s="589"/>
      <c r="Y25" s="590"/>
      <c r="Z25" s="641">
        <v>8.6</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700041</v>
      </c>
      <c r="CS25" s="607"/>
      <c r="CT25" s="607"/>
      <c r="CU25" s="607"/>
      <c r="CV25" s="607"/>
      <c r="CW25" s="607"/>
      <c r="CX25" s="607"/>
      <c r="CY25" s="608"/>
      <c r="CZ25" s="591">
        <v>10.9</v>
      </c>
      <c r="DA25" s="609"/>
      <c r="DB25" s="609"/>
      <c r="DC25" s="610"/>
      <c r="DD25" s="594">
        <v>575777</v>
      </c>
      <c r="DE25" s="607"/>
      <c r="DF25" s="607"/>
      <c r="DG25" s="607"/>
      <c r="DH25" s="607"/>
      <c r="DI25" s="607"/>
      <c r="DJ25" s="607"/>
      <c r="DK25" s="608"/>
      <c r="DL25" s="594">
        <v>575646</v>
      </c>
      <c r="DM25" s="607"/>
      <c r="DN25" s="607"/>
      <c r="DO25" s="607"/>
      <c r="DP25" s="607"/>
      <c r="DQ25" s="607"/>
      <c r="DR25" s="607"/>
      <c r="DS25" s="607"/>
      <c r="DT25" s="607"/>
      <c r="DU25" s="607"/>
      <c r="DV25" s="608"/>
      <c r="DW25" s="611">
        <v>14</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397987</v>
      </c>
      <c r="CS26" s="589"/>
      <c r="CT26" s="589"/>
      <c r="CU26" s="589"/>
      <c r="CV26" s="589"/>
      <c r="CW26" s="589"/>
      <c r="CX26" s="589"/>
      <c r="CY26" s="590"/>
      <c r="CZ26" s="591">
        <v>6.2</v>
      </c>
      <c r="DA26" s="609"/>
      <c r="DB26" s="609"/>
      <c r="DC26" s="610"/>
      <c r="DD26" s="594">
        <v>293452</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343939</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1411665</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681721</v>
      </c>
      <c r="CS27" s="607"/>
      <c r="CT27" s="607"/>
      <c r="CU27" s="607"/>
      <c r="CV27" s="607"/>
      <c r="CW27" s="607"/>
      <c r="CX27" s="607"/>
      <c r="CY27" s="608"/>
      <c r="CZ27" s="591">
        <v>10.6</v>
      </c>
      <c r="DA27" s="609"/>
      <c r="DB27" s="609"/>
      <c r="DC27" s="610"/>
      <c r="DD27" s="594">
        <v>233137</v>
      </c>
      <c r="DE27" s="607"/>
      <c r="DF27" s="607"/>
      <c r="DG27" s="607"/>
      <c r="DH27" s="607"/>
      <c r="DI27" s="607"/>
      <c r="DJ27" s="607"/>
      <c r="DK27" s="608"/>
      <c r="DL27" s="594">
        <v>232987</v>
      </c>
      <c r="DM27" s="607"/>
      <c r="DN27" s="607"/>
      <c r="DO27" s="607"/>
      <c r="DP27" s="607"/>
      <c r="DQ27" s="607"/>
      <c r="DR27" s="607"/>
      <c r="DS27" s="607"/>
      <c r="DT27" s="607"/>
      <c r="DU27" s="607"/>
      <c r="DV27" s="608"/>
      <c r="DW27" s="611">
        <v>5.7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18519</v>
      </c>
      <c r="S28" s="589"/>
      <c r="T28" s="589"/>
      <c r="U28" s="589"/>
      <c r="V28" s="589"/>
      <c r="W28" s="589"/>
      <c r="X28" s="589"/>
      <c r="Y28" s="590"/>
      <c r="Z28" s="641">
        <v>0.3</v>
      </c>
      <c r="AA28" s="641"/>
      <c r="AB28" s="641"/>
      <c r="AC28" s="641"/>
      <c r="AD28" s="642">
        <v>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544939</v>
      </c>
      <c r="CS28" s="589"/>
      <c r="CT28" s="589"/>
      <c r="CU28" s="589"/>
      <c r="CV28" s="589"/>
      <c r="CW28" s="589"/>
      <c r="CX28" s="589"/>
      <c r="CY28" s="590"/>
      <c r="CZ28" s="591">
        <v>8.5</v>
      </c>
      <c r="DA28" s="609"/>
      <c r="DB28" s="609"/>
      <c r="DC28" s="610"/>
      <c r="DD28" s="594">
        <v>544939</v>
      </c>
      <c r="DE28" s="589"/>
      <c r="DF28" s="589"/>
      <c r="DG28" s="589"/>
      <c r="DH28" s="589"/>
      <c r="DI28" s="589"/>
      <c r="DJ28" s="589"/>
      <c r="DK28" s="590"/>
      <c r="DL28" s="594">
        <v>544939</v>
      </c>
      <c r="DM28" s="589"/>
      <c r="DN28" s="589"/>
      <c r="DO28" s="589"/>
      <c r="DP28" s="589"/>
      <c r="DQ28" s="589"/>
      <c r="DR28" s="589"/>
      <c r="DS28" s="589"/>
      <c r="DT28" s="589"/>
      <c r="DU28" s="589"/>
      <c r="DV28" s="590"/>
      <c r="DW28" s="611">
        <v>13.3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22391</v>
      </c>
      <c r="S29" s="589"/>
      <c r="T29" s="589"/>
      <c r="U29" s="589"/>
      <c r="V29" s="589"/>
      <c r="W29" s="589"/>
      <c r="X29" s="589"/>
      <c r="Y29" s="590"/>
      <c r="Z29" s="641">
        <v>0.3</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544095</v>
      </c>
      <c r="CS29" s="607"/>
      <c r="CT29" s="607"/>
      <c r="CU29" s="607"/>
      <c r="CV29" s="607"/>
      <c r="CW29" s="607"/>
      <c r="CX29" s="607"/>
      <c r="CY29" s="608"/>
      <c r="CZ29" s="591">
        <v>8.5</v>
      </c>
      <c r="DA29" s="609"/>
      <c r="DB29" s="609"/>
      <c r="DC29" s="610"/>
      <c r="DD29" s="594">
        <v>544095</v>
      </c>
      <c r="DE29" s="607"/>
      <c r="DF29" s="607"/>
      <c r="DG29" s="607"/>
      <c r="DH29" s="607"/>
      <c r="DI29" s="607"/>
      <c r="DJ29" s="607"/>
      <c r="DK29" s="608"/>
      <c r="DL29" s="594">
        <v>544095</v>
      </c>
      <c r="DM29" s="607"/>
      <c r="DN29" s="607"/>
      <c r="DO29" s="607"/>
      <c r="DP29" s="607"/>
      <c r="DQ29" s="607"/>
      <c r="DR29" s="607"/>
      <c r="DS29" s="607"/>
      <c r="DT29" s="607"/>
      <c r="DU29" s="607"/>
      <c r="DV29" s="608"/>
      <c r="DW29" s="611">
        <v>13.3</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419348</v>
      </c>
      <c r="S30" s="589"/>
      <c r="T30" s="589"/>
      <c r="U30" s="589"/>
      <c r="V30" s="589"/>
      <c r="W30" s="589"/>
      <c r="X30" s="589"/>
      <c r="Y30" s="590"/>
      <c r="Z30" s="641">
        <v>6</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99.2</v>
      </c>
      <c r="BH30" s="655"/>
      <c r="BI30" s="655"/>
      <c r="BJ30" s="655"/>
      <c r="BK30" s="655"/>
      <c r="BL30" s="655"/>
      <c r="BM30" s="656">
        <v>96.1</v>
      </c>
      <c r="BN30" s="655"/>
      <c r="BO30" s="655"/>
      <c r="BP30" s="655"/>
      <c r="BQ30" s="657"/>
      <c r="BR30" s="654">
        <v>99.2</v>
      </c>
      <c r="BS30" s="655"/>
      <c r="BT30" s="655"/>
      <c r="BU30" s="655"/>
      <c r="BV30" s="655"/>
      <c r="BW30" s="655"/>
      <c r="BX30" s="656">
        <v>95.7</v>
      </c>
      <c r="BY30" s="655"/>
      <c r="BZ30" s="655"/>
      <c r="CA30" s="655"/>
      <c r="CB30" s="657"/>
      <c r="CD30" s="660"/>
      <c r="CE30" s="661"/>
      <c r="CF30" s="625" t="s">
        <v>291</v>
      </c>
      <c r="CG30" s="622"/>
      <c r="CH30" s="622"/>
      <c r="CI30" s="622"/>
      <c r="CJ30" s="622"/>
      <c r="CK30" s="622"/>
      <c r="CL30" s="622"/>
      <c r="CM30" s="622"/>
      <c r="CN30" s="622"/>
      <c r="CO30" s="622"/>
      <c r="CP30" s="622"/>
      <c r="CQ30" s="623"/>
      <c r="CR30" s="588">
        <v>506034</v>
      </c>
      <c r="CS30" s="589"/>
      <c r="CT30" s="589"/>
      <c r="CU30" s="589"/>
      <c r="CV30" s="589"/>
      <c r="CW30" s="589"/>
      <c r="CX30" s="589"/>
      <c r="CY30" s="590"/>
      <c r="CZ30" s="591">
        <v>7.9</v>
      </c>
      <c r="DA30" s="609"/>
      <c r="DB30" s="609"/>
      <c r="DC30" s="610"/>
      <c r="DD30" s="594">
        <v>506034</v>
      </c>
      <c r="DE30" s="589"/>
      <c r="DF30" s="589"/>
      <c r="DG30" s="589"/>
      <c r="DH30" s="589"/>
      <c r="DI30" s="589"/>
      <c r="DJ30" s="589"/>
      <c r="DK30" s="590"/>
      <c r="DL30" s="594">
        <v>506034</v>
      </c>
      <c r="DM30" s="589"/>
      <c r="DN30" s="589"/>
      <c r="DO30" s="589"/>
      <c r="DP30" s="589"/>
      <c r="DQ30" s="589"/>
      <c r="DR30" s="589"/>
      <c r="DS30" s="589"/>
      <c r="DT30" s="589"/>
      <c r="DU30" s="589"/>
      <c r="DV30" s="590"/>
      <c r="DW30" s="611">
        <v>12.3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434149</v>
      </c>
      <c r="S31" s="589"/>
      <c r="T31" s="589"/>
      <c r="U31" s="589"/>
      <c r="V31" s="589"/>
      <c r="W31" s="589"/>
      <c r="X31" s="589"/>
      <c r="Y31" s="590"/>
      <c r="Z31" s="641">
        <v>6.2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99.4</v>
      </c>
      <c r="BH31" s="607"/>
      <c r="BI31" s="607"/>
      <c r="BJ31" s="607"/>
      <c r="BK31" s="607"/>
      <c r="BL31" s="607"/>
      <c r="BM31" s="643">
        <v>96.6</v>
      </c>
      <c r="BN31" s="653"/>
      <c r="BO31" s="653"/>
      <c r="BP31" s="653"/>
      <c r="BQ31" s="617"/>
      <c r="BR31" s="652">
        <v>99.4</v>
      </c>
      <c r="BS31" s="607"/>
      <c r="BT31" s="607"/>
      <c r="BU31" s="607"/>
      <c r="BV31" s="607"/>
      <c r="BW31" s="607"/>
      <c r="BX31" s="643">
        <v>96.1</v>
      </c>
      <c r="BY31" s="653"/>
      <c r="BZ31" s="653"/>
      <c r="CA31" s="653"/>
      <c r="CB31" s="617"/>
      <c r="CD31" s="660"/>
      <c r="CE31" s="661"/>
      <c r="CF31" s="625" t="s">
        <v>295</v>
      </c>
      <c r="CG31" s="622"/>
      <c r="CH31" s="622"/>
      <c r="CI31" s="622"/>
      <c r="CJ31" s="622"/>
      <c r="CK31" s="622"/>
      <c r="CL31" s="622"/>
      <c r="CM31" s="622"/>
      <c r="CN31" s="622"/>
      <c r="CO31" s="622"/>
      <c r="CP31" s="622"/>
      <c r="CQ31" s="623"/>
      <c r="CR31" s="588">
        <v>38061</v>
      </c>
      <c r="CS31" s="607"/>
      <c r="CT31" s="607"/>
      <c r="CU31" s="607"/>
      <c r="CV31" s="607"/>
      <c r="CW31" s="607"/>
      <c r="CX31" s="607"/>
      <c r="CY31" s="608"/>
      <c r="CZ31" s="591">
        <v>0.6</v>
      </c>
      <c r="DA31" s="609"/>
      <c r="DB31" s="609"/>
      <c r="DC31" s="610"/>
      <c r="DD31" s="594">
        <v>38061</v>
      </c>
      <c r="DE31" s="607"/>
      <c r="DF31" s="607"/>
      <c r="DG31" s="607"/>
      <c r="DH31" s="607"/>
      <c r="DI31" s="607"/>
      <c r="DJ31" s="607"/>
      <c r="DK31" s="608"/>
      <c r="DL31" s="594">
        <v>38061</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210277</v>
      </c>
      <c r="S32" s="589"/>
      <c r="T32" s="589"/>
      <c r="U32" s="589"/>
      <c r="V32" s="589"/>
      <c r="W32" s="589"/>
      <c r="X32" s="589"/>
      <c r="Y32" s="590"/>
      <c r="Z32" s="641">
        <v>3</v>
      </c>
      <c r="AA32" s="641"/>
      <c r="AB32" s="641"/>
      <c r="AC32" s="641"/>
      <c r="AD32" s="642">
        <v>342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v>
      </c>
      <c r="BH32" s="573"/>
      <c r="BI32" s="573"/>
      <c r="BJ32" s="573"/>
      <c r="BK32" s="573"/>
      <c r="BL32" s="573"/>
      <c r="BM32" s="636">
        <v>95</v>
      </c>
      <c r="BN32" s="573"/>
      <c r="BO32" s="573"/>
      <c r="BP32" s="573"/>
      <c r="BQ32" s="630"/>
      <c r="BR32" s="651">
        <v>99</v>
      </c>
      <c r="BS32" s="573"/>
      <c r="BT32" s="573"/>
      <c r="BU32" s="573"/>
      <c r="BV32" s="573"/>
      <c r="BW32" s="573"/>
      <c r="BX32" s="636">
        <v>94.7</v>
      </c>
      <c r="BY32" s="573"/>
      <c r="BZ32" s="573"/>
      <c r="CA32" s="573"/>
      <c r="CB32" s="630"/>
      <c r="CD32" s="662"/>
      <c r="CE32" s="663"/>
      <c r="CF32" s="625" t="s">
        <v>298</v>
      </c>
      <c r="CG32" s="622"/>
      <c r="CH32" s="622"/>
      <c r="CI32" s="622"/>
      <c r="CJ32" s="622"/>
      <c r="CK32" s="622"/>
      <c r="CL32" s="622"/>
      <c r="CM32" s="622"/>
      <c r="CN32" s="622"/>
      <c r="CO32" s="622"/>
      <c r="CP32" s="622"/>
      <c r="CQ32" s="623"/>
      <c r="CR32" s="588">
        <v>844</v>
      </c>
      <c r="CS32" s="589"/>
      <c r="CT32" s="589"/>
      <c r="CU32" s="589"/>
      <c r="CV32" s="589"/>
      <c r="CW32" s="589"/>
      <c r="CX32" s="589"/>
      <c r="CY32" s="590"/>
      <c r="CZ32" s="591">
        <v>0</v>
      </c>
      <c r="DA32" s="609"/>
      <c r="DB32" s="609"/>
      <c r="DC32" s="610"/>
      <c r="DD32" s="594">
        <v>844</v>
      </c>
      <c r="DE32" s="589"/>
      <c r="DF32" s="589"/>
      <c r="DG32" s="589"/>
      <c r="DH32" s="589"/>
      <c r="DI32" s="589"/>
      <c r="DJ32" s="589"/>
      <c r="DK32" s="590"/>
      <c r="DL32" s="594">
        <v>844</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684400</v>
      </c>
      <c r="S33" s="589"/>
      <c r="T33" s="589"/>
      <c r="U33" s="589"/>
      <c r="V33" s="589"/>
      <c r="W33" s="589"/>
      <c r="X33" s="589"/>
      <c r="Y33" s="590"/>
      <c r="Z33" s="641">
        <v>9.8000000000000007</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3098515</v>
      </c>
      <c r="CS33" s="607"/>
      <c r="CT33" s="607"/>
      <c r="CU33" s="607"/>
      <c r="CV33" s="607"/>
      <c r="CW33" s="607"/>
      <c r="CX33" s="607"/>
      <c r="CY33" s="608"/>
      <c r="CZ33" s="591">
        <v>48.4</v>
      </c>
      <c r="DA33" s="609"/>
      <c r="DB33" s="609"/>
      <c r="DC33" s="610"/>
      <c r="DD33" s="594">
        <v>2470722</v>
      </c>
      <c r="DE33" s="607"/>
      <c r="DF33" s="607"/>
      <c r="DG33" s="607"/>
      <c r="DH33" s="607"/>
      <c r="DI33" s="607"/>
      <c r="DJ33" s="607"/>
      <c r="DK33" s="608"/>
      <c r="DL33" s="594">
        <v>1970561</v>
      </c>
      <c r="DM33" s="607"/>
      <c r="DN33" s="607"/>
      <c r="DO33" s="607"/>
      <c r="DP33" s="607"/>
      <c r="DQ33" s="607"/>
      <c r="DR33" s="607"/>
      <c r="DS33" s="607"/>
      <c r="DT33" s="607"/>
      <c r="DU33" s="607"/>
      <c r="DV33" s="608"/>
      <c r="DW33" s="611">
        <v>48</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1109575</v>
      </c>
      <c r="CS34" s="589"/>
      <c r="CT34" s="589"/>
      <c r="CU34" s="589"/>
      <c r="CV34" s="589"/>
      <c r="CW34" s="589"/>
      <c r="CX34" s="589"/>
      <c r="CY34" s="590"/>
      <c r="CZ34" s="591">
        <v>17.3</v>
      </c>
      <c r="DA34" s="609"/>
      <c r="DB34" s="609"/>
      <c r="DC34" s="610"/>
      <c r="DD34" s="594">
        <v>852795</v>
      </c>
      <c r="DE34" s="589"/>
      <c r="DF34" s="589"/>
      <c r="DG34" s="589"/>
      <c r="DH34" s="589"/>
      <c r="DI34" s="589"/>
      <c r="DJ34" s="589"/>
      <c r="DK34" s="590"/>
      <c r="DL34" s="594">
        <v>769372</v>
      </c>
      <c r="DM34" s="589"/>
      <c r="DN34" s="589"/>
      <c r="DO34" s="589"/>
      <c r="DP34" s="589"/>
      <c r="DQ34" s="589"/>
      <c r="DR34" s="589"/>
      <c r="DS34" s="589"/>
      <c r="DT34" s="589"/>
      <c r="DU34" s="589"/>
      <c r="DV34" s="590"/>
      <c r="DW34" s="611">
        <v>18.8</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256000</v>
      </c>
      <c r="S35" s="589"/>
      <c r="T35" s="589"/>
      <c r="U35" s="589"/>
      <c r="V35" s="589"/>
      <c r="W35" s="589"/>
      <c r="X35" s="589"/>
      <c r="Y35" s="590"/>
      <c r="Z35" s="641">
        <v>3.7</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988069</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53890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47312</v>
      </c>
      <c r="CS35" s="607"/>
      <c r="CT35" s="607"/>
      <c r="CU35" s="607"/>
      <c r="CV35" s="607"/>
      <c r="CW35" s="607"/>
      <c r="CX35" s="607"/>
      <c r="CY35" s="608"/>
      <c r="CZ35" s="591">
        <v>0.7</v>
      </c>
      <c r="DA35" s="609"/>
      <c r="DB35" s="609"/>
      <c r="DC35" s="610"/>
      <c r="DD35" s="594">
        <v>40585</v>
      </c>
      <c r="DE35" s="607"/>
      <c r="DF35" s="607"/>
      <c r="DG35" s="607"/>
      <c r="DH35" s="607"/>
      <c r="DI35" s="607"/>
      <c r="DJ35" s="607"/>
      <c r="DK35" s="608"/>
      <c r="DL35" s="594">
        <v>39707</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6971331</v>
      </c>
      <c r="S36" s="629"/>
      <c r="T36" s="629"/>
      <c r="U36" s="629"/>
      <c r="V36" s="629"/>
      <c r="W36" s="629"/>
      <c r="X36" s="629"/>
      <c r="Y36" s="632"/>
      <c r="Z36" s="633">
        <v>100</v>
      </c>
      <c r="AA36" s="633"/>
      <c r="AB36" s="633"/>
      <c r="AC36" s="633"/>
      <c r="AD36" s="634">
        <v>3846016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476054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-69465</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790132</v>
      </c>
      <c r="CS36" s="589"/>
      <c r="CT36" s="589"/>
      <c r="CU36" s="589"/>
      <c r="CV36" s="589"/>
      <c r="CW36" s="589"/>
      <c r="CX36" s="589"/>
      <c r="CY36" s="590"/>
      <c r="CZ36" s="591">
        <v>12.3</v>
      </c>
      <c r="DA36" s="609"/>
      <c r="DB36" s="609"/>
      <c r="DC36" s="610"/>
      <c r="DD36" s="594">
        <v>660970</v>
      </c>
      <c r="DE36" s="589"/>
      <c r="DF36" s="589"/>
      <c r="DG36" s="589"/>
      <c r="DH36" s="589"/>
      <c r="DI36" s="589"/>
      <c r="DJ36" s="589"/>
      <c r="DK36" s="590"/>
      <c r="DL36" s="594">
        <v>393164</v>
      </c>
      <c r="DM36" s="589"/>
      <c r="DN36" s="589"/>
      <c r="DO36" s="589"/>
      <c r="DP36" s="589"/>
      <c r="DQ36" s="589"/>
      <c r="DR36" s="589"/>
      <c r="DS36" s="589"/>
      <c r="DT36" s="589"/>
      <c r="DU36" s="589"/>
      <c r="DV36" s="590"/>
      <c r="DW36" s="611">
        <v>9.6</v>
      </c>
      <c r="DX36" s="612"/>
      <c r="DY36" s="612"/>
      <c r="DZ36" s="612"/>
      <c r="EA36" s="612"/>
      <c r="EB36" s="612"/>
      <c r="EC36" s="613"/>
    </row>
    <row r="37" spans="2:133" ht="11.25" customHeight="1">
      <c r="AQ37" s="614" t="s">
        <v>313</v>
      </c>
      <c r="AR37" s="615"/>
      <c r="AS37" s="615"/>
      <c r="AT37" s="615"/>
      <c r="AU37" s="615"/>
      <c r="AV37" s="615"/>
      <c r="AW37" s="615"/>
      <c r="AX37" s="615"/>
      <c r="AY37" s="616"/>
      <c r="AZ37" s="588">
        <v>36542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2019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481504</v>
      </c>
      <c r="CS37" s="607"/>
      <c r="CT37" s="607"/>
      <c r="CU37" s="607"/>
      <c r="CV37" s="607"/>
      <c r="CW37" s="607"/>
      <c r="CX37" s="607"/>
      <c r="CY37" s="608"/>
      <c r="CZ37" s="591">
        <v>7.5</v>
      </c>
      <c r="DA37" s="609"/>
      <c r="DB37" s="609"/>
      <c r="DC37" s="610"/>
      <c r="DD37" s="594">
        <v>469842</v>
      </c>
      <c r="DE37" s="607"/>
      <c r="DF37" s="607"/>
      <c r="DG37" s="607"/>
      <c r="DH37" s="607"/>
      <c r="DI37" s="607"/>
      <c r="DJ37" s="607"/>
      <c r="DK37" s="608"/>
      <c r="DL37" s="594">
        <v>288841</v>
      </c>
      <c r="DM37" s="607"/>
      <c r="DN37" s="607"/>
      <c r="DO37" s="607"/>
      <c r="DP37" s="607"/>
      <c r="DQ37" s="607"/>
      <c r="DR37" s="607"/>
      <c r="DS37" s="607"/>
      <c r="DT37" s="607"/>
      <c r="DU37" s="607"/>
      <c r="DV37" s="608"/>
      <c r="DW37" s="611">
        <v>7</v>
      </c>
      <c r="DX37" s="612"/>
      <c r="DY37" s="612"/>
      <c r="DZ37" s="612"/>
      <c r="EA37" s="612"/>
      <c r="EB37" s="612"/>
      <c r="EC37" s="613"/>
    </row>
    <row r="38" spans="2:133" ht="11.25" customHeight="1">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3817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951527</v>
      </c>
      <c r="CS38" s="589"/>
      <c r="CT38" s="589"/>
      <c r="CU38" s="589"/>
      <c r="CV38" s="589"/>
      <c r="CW38" s="589"/>
      <c r="CX38" s="589"/>
      <c r="CY38" s="590"/>
      <c r="CZ38" s="591">
        <v>14.8</v>
      </c>
      <c r="DA38" s="609"/>
      <c r="DB38" s="609"/>
      <c r="DC38" s="610"/>
      <c r="DD38" s="594">
        <v>898664</v>
      </c>
      <c r="DE38" s="589"/>
      <c r="DF38" s="589"/>
      <c r="DG38" s="589"/>
      <c r="DH38" s="589"/>
      <c r="DI38" s="589"/>
      <c r="DJ38" s="589"/>
      <c r="DK38" s="590"/>
      <c r="DL38" s="594">
        <v>768317</v>
      </c>
      <c r="DM38" s="589"/>
      <c r="DN38" s="589"/>
      <c r="DO38" s="589"/>
      <c r="DP38" s="589"/>
      <c r="DQ38" s="589"/>
      <c r="DR38" s="589"/>
      <c r="DS38" s="589"/>
      <c r="DT38" s="589"/>
      <c r="DU38" s="589"/>
      <c r="DV38" s="590"/>
      <c r="DW38" s="611">
        <v>18.7</v>
      </c>
      <c r="DX38" s="612"/>
      <c r="DY38" s="612"/>
      <c r="DZ38" s="612"/>
      <c r="EA38" s="612"/>
      <c r="EB38" s="612"/>
      <c r="EC38" s="613"/>
    </row>
    <row r="39" spans="2:133" ht="11.25" customHeight="1">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28761</v>
      </c>
      <c r="CS39" s="607"/>
      <c r="CT39" s="607"/>
      <c r="CU39" s="607"/>
      <c r="CV39" s="607"/>
      <c r="CW39" s="607"/>
      <c r="CX39" s="607"/>
      <c r="CY39" s="608"/>
      <c r="CZ39" s="591">
        <v>0.4</v>
      </c>
      <c r="DA39" s="609"/>
      <c r="DB39" s="609"/>
      <c r="DC39" s="610"/>
      <c r="DD39" s="594" t="s">
        <v>317</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119211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171208</v>
      </c>
      <c r="CS40" s="589"/>
      <c r="CT40" s="589"/>
      <c r="CU40" s="589"/>
      <c r="CV40" s="589"/>
      <c r="CW40" s="589"/>
      <c r="CX40" s="589"/>
      <c r="CY40" s="590"/>
      <c r="CZ40" s="591">
        <v>2.7</v>
      </c>
      <c r="DA40" s="609"/>
      <c r="DB40" s="609"/>
      <c r="DC40" s="610"/>
      <c r="DD40" s="594">
        <v>17708</v>
      </c>
      <c r="DE40" s="589"/>
      <c r="DF40" s="589"/>
      <c r="DG40" s="589"/>
      <c r="DH40" s="589"/>
      <c r="DI40" s="589"/>
      <c r="DJ40" s="589"/>
      <c r="DK40" s="590"/>
      <c r="DL40" s="594">
        <v>1</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356262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1383294</v>
      </c>
      <c r="CS42" s="589"/>
      <c r="CT42" s="589"/>
      <c r="CU42" s="589"/>
      <c r="CV42" s="589"/>
      <c r="CW42" s="589"/>
      <c r="CX42" s="589"/>
      <c r="CY42" s="590"/>
      <c r="CZ42" s="591">
        <v>21.6</v>
      </c>
      <c r="DA42" s="592"/>
      <c r="DB42" s="592"/>
      <c r="DC42" s="593"/>
      <c r="DD42" s="594">
        <v>585248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35531</v>
      </c>
      <c r="CS43" s="607"/>
      <c r="CT43" s="607"/>
      <c r="CU43" s="607"/>
      <c r="CV43" s="607"/>
      <c r="CW43" s="607"/>
      <c r="CX43" s="607"/>
      <c r="CY43" s="608"/>
      <c r="CZ43" s="591">
        <v>0.6</v>
      </c>
      <c r="DA43" s="609"/>
      <c r="DB43" s="609"/>
      <c r="DC43" s="610"/>
      <c r="DD43" s="594">
        <v>35531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1383294</v>
      </c>
      <c r="CS44" s="589"/>
      <c r="CT44" s="589"/>
      <c r="CU44" s="589"/>
      <c r="CV44" s="589"/>
      <c r="CW44" s="589"/>
      <c r="CX44" s="589"/>
      <c r="CY44" s="590"/>
      <c r="CZ44" s="591">
        <v>21.6</v>
      </c>
      <c r="DA44" s="592"/>
      <c r="DB44" s="592"/>
      <c r="DC44" s="593"/>
      <c r="DD44" s="594">
        <v>585248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603944</v>
      </c>
      <c r="CS45" s="607"/>
      <c r="CT45" s="607"/>
      <c r="CU45" s="607"/>
      <c r="CV45" s="607"/>
      <c r="CW45" s="607"/>
      <c r="CX45" s="607"/>
      <c r="CY45" s="608"/>
      <c r="CZ45" s="591">
        <v>9.4</v>
      </c>
      <c r="DA45" s="609"/>
      <c r="DB45" s="609"/>
      <c r="DC45" s="610"/>
      <c r="DD45" s="594">
        <v>80952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779350</v>
      </c>
      <c r="CS46" s="589"/>
      <c r="CT46" s="589"/>
      <c r="CU46" s="589"/>
      <c r="CV46" s="589"/>
      <c r="CW46" s="589"/>
      <c r="CX46" s="589"/>
      <c r="CY46" s="590"/>
      <c r="CZ46" s="591">
        <v>12.2</v>
      </c>
      <c r="DA46" s="592"/>
      <c r="DB46" s="592"/>
      <c r="DC46" s="593"/>
      <c r="DD46" s="594">
        <v>504296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340</v>
      </c>
      <c r="CS47" s="607"/>
      <c r="CT47" s="607"/>
      <c r="CU47" s="607"/>
      <c r="CV47" s="607"/>
      <c r="CW47" s="607"/>
      <c r="CX47" s="607"/>
      <c r="CY47" s="608"/>
      <c r="CZ47" s="591" t="s">
        <v>340</v>
      </c>
      <c r="DA47" s="609"/>
      <c r="DB47" s="609"/>
      <c r="DC47" s="610"/>
      <c r="DD47" s="594" t="s">
        <v>340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6408510</v>
      </c>
      <c r="CS49" s="573"/>
      <c r="CT49" s="573"/>
      <c r="CU49" s="573"/>
      <c r="CV49" s="573"/>
      <c r="CW49" s="573"/>
      <c r="CX49" s="573"/>
      <c r="CY49" s="574"/>
      <c r="CZ49" s="575">
        <v>100</v>
      </c>
      <c r="DA49" s="576"/>
      <c r="DB49" s="576"/>
      <c r="DC49" s="577"/>
      <c r="DD49" s="578">
        <v>4409823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5" t="s">
        <v>344</v>
      </c>
      <c r="DK2" s="1116"/>
      <c r="DL2" s="1116"/>
      <c r="DM2" s="1116"/>
      <c r="DN2" s="1116"/>
      <c r="DO2" s="1117"/>
      <c r="DP2" s="200"/>
      <c r="DQ2" s="1115" t="s">
        <v>345</v>
      </c>
      <c r="DR2" s="1116"/>
      <c r="DS2" s="1116"/>
      <c r="DT2" s="1116"/>
      <c r="DU2" s="1116"/>
      <c r="DV2" s="1116"/>
      <c r="DW2" s="1116"/>
      <c r="DX2" s="1116"/>
      <c r="DY2" s="1116"/>
      <c r="DZ2" s="111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9" t="s">
        <v>346</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348</v>
      </c>
      <c r="B5" s="1002"/>
      <c r="C5" s="1002"/>
      <c r="D5" s="1002"/>
      <c r="E5" s="1002"/>
      <c r="F5" s="1002"/>
      <c r="G5" s="1002"/>
      <c r="H5" s="1002"/>
      <c r="I5" s="1002"/>
      <c r="J5" s="1002"/>
      <c r="K5" s="1002"/>
      <c r="L5" s="1002"/>
      <c r="M5" s="1002"/>
      <c r="N5" s="1002"/>
      <c r="O5" s="1002"/>
      <c r="P5" s="1003"/>
      <c r="Q5" s="1007" t="s">
        <v>349</v>
      </c>
      <c r="R5" s="1008"/>
      <c r="S5" s="1008"/>
      <c r="T5" s="1008"/>
      <c r="U5" s="1009"/>
      <c r="V5" s="1007" t="s">
        <v>350</v>
      </c>
      <c r="W5" s="1008"/>
      <c r="X5" s="1008"/>
      <c r="Y5" s="1008"/>
      <c r="Z5" s="1009"/>
      <c r="AA5" s="1007" t="s">
        <v>351</v>
      </c>
      <c r="AB5" s="1008"/>
      <c r="AC5" s="1008"/>
      <c r="AD5" s="1008"/>
      <c r="AE5" s="1008"/>
      <c r="AF5" s="1118" t="s">
        <v>352</v>
      </c>
      <c r="AG5" s="1008"/>
      <c r="AH5" s="1008"/>
      <c r="AI5" s="1008"/>
      <c r="AJ5" s="1023"/>
      <c r="AK5" s="1008" t="s">
        <v>353</v>
      </c>
      <c r="AL5" s="1008"/>
      <c r="AM5" s="1008"/>
      <c r="AN5" s="1008"/>
      <c r="AO5" s="1009"/>
      <c r="AP5" s="1007" t="s">
        <v>354</v>
      </c>
      <c r="AQ5" s="1008"/>
      <c r="AR5" s="1008"/>
      <c r="AS5" s="1008"/>
      <c r="AT5" s="1009"/>
      <c r="AU5" s="1007" t="s">
        <v>355</v>
      </c>
      <c r="AV5" s="1008"/>
      <c r="AW5" s="1008"/>
      <c r="AX5" s="1008"/>
      <c r="AY5" s="1023"/>
      <c r="AZ5" s="207"/>
      <c r="BA5" s="207"/>
      <c r="BB5" s="207"/>
      <c r="BC5" s="207"/>
      <c r="BD5" s="207"/>
      <c r="BE5" s="208"/>
      <c r="BF5" s="208"/>
      <c r="BG5" s="208"/>
      <c r="BH5" s="208"/>
      <c r="BI5" s="208"/>
      <c r="BJ5" s="208"/>
      <c r="BK5" s="208"/>
      <c r="BL5" s="208"/>
      <c r="BM5" s="208"/>
      <c r="BN5" s="208"/>
      <c r="BO5" s="208"/>
      <c r="BP5" s="208"/>
      <c r="BQ5" s="1001" t="s">
        <v>356</v>
      </c>
      <c r="BR5" s="1002"/>
      <c r="BS5" s="1002"/>
      <c r="BT5" s="1002"/>
      <c r="BU5" s="1002"/>
      <c r="BV5" s="1002"/>
      <c r="BW5" s="1002"/>
      <c r="BX5" s="1002"/>
      <c r="BY5" s="1002"/>
      <c r="BZ5" s="1002"/>
      <c r="CA5" s="1002"/>
      <c r="CB5" s="1002"/>
      <c r="CC5" s="1002"/>
      <c r="CD5" s="1002"/>
      <c r="CE5" s="1002"/>
      <c r="CF5" s="1002"/>
      <c r="CG5" s="1003"/>
      <c r="CH5" s="1007" t="s">
        <v>357</v>
      </c>
      <c r="CI5" s="1008"/>
      <c r="CJ5" s="1008"/>
      <c r="CK5" s="1008"/>
      <c r="CL5" s="1009"/>
      <c r="CM5" s="1007" t="s">
        <v>358</v>
      </c>
      <c r="CN5" s="1008"/>
      <c r="CO5" s="1008"/>
      <c r="CP5" s="1008"/>
      <c r="CQ5" s="1009"/>
      <c r="CR5" s="1007" t="s">
        <v>359</v>
      </c>
      <c r="CS5" s="1008"/>
      <c r="CT5" s="1008"/>
      <c r="CU5" s="1008"/>
      <c r="CV5" s="1009"/>
      <c r="CW5" s="1007" t="s">
        <v>360</v>
      </c>
      <c r="CX5" s="1008"/>
      <c r="CY5" s="1008"/>
      <c r="CZ5" s="1008"/>
      <c r="DA5" s="1009"/>
      <c r="DB5" s="1007" t="s">
        <v>361</v>
      </c>
      <c r="DC5" s="1008"/>
      <c r="DD5" s="1008"/>
      <c r="DE5" s="1008"/>
      <c r="DF5" s="1009"/>
      <c r="DG5" s="1104" t="s">
        <v>362</v>
      </c>
      <c r="DH5" s="1105"/>
      <c r="DI5" s="1105"/>
      <c r="DJ5" s="1105"/>
      <c r="DK5" s="1106"/>
      <c r="DL5" s="1104" t="s">
        <v>363</v>
      </c>
      <c r="DM5" s="1105"/>
      <c r="DN5" s="1105"/>
      <c r="DO5" s="1105"/>
      <c r="DP5" s="1106"/>
      <c r="DQ5" s="1007" t="s">
        <v>364</v>
      </c>
      <c r="DR5" s="1008"/>
      <c r="DS5" s="1008"/>
      <c r="DT5" s="1008"/>
      <c r="DU5" s="1009"/>
      <c r="DV5" s="1007" t="s">
        <v>355</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9"/>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7"/>
      <c r="DH6" s="1108"/>
      <c r="DI6" s="1108"/>
      <c r="DJ6" s="1108"/>
      <c r="DK6" s="1109"/>
      <c r="DL6" s="1107"/>
      <c r="DM6" s="1108"/>
      <c r="DN6" s="1108"/>
      <c r="DO6" s="1108"/>
      <c r="DP6" s="1109"/>
      <c r="DQ6" s="1010"/>
      <c r="DR6" s="1011"/>
      <c r="DS6" s="1011"/>
      <c r="DT6" s="1011"/>
      <c r="DU6" s="1012"/>
      <c r="DV6" s="1010"/>
      <c r="DW6" s="1011"/>
      <c r="DX6" s="1011"/>
      <c r="DY6" s="1011"/>
      <c r="DZ6" s="1024"/>
      <c r="EA6" s="205"/>
    </row>
    <row r="7" spans="1:131" s="206" customFormat="1" ht="26.25" customHeight="1" thickTop="1">
      <c r="A7" s="209">
        <v>1</v>
      </c>
      <c r="B7" s="1056" t="s">
        <v>365</v>
      </c>
      <c r="C7" s="1057"/>
      <c r="D7" s="1057"/>
      <c r="E7" s="1057"/>
      <c r="F7" s="1057"/>
      <c r="G7" s="1057"/>
      <c r="H7" s="1057"/>
      <c r="I7" s="1057"/>
      <c r="J7" s="1057"/>
      <c r="K7" s="1057"/>
      <c r="L7" s="1057"/>
      <c r="M7" s="1057"/>
      <c r="N7" s="1057"/>
      <c r="O7" s="1057"/>
      <c r="P7" s="1058"/>
      <c r="Q7" s="1110">
        <v>6936</v>
      </c>
      <c r="R7" s="1111"/>
      <c r="S7" s="1111"/>
      <c r="T7" s="1111"/>
      <c r="U7" s="1111"/>
      <c r="V7" s="1111">
        <v>6376</v>
      </c>
      <c r="W7" s="1111"/>
      <c r="X7" s="1111"/>
      <c r="Y7" s="1111"/>
      <c r="Z7" s="1111"/>
      <c r="AA7" s="1060">
        <f>Q7-V7</f>
        <v>560</v>
      </c>
      <c r="AB7" s="1060"/>
      <c r="AC7" s="1060"/>
      <c r="AD7" s="1060"/>
      <c r="AE7" s="1061"/>
      <c r="AF7" s="1112">
        <v>472</v>
      </c>
      <c r="AG7" s="1113"/>
      <c r="AH7" s="1113"/>
      <c r="AI7" s="1113"/>
      <c r="AJ7" s="1114"/>
      <c r="AK7" s="1097">
        <v>4</v>
      </c>
      <c r="AL7" s="1098"/>
      <c r="AM7" s="1098"/>
      <c r="AN7" s="1098"/>
      <c r="AO7" s="1098"/>
      <c r="AP7" s="1098">
        <v>4322</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532</v>
      </c>
      <c r="BT7" s="1102"/>
      <c r="BU7" s="1102"/>
      <c r="BV7" s="1102"/>
      <c r="BW7" s="1102"/>
      <c r="BX7" s="1102"/>
      <c r="BY7" s="1102"/>
      <c r="BZ7" s="1102"/>
      <c r="CA7" s="1102"/>
      <c r="CB7" s="1102"/>
      <c r="CC7" s="1102"/>
      <c r="CD7" s="1102"/>
      <c r="CE7" s="1102"/>
      <c r="CF7" s="1102"/>
      <c r="CG7" s="1103"/>
      <c r="CH7" s="1094">
        <v>-1</v>
      </c>
      <c r="CI7" s="1095"/>
      <c r="CJ7" s="1095"/>
      <c r="CK7" s="1095"/>
      <c r="CL7" s="1096"/>
      <c r="CM7" s="1094">
        <v>66</v>
      </c>
      <c r="CN7" s="1095"/>
      <c r="CO7" s="1095"/>
      <c r="CP7" s="1095"/>
      <c r="CQ7" s="1096"/>
      <c r="CR7" s="1094">
        <v>4</v>
      </c>
      <c r="CS7" s="1095"/>
      <c r="CT7" s="1095"/>
      <c r="CU7" s="1095"/>
      <c r="CV7" s="1096"/>
      <c r="CW7" s="1094">
        <v>0</v>
      </c>
      <c r="CX7" s="1095"/>
      <c r="CY7" s="1095"/>
      <c r="CZ7" s="1095"/>
      <c r="DA7" s="1096"/>
      <c r="DB7" s="1094">
        <v>0</v>
      </c>
      <c r="DC7" s="1095"/>
      <c r="DD7" s="1095"/>
      <c r="DE7" s="1095"/>
      <c r="DF7" s="1096"/>
      <c r="DG7" s="1094">
        <v>0</v>
      </c>
      <c r="DH7" s="1095"/>
      <c r="DI7" s="1095"/>
      <c r="DJ7" s="1095"/>
      <c r="DK7" s="1096"/>
      <c r="DL7" s="1094" t="s">
        <v>534</v>
      </c>
      <c r="DM7" s="1095"/>
      <c r="DN7" s="1095"/>
      <c r="DO7" s="1095"/>
      <c r="DP7" s="1096"/>
      <c r="DQ7" s="1094" t="s">
        <v>534</v>
      </c>
      <c r="DR7" s="1095"/>
      <c r="DS7" s="1095"/>
      <c r="DT7" s="1095"/>
      <c r="DU7" s="1096"/>
      <c r="DV7" s="1094"/>
      <c r="DW7" s="1095"/>
      <c r="DX7" s="1095"/>
      <c r="DY7" s="1095"/>
      <c r="DZ7" s="1096"/>
      <c r="EA7" s="205"/>
    </row>
    <row r="8" spans="1:131" s="206" customFormat="1" ht="26.25" customHeight="1">
      <c r="A8" s="212">
        <v>2</v>
      </c>
      <c r="B8" s="1043" t="s">
        <v>366</v>
      </c>
      <c r="C8" s="1044"/>
      <c r="D8" s="1044"/>
      <c r="E8" s="1044"/>
      <c r="F8" s="1044"/>
      <c r="G8" s="1044"/>
      <c r="H8" s="1044"/>
      <c r="I8" s="1044"/>
      <c r="J8" s="1044"/>
      <c r="K8" s="1044"/>
      <c r="L8" s="1044"/>
      <c r="M8" s="1044"/>
      <c r="N8" s="1044"/>
      <c r="O8" s="1044"/>
      <c r="P8" s="1045"/>
      <c r="Q8" s="1049">
        <v>38</v>
      </c>
      <c r="R8" s="1050"/>
      <c r="S8" s="1050"/>
      <c r="T8" s="1050"/>
      <c r="U8" s="1050"/>
      <c r="V8" s="1050">
        <v>35</v>
      </c>
      <c r="W8" s="1050"/>
      <c r="X8" s="1050"/>
      <c r="Y8" s="1050"/>
      <c r="Z8" s="1050"/>
      <c r="AA8" s="1051">
        <f>Q8-V8</f>
        <v>3</v>
      </c>
      <c r="AB8" s="1026"/>
      <c r="AC8" s="1026"/>
      <c r="AD8" s="1026"/>
      <c r="AE8" s="1027"/>
      <c r="AF8" s="1025">
        <v>3</v>
      </c>
      <c r="AG8" s="1026"/>
      <c r="AH8" s="1026"/>
      <c r="AI8" s="1026"/>
      <c r="AJ8" s="1027"/>
      <c r="AK8" s="1092" t="s">
        <v>536</v>
      </c>
      <c r="AL8" s="1093"/>
      <c r="AM8" s="1093"/>
      <c r="AN8" s="1093"/>
      <c r="AO8" s="1093"/>
      <c r="AP8" s="1093" t="s">
        <v>534</v>
      </c>
      <c r="AQ8" s="1093"/>
      <c r="AR8" s="1093"/>
      <c r="AS8" s="1093"/>
      <c r="AT8" s="1093"/>
      <c r="AU8" s="1090"/>
      <c r="AV8" s="1090"/>
      <c r="AW8" s="1090"/>
      <c r="AX8" s="1090"/>
      <c r="AY8" s="1091"/>
      <c r="AZ8" s="203"/>
      <c r="BA8" s="203"/>
      <c r="BB8" s="203"/>
      <c r="BC8" s="203"/>
      <c r="BD8" s="203"/>
      <c r="BE8" s="204"/>
      <c r="BF8" s="204"/>
      <c r="BG8" s="204"/>
      <c r="BH8" s="204"/>
      <c r="BI8" s="204"/>
      <c r="BJ8" s="204"/>
      <c r="BK8" s="204"/>
      <c r="BL8" s="204"/>
      <c r="BM8" s="204"/>
      <c r="BN8" s="204"/>
      <c r="BO8" s="204"/>
      <c r="BP8" s="204"/>
      <c r="BQ8" s="213">
        <v>2</v>
      </c>
      <c r="BR8" s="214"/>
      <c r="BS8" s="1020" t="s">
        <v>533</v>
      </c>
      <c r="BT8" s="1021"/>
      <c r="BU8" s="1021"/>
      <c r="BV8" s="1021"/>
      <c r="BW8" s="1021"/>
      <c r="BX8" s="1021"/>
      <c r="BY8" s="1021"/>
      <c r="BZ8" s="1021"/>
      <c r="CA8" s="1021"/>
      <c r="CB8" s="1021"/>
      <c r="CC8" s="1021"/>
      <c r="CD8" s="1021"/>
      <c r="CE8" s="1021"/>
      <c r="CF8" s="1021"/>
      <c r="CG8" s="1022"/>
      <c r="CH8" s="995">
        <v>18</v>
      </c>
      <c r="CI8" s="996"/>
      <c r="CJ8" s="996"/>
      <c r="CK8" s="996"/>
      <c r="CL8" s="997"/>
      <c r="CM8" s="995">
        <v>62</v>
      </c>
      <c r="CN8" s="996"/>
      <c r="CO8" s="996"/>
      <c r="CP8" s="996"/>
      <c r="CQ8" s="997"/>
      <c r="CR8" s="995">
        <v>9</v>
      </c>
      <c r="CS8" s="996"/>
      <c r="CT8" s="996"/>
      <c r="CU8" s="996"/>
      <c r="CV8" s="997"/>
      <c r="CW8" s="995">
        <v>0</v>
      </c>
      <c r="CX8" s="996"/>
      <c r="CY8" s="996"/>
      <c r="CZ8" s="996"/>
      <c r="DA8" s="997"/>
      <c r="DB8" s="995">
        <v>0</v>
      </c>
      <c r="DC8" s="996"/>
      <c r="DD8" s="996"/>
      <c r="DE8" s="996"/>
      <c r="DF8" s="997"/>
      <c r="DG8" s="995">
        <v>0</v>
      </c>
      <c r="DH8" s="996"/>
      <c r="DI8" s="996"/>
      <c r="DJ8" s="996"/>
      <c r="DK8" s="997"/>
      <c r="DL8" s="995" t="s">
        <v>534</v>
      </c>
      <c r="DM8" s="996"/>
      <c r="DN8" s="996"/>
      <c r="DO8" s="996"/>
      <c r="DP8" s="997"/>
      <c r="DQ8" s="995" t="s">
        <v>534</v>
      </c>
      <c r="DR8" s="996"/>
      <c r="DS8" s="996"/>
      <c r="DT8" s="996"/>
      <c r="DU8" s="997"/>
      <c r="DV8" s="995"/>
      <c r="DW8" s="996"/>
      <c r="DX8" s="996"/>
      <c r="DY8" s="996"/>
      <c r="DZ8" s="997"/>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2"/>
      <c r="AL9" s="1093"/>
      <c r="AM9" s="1093"/>
      <c r="AN9" s="1093"/>
      <c r="AO9" s="1093"/>
      <c r="AP9" s="1093"/>
      <c r="AQ9" s="1093"/>
      <c r="AR9" s="1093"/>
      <c r="AS9" s="1093"/>
      <c r="AT9" s="1093"/>
      <c r="AU9" s="1090"/>
      <c r="AV9" s="1090"/>
      <c r="AW9" s="1090"/>
      <c r="AX9" s="1090"/>
      <c r="AY9" s="1091"/>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2"/>
      <c r="AL10" s="1093"/>
      <c r="AM10" s="1093"/>
      <c r="AN10" s="1093"/>
      <c r="AO10" s="1093"/>
      <c r="AP10" s="1093"/>
      <c r="AQ10" s="1093"/>
      <c r="AR10" s="1093"/>
      <c r="AS10" s="1093"/>
      <c r="AT10" s="1093"/>
      <c r="AU10" s="1090"/>
      <c r="AV10" s="1090"/>
      <c r="AW10" s="1090"/>
      <c r="AX10" s="1090"/>
      <c r="AY10" s="1091"/>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2"/>
      <c r="AL11" s="1093"/>
      <c r="AM11" s="1093"/>
      <c r="AN11" s="1093"/>
      <c r="AO11" s="1093"/>
      <c r="AP11" s="1093"/>
      <c r="AQ11" s="1093"/>
      <c r="AR11" s="1093"/>
      <c r="AS11" s="1093"/>
      <c r="AT11" s="1093"/>
      <c r="AU11" s="1090"/>
      <c r="AV11" s="1090"/>
      <c r="AW11" s="1090"/>
      <c r="AX11" s="1090"/>
      <c r="AY11" s="1091"/>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2"/>
      <c r="AL12" s="1093"/>
      <c r="AM12" s="1093"/>
      <c r="AN12" s="1093"/>
      <c r="AO12" s="1093"/>
      <c r="AP12" s="1093"/>
      <c r="AQ12" s="1093"/>
      <c r="AR12" s="1093"/>
      <c r="AS12" s="1093"/>
      <c r="AT12" s="1093"/>
      <c r="AU12" s="1090"/>
      <c r="AV12" s="1090"/>
      <c r="AW12" s="1090"/>
      <c r="AX12" s="1090"/>
      <c r="AY12" s="1091"/>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2"/>
      <c r="AL13" s="1093"/>
      <c r="AM13" s="1093"/>
      <c r="AN13" s="1093"/>
      <c r="AO13" s="1093"/>
      <c r="AP13" s="1093"/>
      <c r="AQ13" s="1093"/>
      <c r="AR13" s="1093"/>
      <c r="AS13" s="1093"/>
      <c r="AT13" s="1093"/>
      <c r="AU13" s="1090"/>
      <c r="AV13" s="1090"/>
      <c r="AW13" s="1090"/>
      <c r="AX13" s="1090"/>
      <c r="AY13" s="1091"/>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2"/>
      <c r="AL14" s="1093"/>
      <c r="AM14" s="1093"/>
      <c r="AN14" s="1093"/>
      <c r="AO14" s="1093"/>
      <c r="AP14" s="1093"/>
      <c r="AQ14" s="1093"/>
      <c r="AR14" s="1093"/>
      <c r="AS14" s="1093"/>
      <c r="AT14" s="1093"/>
      <c r="AU14" s="1090"/>
      <c r="AV14" s="1090"/>
      <c r="AW14" s="1090"/>
      <c r="AX14" s="1090"/>
      <c r="AY14" s="1091"/>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2"/>
      <c r="AL15" s="1093"/>
      <c r="AM15" s="1093"/>
      <c r="AN15" s="1093"/>
      <c r="AO15" s="1093"/>
      <c r="AP15" s="1093"/>
      <c r="AQ15" s="1093"/>
      <c r="AR15" s="1093"/>
      <c r="AS15" s="1093"/>
      <c r="AT15" s="1093"/>
      <c r="AU15" s="1090"/>
      <c r="AV15" s="1090"/>
      <c r="AW15" s="1090"/>
      <c r="AX15" s="1090"/>
      <c r="AY15" s="1091"/>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2"/>
      <c r="AL16" s="1093"/>
      <c r="AM16" s="1093"/>
      <c r="AN16" s="1093"/>
      <c r="AO16" s="1093"/>
      <c r="AP16" s="1093"/>
      <c r="AQ16" s="1093"/>
      <c r="AR16" s="1093"/>
      <c r="AS16" s="1093"/>
      <c r="AT16" s="1093"/>
      <c r="AU16" s="1090"/>
      <c r="AV16" s="1090"/>
      <c r="AW16" s="1090"/>
      <c r="AX16" s="1090"/>
      <c r="AY16" s="1091"/>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2"/>
      <c r="AL17" s="1093"/>
      <c r="AM17" s="1093"/>
      <c r="AN17" s="1093"/>
      <c r="AO17" s="1093"/>
      <c r="AP17" s="1093"/>
      <c r="AQ17" s="1093"/>
      <c r="AR17" s="1093"/>
      <c r="AS17" s="1093"/>
      <c r="AT17" s="1093"/>
      <c r="AU17" s="1090"/>
      <c r="AV17" s="1090"/>
      <c r="AW17" s="1090"/>
      <c r="AX17" s="1090"/>
      <c r="AY17" s="1091"/>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2"/>
      <c r="AL18" s="1093"/>
      <c r="AM18" s="1093"/>
      <c r="AN18" s="1093"/>
      <c r="AO18" s="1093"/>
      <c r="AP18" s="1093"/>
      <c r="AQ18" s="1093"/>
      <c r="AR18" s="1093"/>
      <c r="AS18" s="1093"/>
      <c r="AT18" s="1093"/>
      <c r="AU18" s="1090"/>
      <c r="AV18" s="1090"/>
      <c r="AW18" s="1090"/>
      <c r="AX18" s="1090"/>
      <c r="AY18" s="1091"/>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2"/>
      <c r="AL19" s="1093"/>
      <c r="AM19" s="1093"/>
      <c r="AN19" s="1093"/>
      <c r="AO19" s="1093"/>
      <c r="AP19" s="1093"/>
      <c r="AQ19" s="1093"/>
      <c r="AR19" s="1093"/>
      <c r="AS19" s="1093"/>
      <c r="AT19" s="1093"/>
      <c r="AU19" s="1090"/>
      <c r="AV19" s="1090"/>
      <c r="AW19" s="1090"/>
      <c r="AX19" s="1090"/>
      <c r="AY19" s="1091"/>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2"/>
      <c r="AL20" s="1093"/>
      <c r="AM20" s="1093"/>
      <c r="AN20" s="1093"/>
      <c r="AO20" s="1093"/>
      <c r="AP20" s="1093"/>
      <c r="AQ20" s="1093"/>
      <c r="AR20" s="1093"/>
      <c r="AS20" s="1093"/>
      <c r="AT20" s="1093"/>
      <c r="AU20" s="1090"/>
      <c r="AV20" s="1090"/>
      <c r="AW20" s="1090"/>
      <c r="AX20" s="1090"/>
      <c r="AY20" s="1091"/>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2"/>
      <c r="AL21" s="1093"/>
      <c r="AM21" s="1093"/>
      <c r="AN21" s="1093"/>
      <c r="AO21" s="1093"/>
      <c r="AP21" s="1093"/>
      <c r="AQ21" s="1093"/>
      <c r="AR21" s="1093"/>
      <c r="AS21" s="1093"/>
      <c r="AT21" s="1093"/>
      <c r="AU21" s="1090"/>
      <c r="AV21" s="1090"/>
      <c r="AW21" s="1090"/>
      <c r="AX21" s="1090"/>
      <c r="AY21" s="1091"/>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7"/>
      <c r="R22" s="1088"/>
      <c r="S22" s="1088"/>
      <c r="T22" s="1088"/>
      <c r="U22" s="1088"/>
      <c r="V22" s="1088"/>
      <c r="W22" s="1088"/>
      <c r="X22" s="1088"/>
      <c r="Y22" s="1088"/>
      <c r="Z22" s="1088"/>
      <c r="AA22" s="1088"/>
      <c r="AB22" s="1088"/>
      <c r="AC22" s="1088"/>
      <c r="AD22" s="1088"/>
      <c r="AE22" s="1089"/>
      <c r="AF22" s="1025"/>
      <c r="AG22" s="1026"/>
      <c r="AH22" s="1026"/>
      <c r="AI22" s="1026"/>
      <c r="AJ22" s="1027"/>
      <c r="AK22" s="1083"/>
      <c r="AL22" s="1084"/>
      <c r="AM22" s="1084"/>
      <c r="AN22" s="1084"/>
      <c r="AO22" s="1084"/>
      <c r="AP22" s="1084"/>
      <c r="AQ22" s="1084"/>
      <c r="AR22" s="1084"/>
      <c r="AS22" s="1084"/>
      <c r="AT22" s="1084"/>
      <c r="AU22" s="1085"/>
      <c r="AV22" s="1085"/>
      <c r="AW22" s="1085"/>
      <c r="AX22" s="1085"/>
      <c r="AY22" s="1086"/>
      <c r="AZ22" s="1041" t="s">
        <v>367</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74">
        <v>6974</v>
      </c>
      <c r="R23" s="1075"/>
      <c r="S23" s="1075"/>
      <c r="T23" s="1075"/>
      <c r="U23" s="1075"/>
      <c r="V23" s="1075">
        <v>6411</v>
      </c>
      <c r="W23" s="1075"/>
      <c r="X23" s="1075"/>
      <c r="Y23" s="1075"/>
      <c r="Z23" s="1075"/>
      <c r="AA23" s="1075">
        <v>563</v>
      </c>
      <c r="AB23" s="1075"/>
      <c r="AC23" s="1075"/>
      <c r="AD23" s="1075"/>
      <c r="AE23" s="1076"/>
      <c r="AF23" s="1077">
        <v>475</v>
      </c>
      <c r="AG23" s="1075"/>
      <c r="AH23" s="1075"/>
      <c r="AI23" s="1075"/>
      <c r="AJ23" s="1078"/>
      <c r="AK23" s="1079"/>
      <c r="AL23" s="1080"/>
      <c r="AM23" s="1080"/>
      <c r="AN23" s="1080"/>
      <c r="AO23" s="1080"/>
      <c r="AP23" s="1075">
        <v>4322</v>
      </c>
      <c r="AQ23" s="1075"/>
      <c r="AR23" s="1075"/>
      <c r="AS23" s="1075"/>
      <c r="AT23" s="1075"/>
      <c r="AU23" s="1081"/>
      <c r="AV23" s="1081"/>
      <c r="AW23" s="1081"/>
      <c r="AX23" s="1081"/>
      <c r="AY23" s="1082"/>
      <c r="AZ23" s="1071" t="s">
        <v>112</v>
      </c>
      <c r="BA23" s="1072"/>
      <c r="BB23" s="1072"/>
      <c r="BC23" s="1072"/>
      <c r="BD23" s="1073"/>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0" t="s">
        <v>370</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9" t="s">
        <v>371</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348</v>
      </c>
      <c r="B26" s="1002"/>
      <c r="C26" s="1002"/>
      <c r="D26" s="1002"/>
      <c r="E26" s="1002"/>
      <c r="F26" s="1002"/>
      <c r="G26" s="1002"/>
      <c r="H26" s="1002"/>
      <c r="I26" s="1002"/>
      <c r="J26" s="1002"/>
      <c r="K26" s="1002"/>
      <c r="L26" s="1002"/>
      <c r="M26" s="1002"/>
      <c r="N26" s="1002"/>
      <c r="O26" s="1002"/>
      <c r="P26" s="1003"/>
      <c r="Q26" s="1007" t="s">
        <v>372</v>
      </c>
      <c r="R26" s="1008"/>
      <c r="S26" s="1008"/>
      <c r="T26" s="1008"/>
      <c r="U26" s="1009"/>
      <c r="V26" s="1007" t="s">
        <v>373</v>
      </c>
      <c r="W26" s="1008"/>
      <c r="X26" s="1008"/>
      <c r="Y26" s="1008"/>
      <c r="Z26" s="1009"/>
      <c r="AA26" s="1007" t="s">
        <v>374</v>
      </c>
      <c r="AB26" s="1008"/>
      <c r="AC26" s="1008"/>
      <c r="AD26" s="1008"/>
      <c r="AE26" s="1008"/>
      <c r="AF26" s="1065" t="s">
        <v>375</v>
      </c>
      <c r="AG26" s="1014"/>
      <c r="AH26" s="1014"/>
      <c r="AI26" s="1014"/>
      <c r="AJ26" s="1066"/>
      <c r="AK26" s="1008" t="s">
        <v>376</v>
      </c>
      <c r="AL26" s="1008"/>
      <c r="AM26" s="1008"/>
      <c r="AN26" s="1008"/>
      <c r="AO26" s="1009"/>
      <c r="AP26" s="1007" t="s">
        <v>377</v>
      </c>
      <c r="AQ26" s="1008"/>
      <c r="AR26" s="1008"/>
      <c r="AS26" s="1008"/>
      <c r="AT26" s="1009"/>
      <c r="AU26" s="1007" t="s">
        <v>378</v>
      </c>
      <c r="AV26" s="1008"/>
      <c r="AW26" s="1008"/>
      <c r="AX26" s="1008"/>
      <c r="AY26" s="1009"/>
      <c r="AZ26" s="1007" t="s">
        <v>379</v>
      </c>
      <c r="BA26" s="1008"/>
      <c r="BB26" s="1008"/>
      <c r="BC26" s="1008"/>
      <c r="BD26" s="1009"/>
      <c r="BE26" s="1007" t="s">
        <v>355</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7"/>
      <c r="AG27" s="1017"/>
      <c r="AH27" s="1017"/>
      <c r="AI27" s="1017"/>
      <c r="AJ27" s="1068"/>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6" t="s">
        <v>380</v>
      </c>
      <c r="C28" s="1057"/>
      <c r="D28" s="1057"/>
      <c r="E28" s="1057"/>
      <c r="F28" s="1057"/>
      <c r="G28" s="1057"/>
      <c r="H28" s="1057"/>
      <c r="I28" s="1057"/>
      <c r="J28" s="1057"/>
      <c r="K28" s="1057"/>
      <c r="L28" s="1057"/>
      <c r="M28" s="1057"/>
      <c r="N28" s="1057"/>
      <c r="O28" s="1057"/>
      <c r="P28" s="1058"/>
      <c r="Q28" s="1059">
        <v>1455</v>
      </c>
      <c r="R28" s="1060"/>
      <c r="S28" s="1060"/>
      <c r="T28" s="1060"/>
      <c r="U28" s="1060"/>
      <c r="V28" s="1060">
        <v>1402</v>
      </c>
      <c r="W28" s="1060"/>
      <c r="X28" s="1060"/>
      <c r="Y28" s="1060"/>
      <c r="Z28" s="1060"/>
      <c r="AA28" s="1060">
        <f>Q28-V28</f>
        <v>53</v>
      </c>
      <c r="AB28" s="1060"/>
      <c r="AC28" s="1060"/>
      <c r="AD28" s="1060"/>
      <c r="AE28" s="1061"/>
      <c r="AF28" s="1062">
        <v>54</v>
      </c>
      <c r="AG28" s="1060"/>
      <c r="AH28" s="1060"/>
      <c r="AI28" s="1060"/>
      <c r="AJ28" s="1063"/>
      <c r="AK28" s="1064">
        <v>119</v>
      </c>
      <c r="AL28" s="1052"/>
      <c r="AM28" s="1052"/>
      <c r="AN28" s="1052"/>
      <c r="AO28" s="1052"/>
      <c r="AP28" s="1052" t="s">
        <v>535</v>
      </c>
      <c r="AQ28" s="1052"/>
      <c r="AR28" s="1052"/>
      <c r="AS28" s="1052"/>
      <c r="AT28" s="1052"/>
      <c r="AU28" s="1052" t="s">
        <v>534</v>
      </c>
      <c r="AV28" s="1052"/>
      <c r="AW28" s="1052"/>
      <c r="AX28" s="1052"/>
      <c r="AY28" s="1052"/>
      <c r="AZ28" s="1053"/>
      <c r="BA28" s="1053"/>
      <c r="BB28" s="1053"/>
      <c r="BC28" s="1053"/>
      <c r="BD28" s="1053"/>
      <c r="BE28" s="1054"/>
      <c r="BF28" s="1054"/>
      <c r="BG28" s="1054"/>
      <c r="BH28" s="1054"/>
      <c r="BI28" s="1055"/>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381</v>
      </c>
      <c r="C29" s="1044"/>
      <c r="D29" s="1044"/>
      <c r="E29" s="1044"/>
      <c r="F29" s="1044"/>
      <c r="G29" s="1044"/>
      <c r="H29" s="1044"/>
      <c r="I29" s="1044"/>
      <c r="J29" s="1044"/>
      <c r="K29" s="1044"/>
      <c r="L29" s="1044"/>
      <c r="M29" s="1044"/>
      <c r="N29" s="1044"/>
      <c r="O29" s="1044"/>
      <c r="P29" s="1045"/>
      <c r="Q29" s="1049">
        <v>1241</v>
      </c>
      <c r="R29" s="1050"/>
      <c r="S29" s="1050"/>
      <c r="T29" s="1050"/>
      <c r="U29" s="1050"/>
      <c r="V29" s="1050">
        <v>1201</v>
      </c>
      <c r="W29" s="1050"/>
      <c r="X29" s="1050"/>
      <c r="Y29" s="1050"/>
      <c r="Z29" s="1050"/>
      <c r="AA29" s="1051">
        <f>Q29-V29</f>
        <v>40</v>
      </c>
      <c r="AB29" s="1026"/>
      <c r="AC29" s="1026"/>
      <c r="AD29" s="1026"/>
      <c r="AE29" s="1027"/>
      <c r="AF29" s="1025">
        <v>40</v>
      </c>
      <c r="AG29" s="1026"/>
      <c r="AH29" s="1026"/>
      <c r="AI29" s="1026"/>
      <c r="AJ29" s="1027"/>
      <c r="AK29" s="969">
        <v>192</v>
      </c>
      <c r="AL29" s="976"/>
      <c r="AM29" s="976"/>
      <c r="AN29" s="976"/>
      <c r="AO29" s="976"/>
      <c r="AP29" s="967" t="s">
        <v>534</v>
      </c>
      <c r="AQ29" s="968"/>
      <c r="AR29" s="968"/>
      <c r="AS29" s="968"/>
      <c r="AT29" s="969"/>
      <c r="AU29" s="976" t="s">
        <v>534</v>
      </c>
      <c r="AV29" s="976"/>
      <c r="AW29" s="976"/>
      <c r="AX29" s="976"/>
      <c r="AY29" s="976"/>
      <c r="AZ29" s="1048"/>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382</v>
      </c>
      <c r="C30" s="1044"/>
      <c r="D30" s="1044"/>
      <c r="E30" s="1044"/>
      <c r="F30" s="1044"/>
      <c r="G30" s="1044"/>
      <c r="H30" s="1044"/>
      <c r="I30" s="1044"/>
      <c r="J30" s="1044"/>
      <c r="K30" s="1044"/>
      <c r="L30" s="1044"/>
      <c r="M30" s="1044"/>
      <c r="N30" s="1044"/>
      <c r="O30" s="1044"/>
      <c r="P30" s="1045"/>
      <c r="Q30" s="1049">
        <v>138</v>
      </c>
      <c r="R30" s="1050"/>
      <c r="S30" s="1050"/>
      <c r="T30" s="1050"/>
      <c r="U30" s="1050"/>
      <c r="V30" s="1050">
        <v>137</v>
      </c>
      <c r="W30" s="1050"/>
      <c r="X30" s="1050"/>
      <c r="Y30" s="1050"/>
      <c r="Z30" s="1050"/>
      <c r="AA30" s="1051">
        <f t="shared" ref="AA30:AA34" si="0">Q30-V30</f>
        <v>1</v>
      </c>
      <c r="AB30" s="1026"/>
      <c r="AC30" s="1026"/>
      <c r="AD30" s="1026"/>
      <c r="AE30" s="1027"/>
      <c r="AF30" s="1025">
        <v>0</v>
      </c>
      <c r="AG30" s="1026"/>
      <c r="AH30" s="1026"/>
      <c r="AI30" s="1026"/>
      <c r="AJ30" s="1027"/>
      <c r="AK30" s="969">
        <v>164</v>
      </c>
      <c r="AL30" s="976"/>
      <c r="AM30" s="976"/>
      <c r="AN30" s="976"/>
      <c r="AO30" s="976"/>
      <c r="AP30" s="967" t="s">
        <v>534</v>
      </c>
      <c r="AQ30" s="968"/>
      <c r="AR30" s="968"/>
      <c r="AS30" s="968"/>
      <c r="AT30" s="969"/>
      <c r="AU30" s="976" t="s">
        <v>534</v>
      </c>
      <c r="AV30" s="976"/>
      <c r="AW30" s="976"/>
      <c r="AX30" s="976"/>
      <c r="AY30" s="976"/>
      <c r="AZ30" s="1048"/>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383</v>
      </c>
      <c r="C31" s="1044"/>
      <c r="D31" s="1044"/>
      <c r="E31" s="1044"/>
      <c r="F31" s="1044"/>
      <c r="G31" s="1044"/>
      <c r="H31" s="1044"/>
      <c r="I31" s="1044"/>
      <c r="J31" s="1044"/>
      <c r="K31" s="1044"/>
      <c r="L31" s="1044"/>
      <c r="M31" s="1044"/>
      <c r="N31" s="1044"/>
      <c r="O31" s="1044"/>
      <c r="P31" s="1045"/>
      <c r="Q31" s="1049">
        <v>283</v>
      </c>
      <c r="R31" s="1050"/>
      <c r="S31" s="1050"/>
      <c r="T31" s="1050"/>
      <c r="U31" s="1050"/>
      <c r="V31" s="1050">
        <v>273</v>
      </c>
      <c r="W31" s="1050"/>
      <c r="X31" s="1050"/>
      <c r="Y31" s="1050"/>
      <c r="Z31" s="1050"/>
      <c r="AA31" s="1051">
        <f t="shared" si="0"/>
        <v>10</v>
      </c>
      <c r="AB31" s="1026"/>
      <c r="AC31" s="1026"/>
      <c r="AD31" s="1026"/>
      <c r="AE31" s="1027"/>
      <c r="AF31" s="1025">
        <v>348</v>
      </c>
      <c r="AG31" s="1026"/>
      <c r="AH31" s="1026"/>
      <c r="AI31" s="1026"/>
      <c r="AJ31" s="1027"/>
      <c r="AK31" s="969">
        <v>998</v>
      </c>
      <c r="AL31" s="976"/>
      <c r="AM31" s="976"/>
      <c r="AN31" s="976"/>
      <c r="AO31" s="976"/>
      <c r="AP31" s="967">
        <v>998</v>
      </c>
      <c r="AQ31" s="968"/>
      <c r="AR31" s="968"/>
      <c r="AS31" s="968"/>
      <c r="AT31" s="969"/>
      <c r="AU31" s="976">
        <v>267</v>
      </c>
      <c r="AV31" s="976"/>
      <c r="AW31" s="976"/>
      <c r="AX31" s="976"/>
      <c r="AY31" s="976"/>
      <c r="AZ31" s="1048"/>
      <c r="BA31" s="1048"/>
      <c r="BB31" s="1048"/>
      <c r="BC31" s="1048"/>
      <c r="BD31" s="1048"/>
      <c r="BE31" s="1038" t="s">
        <v>531</v>
      </c>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384</v>
      </c>
      <c r="C32" s="1044"/>
      <c r="D32" s="1044"/>
      <c r="E32" s="1044"/>
      <c r="F32" s="1044"/>
      <c r="G32" s="1044"/>
      <c r="H32" s="1044"/>
      <c r="I32" s="1044"/>
      <c r="J32" s="1044"/>
      <c r="K32" s="1044"/>
      <c r="L32" s="1044"/>
      <c r="M32" s="1044"/>
      <c r="N32" s="1044"/>
      <c r="O32" s="1044"/>
      <c r="P32" s="1045"/>
      <c r="Q32" s="1049">
        <v>291</v>
      </c>
      <c r="R32" s="1050"/>
      <c r="S32" s="1050"/>
      <c r="T32" s="1050"/>
      <c r="U32" s="1050"/>
      <c r="V32" s="1050">
        <v>278</v>
      </c>
      <c r="W32" s="1050"/>
      <c r="X32" s="1050"/>
      <c r="Y32" s="1050"/>
      <c r="Z32" s="1050"/>
      <c r="AA32" s="1051">
        <f t="shared" si="0"/>
        <v>13</v>
      </c>
      <c r="AB32" s="1026"/>
      <c r="AC32" s="1026"/>
      <c r="AD32" s="1026"/>
      <c r="AE32" s="1027"/>
      <c r="AF32" s="1025">
        <v>13</v>
      </c>
      <c r="AG32" s="1026"/>
      <c r="AH32" s="1026"/>
      <c r="AI32" s="1026"/>
      <c r="AJ32" s="1027"/>
      <c r="AK32" s="969">
        <v>2199</v>
      </c>
      <c r="AL32" s="976"/>
      <c r="AM32" s="976"/>
      <c r="AN32" s="976"/>
      <c r="AO32" s="976"/>
      <c r="AP32" s="967">
        <v>2199</v>
      </c>
      <c r="AQ32" s="968"/>
      <c r="AR32" s="968"/>
      <c r="AS32" s="968"/>
      <c r="AT32" s="969"/>
      <c r="AU32" s="976">
        <v>1855</v>
      </c>
      <c r="AV32" s="976"/>
      <c r="AW32" s="976"/>
      <c r="AX32" s="976"/>
      <c r="AY32" s="976"/>
      <c r="AZ32" s="1048"/>
      <c r="BA32" s="1048"/>
      <c r="BB32" s="1048"/>
      <c r="BC32" s="1048"/>
      <c r="BD32" s="1048"/>
      <c r="BE32" s="1038" t="s">
        <v>385</v>
      </c>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t="s">
        <v>386</v>
      </c>
      <c r="C33" s="1044"/>
      <c r="D33" s="1044"/>
      <c r="E33" s="1044"/>
      <c r="F33" s="1044"/>
      <c r="G33" s="1044"/>
      <c r="H33" s="1044"/>
      <c r="I33" s="1044"/>
      <c r="J33" s="1044"/>
      <c r="K33" s="1044"/>
      <c r="L33" s="1044"/>
      <c r="M33" s="1044"/>
      <c r="N33" s="1044"/>
      <c r="O33" s="1044"/>
      <c r="P33" s="1045"/>
      <c r="Q33" s="1049">
        <v>390</v>
      </c>
      <c r="R33" s="1050"/>
      <c r="S33" s="1050"/>
      <c r="T33" s="1050"/>
      <c r="U33" s="1050"/>
      <c r="V33" s="1050">
        <v>379</v>
      </c>
      <c r="W33" s="1050"/>
      <c r="X33" s="1050"/>
      <c r="Y33" s="1050"/>
      <c r="Z33" s="1050"/>
      <c r="AA33" s="1051">
        <f t="shared" si="0"/>
        <v>11</v>
      </c>
      <c r="AB33" s="1026"/>
      <c r="AC33" s="1026"/>
      <c r="AD33" s="1026"/>
      <c r="AE33" s="1027"/>
      <c r="AF33" s="1025">
        <v>12</v>
      </c>
      <c r="AG33" s="1026"/>
      <c r="AH33" s="1026"/>
      <c r="AI33" s="1026"/>
      <c r="AJ33" s="1027"/>
      <c r="AK33" s="969">
        <v>3558</v>
      </c>
      <c r="AL33" s="976"/>
      <c r="AM33" s="976"/>
      <c r="AN33" s="976"/>
      <c r="AO33" s="976"/>
      <c r="AP33" s="967">
        <v>3558</v>
      </c>
      <c r="AQ33" s="968"/>
      <c r="AR33" s="968"/>
      <c r="AS33" s="968"/>
      <c r="AT33" s="969"/>
      <c r="AU33" s="976">
        <v>3014</v>
      </c>
      <c r="AV33" s="976"/>
      <c r="AW33" s="976"/>
      <c r="AX33" s="976"/>
      <c r="AY33" s="976"/>
      <c r="AZ33" s="1048"/>
      <c r="BA33" s="1048"/>
      <c r="BB33" s="1048"/>
      <c r="BC33" s="1048"/>
      <c r="BD33" s="1048"/>
      <c r="BE33" s="1038" t="s">
        <v>385</v>
      </c>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t="s">
        <v>387</v>
      </c>
      <c r="C34" s="1044"/>
      <c r="D34" s="1044"/>
      <c r="E34" s="1044"/>
      <c r="F34" s="1044"/>
      <c r="G34" s="1044"/>
      <c r="H34" s="1044"/>
      <c r="I34" s="1044"/>
      <c r="J34" s="1044"/>
      <c r="K34" s="1044"/>
      <c r="L34" s="1044"/>
      <c r="M34" s="1044"/>
      <c r="N34" s="1044"/>
      <c r="O34" s="1044"/>
      <c r="P34" s="1045"/>
      <c r="Q34" s="1049">
        <v>539</v>
      </c>
      <c r="R34" s="1050"/>
      <c r="S34" s="1050"/>
      <c r="T34" s="1050"/>
      <c r="U34" s="1050"/>
      <c r="V34" s="1050">
        <v>515</v>
      </c>
      <c r="W34" s="1050"/>
      <c r="X34" s="1050"/>
      <c r="Y34" s="1050"/>
      <c r="Z34" s="1050"/>
      <c r="AA34" s="1051">
        <f t="shared" si="0"/>
        <v>24</v>
      </c>
      <c r="AB34" s="1026"/>
      <c r="AC34" s="1026"/>
      <c r="AD34" s="1026"/>
      <c r="AE34" s="1027"/>
      <c r="AF34" s="1025">
        <v>25</v>
      </c>
      <c r="AG34" s="1026"/>
      <c r="AH34" s="1026"/>
      <c r="AI34" s="1026"/>
      <c r="AJ34" s="1027"/>
      <c r="AK34" s="969" t="s">
        <v>534</v>
      </c>
      <c r="AL34" s="976"/>
      <c r="AM34" s="976"/>
      <c r="AN34" s="976"/>
      <c r="AO34" s="976"/>
      <c r="AP34" s="967" t="s">
        <v>534</v>
      </c>
      <c r="AQ34" s="968"/>
      <c r="AR34" s="968"/>
      <c r="AS34" s="968"/>
      <c r="AT34" s="969"/>
      <c r="AU34" s="976" t="s">
        <v>534</v>
      </c>
      <c r="AV34" s="976"/>
      <c r="AW34" s="976"/>
      <c r="AX34" s="976"/>
      <c r="AY34" s="976"/>
      <c r="AZ34" s="1048"/>
      <c r="BA34" s="1048"/>
      <c r="BB34" s="1048"/>
      <c r="BC34" s="1048"/>
      <c r="BD34" s="1048"/>
      <c r="BE34" s="1038" t="s">
        <v>385</v>
      </c>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c r="C35" s="1044"/>
      <c r="D35" s="1044"/>
      <c r="E35" s="1044"/>
      <c r="F35" s="1044"/>
      <c r="G35" s="1044"/>
      <c r="H35" s="1044"/>
      <c r="I35" s="1044"/>
      <c r="J35" s="1044"/>
      <c r="K35" s="1044"/>
      <c r="L35" s="1044"/>
      <c r="M35" s="1044"/>
      <c r="N35" s="1044"/>
      <c r="O35" s="1044"/>
      <c r="P35" s="1045"/>
      <c r="Q35" s="1049"/>
      <c r="R35" s="1050"/>
      <c r="S35" s="1050"/>
      <c r="T35" s="1050"/>
      <c r="U35" s="1050"/>
      <c r="V35" s="1050"/>
      <c r="W35" s="1050"/>
      <c r="X35" s="1050"/>
      <c r="Y35" s="1050"/>
      <c r="Z35" s="1050"/>
      <c r="AA35" s="1050"/>
      <c r="AB35" s="1050"/>
      <c r="AC35" s="1050"/>
      <c r="AD35" s="1050"/>
      <c r="AE35" s="1051"/>
      <c r="AF35" s="1025"/>
      <c r="AG35" s="1026"/>
      <c r="AH35" s="1026"/>
      <c r="AI35" s="1026"/>
      <c r="AJ35" s="1027"/>
      <c r="AK35" s="969"/>
      <c r="AL35" s="976"/>
      <c r="AM35" s="976"/>
      <c r="AN35" s="976"/>
      <c r="AO35" s="976"/>
      <c r="AP35" s="976"/>
      <c r="AQ35" s="976"/>
      <c r="AR35" s="976"/>
      <c r="AS35" s="976"/>
      <c r="AT35" s="976"/>
      <c r="AU35" s="976"/>
      <c r="AV35" s="976"/>
      <c r="AW35" s="976"/>
      <c r="AX35" s="976"/>
      <c r="AY35" s="976"/>
      <c r="AZ35" s="1048"/>
      <c r="BA35" s="1048"/>
      <c r="BB35" s="1048"/>
      <c r="BC35" s="1048"/>
      <c r="BD35" s="1048"/>
      <c r="BE35" s="1038"/>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969"/>
      <c r="AL36" s="976"/>
      <c r="AM36" s="976"/>
      <c r="AN36" s="976"/>
      <c r="AO36" s="976"/>
      <c r="AP36" s="976"/>
      <c r="AQ36" s="976"/>
      <c r="AR36" s="976"/>
      <c r="AS36" s="976"/>
      <c r="AT36" s="976"/>
      <c r="AU36" s="976"/>
      <c r="AV36" s="976"/>
      <c r="AW36" s="976"/>
      <c r="AX36" s="976"/>
      <c r="AY36" s="976"/>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969"/>
      <c r="AL37" s="976"/>
      <c r="AM37" s="976"/>
      <c r="AN37" s="976"/>
      <c r="AO37" s="976"/>
      <c r="AP37" s="976"/>
      <c r="AQ37" s="976"/>
      <c r="AR37" s="976"/>
      <c r="AS37" s="976"/>
      <c r="AT37" s="976"/>
      <c r="AU37" s="976"/>
      <c r="AV37" s="976"/>
      <c r="AW37" s="976"/>
      <c r="AX37" s="976"/>
      <c r="AY37" s="976"/>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969"/>
      <c r="AL38" s="976"/>
      <c r="AM38" s="976"/>
      <c r="AN38" s="976"/>
      <c r="AO38" s="976"/>
      <c r="AP38" s="976"/>
      <c r="AQ38" s="976"/>
      <c r="AR38" s="976"/>
      <c r="AS38" s="976"/>
      <c r="AT38" s="976"/>
      <c r="AU38" s="976"/>
      <c r="AV38" s="976"/>
      <c r="AW38" s="976"/>
      <c r="AX38" s="976"/>
      <c r="AY38" s="976"/>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969"/>
      <c r="AL39" s="976"/>
      <c r="AM39" s="976"/>
      <c r="AN39" s="976"/>
      <c r="AO39" s="976"/>
      <c r="AP39" s="976"/>
      <c r="AQ39" s="976"/>
      <c r="AR39" s="976"/>
      <c r="AS39" s="976"/>
      <c r="AT39" s="976"/>
      <c r="AU39" s="976"/>
      <c r="AV39" s="976"/>
      <c r="AW39" s="976"/>
      <c r="AX39" s="976"/>
      <c r="AY39" s="976"/>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969"/>
      <c r="AL40" s="976"/>
      <c r="AM40" s="976"/>
      <c r="AN40" s="976"/>
      <c r="AO40" s="976"/>
      <c r="AP40" s="976"/>
      <c r="AQ40" s="976"/>
      <c r="AR40" s="976"/>
      <c r="AS40" s="976"/>
      <c r="AT40" s="976"/>
      <c r="AU40" s="976"/>
      <c r="AV40" s="976"/>
      <c r="AW40" s="976"/>
      <c r="AX40" s="976"/>
      <c r="AY40" s="976"/>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969"/>
      <c r="AL41" s="976"/>
      <c r="AM41" s="976"/>
      <c r="AN41" s="976"/>
      <c r="AO41" s="976"/>
      <c r="AP41" s="976"/>
      <c r="AQ41" s="976"/>
      <c r="AR41" s="976"/>
      <c r="AS41" s="976"/>
      <c r="AT41" s="976"/>
      <c r="AU41" s="976"/>
      <c r="AV41" s="976"/>
      <c r="AW41" s="976"/>
      <c r="AX41" s="976"/>
      <c r="AY41" s="976"/>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969"/>
      <c r="AL42" s="976"/>
      <c r="AM42" s="976"/>
      <c r="AN42" s="976"/>
      <c r="AO42" s="976"/>
      <c r="AP42" s="976"/>
      <c r="AQ42" s="976"/>
      <c r="AR42" s="976"/>
      <c r="AS42" s="976"/>
      <c r="AT42" s="976"/>
      <c r="AU42" s="976"/>
      <c r="AV42" s="976"/>
      <c r="AW42" s="976"/>
      <c r="AX42" s="976"/>
      <c r="AY42" s="976"/>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969"/>
      <c r="AL43" s="976"/>
      <c r="AM43" s="976"/>
      <c r="AN43" s="976"/>
      <c r="AO43" s="976"/>
      <c r="AP43" s="976"/>
      <c r="AQ43" s="976"/>
      <c r="AR43" s="976"/>
      <c r="AS43" s="976"/>
      <c r="AT43" s="976"/>
      <c r="AU43" s="976"/>
      <c r="AV43" s="976"/>
      <c r="AW43" s="976"/>
      <c r="AX43" s="976"/>
      <c r="AY43" s="976"/>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969"/>
      <c r="AL44" s="976"/>
      <c r="AM44" s="976"/>
      <c r="AN44" s="976"/>
      <c r="AO44" s="976"/>
      <c r="AP44" s="976"/>
      <c r="AQ44" s="976"/>
      <c r="AR44" s="976"/>
      <c r="AS44" s="976"/>
      <c r="AT44" s="976"/>
      <c r="AU44" s="976"/>
      <c r="AV44" s="976"/>
      <c r="AW44" s="976"/>
      <c r="AX44" s="976"/>
      <c r="AY44" s="976"/>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969"/>
      <c r="AL45" s="976"/>
      <c r="AM45" s="976"/>
      <c r="AN45" s="976"/>
      <c r="AO45" s="976"/>
      <c r="AP45" s="976"/>
      <c r="AQ45" s="976"/>
      <c r="AR45" s="976"/>
      <c r="AS45" s="976"/>
      <c r="AT45" s="976"/>
      <c r="AU45" s="976"/>
      <c r="AV45" s="976"/>
      <c r="AW45" s="976"/>
      <c r="AX45" s="976"/>
      <c r="AY45" s="976"/>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969"/>
      <c r="AL46" s="976"/>
      <c r="AM46" s="976"/>
      <c r="AN46" s="976"/>
      <c r="AO46" s="976"/>
      <c r="AP46" s="976"/>
      <c r="AQ46" s="976"/>
      <c r="AR46" s="976"/>
      <c r="AS46" s="976"/>
      <c r="AT46" s="976"/>
      <c r="AU46" s="976"/>
      <c r="AV46" s="976"/>
      <c r="AW46" s="976"/>
      <c r="AX46" s="976"/>
      <c r="AY46" s="976"/>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969"/>
      <c r="AL47" s="976"/>
      <c r="AM47" s="976"/>
      <c r="AN47" s="976"/>
      <c r="AO47" s="976"/>
      <c r="AP47" s="976"/>
      <c r="AQ47" s="976"/>
      <c r="AR47" s="976"/>
      <c r="AS47" s="976"/>
      <c r="AT47" s="976"/>
      <c r="AU47" s="976"/>
      <c r="AV47" s="976"/>
      <c r="AW47" s="976"/>
      <c r="AX47" s="976"/>
      <c r="AY47" s="976"/>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969"/>
      <c r="AL48" s="976"/>
      <c r="AM48" s="976"/>
      <c r="AN48" s="976"/>
      <c r="AO48" s="976"/>
      <c r="AP48" s="976"/>
      <c r="AQ48" s="976"/>
      <c r="AR48" s="976"/>
      <c r="AS48" s="976"/>
      <c r="AT48" s="976"/>
      <c r="AU48" s="976"/>
      <c r="AV48" s="976"/>
      <c r="AW48" s="976"/>
      <c r="AX48" s="976"/>
      <c r="AY48" s="976"/>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969"/>
      <c r="AL49" s="976"/>
      <c r="AM49" s="976"/>
      <c r="AN49" s="976"/>
      <c r="AO49" s="976"/>
      <c r="AP49" s="976"/>
      <c r="AQ49" s="976"/>
      <c r="AR49" s="976"/>
      <c r="AS49" s="976"/>
      <c r="AT49" s="976"/>
      <c r="AU49" s="976"/>
      <c r="AV49" s="976"/>
      <c r="AW49" s="976"/>
      <c r="AX49" s="976"/>
      <c r="AY49" s="976"/>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388</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v>492</v>
      </c>
      <c r="AG63" s="955"/>
      <c r="AH63" s="955"/>
      <c r="AI63" s="955"/>
      <c r="AJ63" s="1036"/>
      <c r="AK63" s="1037"/>
      <c r="AL63" s="959"/>
      <c r="AM63" s="959"/>
      <c r="AN63" s="959"/>
      <c r="AO63" s="959"/>
      <c r="AP63" s="955">
        <v>6755</v>
      </c>
      <c r="AQ63" s="955"/>
      <c r="AR63" s="955"/>
      <c r="AS63" s="955"/>
      <c r="AT63" s="955"/>
      <c r="AU63" s="955">
        <v>5136</v>
      </c>
      <c r="AV63" s="955"/>
      <c r="AW63" s="955"/>
      <c r="AX63" s="955"/>
      <c r="AY63" s="955"/>
      <c r="AZ63" s="1031"/>
      <c r="BA63" s="1031"/>
      <c r="BB63" s="1031"/>
      <c r="BC63" s="1031"/>
      <c r="BD63" s="1031"/>
      <c r="BE63" s="956"/>
      <c r="BF63" s="956"/>
      <c r="BG63" s="956"/>
      <c r="BH63" s="956"/>
      <c r="BI63" s="957"/>
      <c r="BJ63" s="1032" t="s">
        <v>112</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391</v>
      </c>
      <c r="B66" s="1002"/>
      <c r="C66" s="1002"/>
      <c r="D66" s="1002"/>
      <c r="E66" s="1002"/>
      <c r="F66" s="1002"/>
      <c r="G66" s="1002"/>
      <c r="H66" s="1002"/>
      <c r="I66" s="1002"/>
      <c r="J66" s="1002"/>
      <c r="K66" s="1002"/>
      <c r="L66" s="1002"/>
      <c r="M66" s="1002"/>
      <c r="N66" s="1002"/>
      <c r="O66" s="1002"/>
      <c r="P66" s="1003"/>
      <c r="Q66" s="1007" t="s">
        <v>372</v>
      </c>
      <c r="R66" s="1008"/>
      <c r="S66" s="1008"/>
      <c r="T66" s="1008"/>
      <c r="U66" s="1009"/>
      <c r="V66" s="1007" t="s">
        <v>373</v>
      </c>
      <c r="W66" s="1008"/>
      <c r="X66" s="1008"/>
      <c r="Y66" s="1008"/>
      <c r="Z66" s="1009"/>
      <c r="AA66" s="1007" t="s">
        <v>374</v>
      </c>
      <c r="AB66" s="1008"/>
      <c r="AC66" s="1008"/>
      <c r="AD66" s="1008"/>
      <c r="AE66" s="1009"/>
      <c r="AF66" s="1013" t="s">
        <v>375</v>
      </c>
      <c r="AG66" s="1014"/>
      <c r="AH66" s="1014"/>
      <c r="AI66" s="1014"/>
      <c r="AJ66" s="1015"/>
      <c r="AK66" s="1007" t="s">
        <v>376</v>
      </c>
      <c r="AL66" s="1002"/>
      <c r="AM66" s="1002"/>
      <c r="AN66" s="1002"/>
      <c r="AO66" s="1003"/>
      <c r="AP66" s="1007" t="s">
        <v>377</v>
      </c>
      <c r="AQ66" s="1008"/>
      <c r="AR66" s="1008"/>
      <c r="AS66" s="1008"/>
      <c r="AT66" s="1009"/>
      <c r="AU66" s="1007" t="s">
        <v>392</v>
      </c>
      <c r="AV66" s="1008"/>
      <c r="AW66" s="1008"/>
      <c r="AX66" s="1008"/>
      <c r="AY66" s="1009"/>
      <c r="AZ66" s="1007" t="s">
        <v>355</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537</v>
      </c>
      <c r="C68" s="993"/>
      <c r="D68" s="993"/>
      <c r="E68" s="993"/>
      <c r="F68" s="993"/>
      <c r="G68" s="993"/>
      <c r="H68" s="993"/>
      <c r="I68" s="993"/>
      <c r="J68" s="993"/>
      <c r="K68" s="993"/>
      <c r="L68" s="993"/>
      <c r="M68" s="993"/>
      <c r="N68" s="993"/>
      <c r="O68" s="993"/>
      <c r="P68" s="994"/>
      <c r="Q68" s="975">
        <v>2070</v>
      </c>
      <c r="R68" s="976"/>
      <c r="S68" s="976"/>
      <c r="T68" s="976"/>
      <c r="U68" s="976"/>
      <c r="V68" s="976">
        <v>1861</v>
      </c>
      <c r="W68" s="976"/>
      <c r="X68" s="976"/>
      <c r="Y68" s="976"/>
      <c r="Z68" s="976"/>
      <c r="AA68" s="976">
        <v>209</v>
      </c>
      <c r="AB68" s="976"/>
      <c r="AC68" s="976"/>
      <c r="AD68" s="976"/>
      <c r="AE68" s="976"/>
      <c r="AF68" s="976">
        <v>177</v>
      </c>
      <c r="AG68" s="976"/>
      <c r="AH68" s="976"/>
      <c r="AI68" s="976"/>
      <c r="AJ68" s="976"/>
      <c r="AK68" s="976" t="s">
        <v>538</v>
      </c>
      <c r="AL68" s="976"/>
      <c r="AM68" s="976"/>
      <c r="AN68" s="976"/>
      <c r="AO68" s="976"/>
      <c r="AP68" s="976">
        <v>596</v>
      </c>
      <c r="AQ68" s="976"/>
      <c r="AR68" s="976"/>
      <c r="AS68" s="976"/>
      <c r="AT68" s="976"/>
      <c r="AU68" s="976">
        <v>247</v>
      </c>
      <c r="AV68" s="976"/>
      <c r="AW68" s="976"/>
      <c r="AX68" s="976"/>
      <c r="AY68" s="976"/>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2" t="s">
        <v>539</v>
      </c>
      <c r="C69" s="973"/>
      <c r="D69" s="973"/>
      <c r="E69" s="973"/>
      <c r="F69" s="973"/>
      <c r="G69" s="973"/>
      <c r="H69" s="973"/>
      <c r="I69" s="973"/>
      <c r="J69" s="973"/>
      <c r="K69" s="973"/>
      <c r="L69" s="973"/>
      <c r="M69" s="973"/>
      <c r="N69" s="973"/>
      <c r="O69" s="973"/>
      <c r="P69" s="974"/>
      <c r="Q69" s="977">
        <v>23</v>
      </c>
      <c r="R69" s="968"/>
      <c r="S69" s="968"/>
      <c r="T69" s="968"/>
      <c r="U69" s="969"/>
      <c r="V69" s="967">
        <v>17</v>
      </c>
      <c r="W69" s="968"/>
      <c r="X69" s="968"/>
      <c r="Y69" s="968"/>
      <c r="Z69" s="969"/>
      <c r="AA69" s="967">
        <v>6</v>
      </c>
      <c r="AB69" s="968"/>
      <c r="AC69" s="968"/>
      <c r="AD69" s="968"/>
      <c r="AE69" s="969"/>
      <c r="AF69" s="967">
        <v>6</v>
      </c>
      <c r="AG69" s="968"/>
      <c r="AH69" s="968"/>
      <c r="AI69" s="968"/>
      <c r="AJ69" s="969"/>
      <c r="AK69" s="967" t="s">
        <v>538</v>
      </c>
      <c r="AL69" s="968"/>
      <c r="AM69" s="968"/>
      <c r="AN69" s="968"/>
      <c r="AO69" s="969"/>
      <c r="AP69" s="976" t="s">
        <v>538</v>
      </c>
      <c r="AQ69" s="976"/>
      <c r="AR69" s="976"/>
      <c r="AS69" s="976"/>
      <c r="AT69" s="976"/>
      <c r="AU69" s="976" t="s">
        <v>538</v>
      </c>
      <c r="AV69" s="976"/>
      <c r="AW69" s="976"/>
      <c r="AX69" s="976"/>
      <c r="AY69" s="976"/>
      <c r="AZ69" s="970"/>
      <c r="BA69" s="970"/>
      <c r="BB69" s="970"/>
      <c r="BC69" s="970"/>
      <c r="BD69" s="971"/>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2" t="s">
        <v>540</v>
      </c>
      <c r="C70" s="973"/>
      <c r="D70" s="973"/>
      <c r="E70" s="973"/>
      <c r="F70" s="973"/>
      <c r="G70" s="973"/>
      <c r="H70" s="973"/>
      <c r="I70" s="973"/>
      <c r="J70" s="973"/>
      <c r="K70" s="973"/>
      <c r="L70" s="973"/>
      <c r="M70" s="973"/>
      <c r="N70" s="973"/>
      <c r="O70" s="973"/>
      <c r="P70" s="974"/>
      <c r="Q70" s="975">
        <v>2140</v>
      </c>
      <c r="R70" s="976"/>
      <c r="S70" s="976"/>
      <c r="T70" s="976"/>
      <c r="U70" s="976"/>
      <c r="V70" s="976">
        <v>2077</v>
      </c>
      <c r="W70" s="976"/>
      <c r="X70" s="976"/>
      <c r="Y70" s="976"/>
      <c r="Z70" s="976"/>
      <c r="AA70" s="976">
        <v>63</v>
      </c>
      <c r="AB70" s="976"/>
      <c r="AC70" s="976"/>
      <c r="AD70" s="976"/>
      <c r="AE70" s="976"/>
      <c r="AF70" s="976">
        <v>32</v>
      </c>
      <c r="AG70" s="976"/>
      <c r="AH70" s="976"/>
      <c r="AI70" s="976"/>
      <c r="AJ70" s="976"/>
      <c r="AK70" s="976" t="s">
        <v>538</v>
      </c>
      <c r="AL70" s="976"/>
      <c r="AM70" s="976"/>
      <c r="AN70" s="976"/>
      <c r="AO70" s="976"/>
      <c r="AP70" s="976">
        <v>265</v>
      </c>
      <c r="AQ70" s="976"/>
      <c r="AR70" s="976"/>
      <c r="AS70" s="976"/>
      <c r="AT70" s="976"/>
      <c r="AU70" s="976">
        <v>127</v>
      </c>
      <c r="AV70" s="976"/>
      <c r="AW70" s="976"/>
      <c r="AX70" s="976"/>
      <c r="AY70" s="976"/>
      <c r="AZ70" s="970"/>
      <c r="BA70" s="970"/>
      <c r="BB70" s="970"/>
      <c r="BC70" s="970"/>
      <c r="BD70" s="971"/>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541</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538</v>
      </c>
      <c r="AL71" s="982"/>
      <c r="AM71" s="982"/>
      <c r="AN71" s="982"/>
      <c r="AO71" s="983"/>
      <c r="AP71" s="967" t="s">
        <v>538</v>
      </c>
      <c r="AQ71" s="968"/>
      <c r="AR71" s="968"/>
      <c r="AS71" s="968"/>
      <c r="AT71" s="969"/>
      <c r="AU71" s="967" t="s">
        <v>538</v>
      </c>
      <c r="AV71" s="968"/>
      <c r="AW71" s="968"/>
      <c r="AX71" s="968"/>
      <c r="AY71" s="969"/>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543</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538</v>
      </c>
      <c r="AL72" s="986"/>
      <c r="AM72" s="986"/>
      <c r="AN72" s="986"/>
      <c r="AO72" s="986"/>
      <c r="AP72" s="967" t="s">
        <v>538</v>
      </c>
      <c r="AQ72" s="968"/>
      <c r="AR72" s="968"/>
      <c r="AS72" s="968"/>
      <c r="AT72" s="969"/>
      <c r="AU72" s="967" t="s">
        <v>538</v>
      </c>
      <c r="AV72" s="968"/>
      <c r="AW72" s="968"/>
      <c r="AX72" s="968"/>
      <c r="AY72" s="969"/>
      <c r="AZ72" s="970"/>
      <c r="BA72" s="970"/>
      <c r="BB72" s="970"/>
      <c r="BC72" s="970"/>
      <c r="BD72" s="971"/>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544</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67" t="s">
        <v>538</v>
      </c>
      <c r="AQ73" s="968"/>
      <c r="AR73" s="968"/>
      <c r="AS73" s="968"/>
      <c r="AT73" s="969"/>
      <c r="AU73" s="967" t="s">
        <v>538</v>
      </c>
      <c r="AV73" s="968"/>
      <c r="AW73" s="968"/>
      <c r="AX73" s="968"/>
      <c r="AY73" s="969"/>
      <c r="AZ73" s="970"/>
      <c r="BA73" s="970"/>
      <c r="BB73" s="970"/>
      <c r="BC73" s="970"/>
      <c r="BD73" s="971"/>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545</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76">
        <v>1</v>
      </c>
      <c r="AG74" s="976"/>
      <c r="AH74" s="976"/>
      <c r="AI74" s="976"/>
      <c r="AJ74" s="976"/>
      <c r="AK74" s="986">
        <v>7</v>
      </c>
      <c r="AL74" s="986"/>
      <c r="AM74" s="986"/>
      <c r="AN74" s="986"/>
      <c r="AO74" s="986"/>
      <c r="AP74" s="967" t="s">
        <v>538</v>
      </c>
      <c r="AQ74" s="968"/>
      <c r="AR74" s="968"/>
      <c r="AS74" s="968"/>
      <c r="AT74" s="969"/>
      <c r="AU74" s="967" t="s">
        <v>538</v>
      </c>
      <c r="AV74" s="968"/>
      <c r="AW74" s="968"/>
      <c r="AX74" s="968"/>
      <c r="AY74" s="969"/>
      <c r="AZ74" s="970"/>
      <c r="BA74" s="970"/>
      <c r="BB74" s="970"/>
      <c r="BC74" s="970"/>
      <c r="BD74" s="971"/>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546</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67" t="s">
        <v>538</v>
      </c>
      <c r="AQ75" s="968"/>
      <c r="AR75" s="968"/>
      <c r="AS75" s="968"/>
      <c r="AT75" s="969"/>
      <c r="AU75" s="967" t="s">
        <v>538</v>
      </c>
      <c r="AV75" s="968"/>
      <c r="AW75" s="968"/>
      <c r="AX75" s="968"/>
      <c r="AY75" s="969"/>
      <c r="AZ75" s="970"/>
      <c r="BA75" s="970"/>
      <c r="BB75" s="970"/>
      <c r="BC75" s="970"/>
      <c r="BD75" s="971"/>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547</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67" t="s">
        <v>538</v>
      </c>
      <c r="AQ76" s="968"/>
      <c r="AR76" s="968"/>
      <c r="AS76" s="968"/>
      <c r="AT76" s="969"/>
      <c r="AU76" s="967" t="s">
        <v>538</v>
      </c>
      <c r="AV76" s="968"/>
      <c r="AW76" s="968"/>
      <c r="AX76" s="968"/>
      <c r="AY76" s="969"/>
      <c r="AZ76" s="970"/>
      <c r="BA76" s="970"/>
      <c r="BB76" s="970"/>
      <c r="BC76" s="970"/>
      <c r="BD76" s="971"/>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548</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538</v>
      </c>
      <c r="AL77" s="982"/>
      <c r="AM77" s="982"/>
      <c r="AN77" s="982"/>
      <c r="AO77" s="983"/>
      <c r="AP77" s="967" t="s">
        <v>538</v>
      </c>
      <c r="AQ77" s="968"/>
      <c r="AR77" s="968"/>
      <c r="AS77" s="968"/>
      <c r="AT77" s="969"/>
      <c r="AU77" s="967" t="s">
        <v>538</v>
      </c>
      <c r="AV77" s="968"/>
      <c r="AW77" s="968"/>
      <c r="AX77" s="968"/>
      <c r="AY77" s="969"/>
      <c r="AZ77" s="970"/>
      <c r="BA77" s="970"/>
      <c r="BB77" s="970"/>
      <c r="BC77" s="970"/>
      <c r="BD77" s="971"/>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549</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76">
        <v>0</v>
      </c>
      <c r="AG78" s="976"/>
      <c r="AH78" s="976"/>
      <c r="AI78" s="976"/>
      <c r="AJ78" s="976"/>
      <c r="AK78" s="984" t="s">
        <v>538</v>
      </c>
      <c r="AL78" s="982"/>
      <c r="AM78" s="982"/>
      <c r="AN78" s="982"/>
      <c r="AO78" s="983"/>
      <c r="AP78" s="967" t="s">
        <v>538</v>
      </c>
      <c r="AQ78" s="968"/>
      <c r="AR78" s="968"/>
      <c r="AS78" s="968"/>
      <c r="AT78" s="969"/>
      <c r="AU78" s="967" t="s">
        <v>538</v>
      </c>
      <c r="AV78" s="968"/>
      <c r="AW78" s="968"/>
      <c r="AX78" s="968"/>
      <c r="AY78" s="969"/>
      <c r="AZ78" s="970"/>
      <c r="BA78" s="970"/>
      <c r="BB78" s="970"/>
      <c r="BC78" s="970"/>
      <c r="BD78" s="971"/>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550</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76">
        <v>0</v>
      </c>
      <c r="AG79" s="976"/>
      <c r="AH79" s="976"/>
      <c r="AI79" s="976"/>
      <c r="AJ79" s="976"/>
      <c r="AK79" s="984" t="s">
        <v>538</v>
      </c>
      <c r="AL79" s="982"/>
      <c r="AM79" s="982"/>
      <c r="AN79" s="982"/>
      <c r="AO79" s="983"/>
      <c r="AP79" s="967" t="s">
        <v>538</v>
      </c>
      <c r="AQ79" s="968"/>
      <c r="AR79" s="968"/>
      <c r="AS79" s="968"/>
      <c r="AT79" s="969"/>
      <c r="AU79" s="967" t="s">
        <v>538</v>
      </c>
      <c r="AV79" s="968"/>
      <c r="AW79" s="968"/>
      <c r="AX79" s="968"/>
      <c r="AY79" s="969"/>
      <c r="AZ79" s="970"/>
      <c r="BA79" s="970"/>
      <c r="BB79" s="970"/>
      <c r="BC79" s="970"/>
      <c r="BD79" s="971"/>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551</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76">
        <v>0</v>
      </c>
      <c r="AG80" s="976"/>
      <c r="AH80" s="976"/>
      <c r="AI80" s="976"/>
      <c r="AJ80" s="976"/>
      <c r="AK80" s="984" t="s">
        <v>538</v>
      </c>
      <c r="AL80" s="982"/>
      <c r="AM80" s="982"/>
      <c r="AN80" s="982"/>
      <c r="AO80" s="983"/>
      <c r="AP80" s="967" t="s">
        <v>538</v>
      </c>
      <c r="AQ80" s="968"/>
      <c r="AR80" s="968"/>
      <c r="AS80" s="968"/>
      <c r="AT80" s="969"/>
      <c r="AU80" s="967" t="s">
        <v>538</v>
      </c>
      <c r="AV80" s="968"/>
      <c r="AW80" s="968"/>
      <c r="AX80" s="968"/>
      <c r="AY80" s="969"/>
      <c r="AZ80" s="970"/>
      <c r="BA80" s="970"/>
      <c r="BB80" s="970"/>
      <c r="BC80" s="970"/>
      <c r="BD80" s="971"/>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2" t="s">
        <v>552</v>
      </c>
      <c r="C81" s="973"/>
      <c r="D81" s="973"/>
      <c r="E81" s="973"/>
      <c r="F81" s="973"/>
      <c r="G81" s="973"/>
      <c r="H81" s="973"/>
      <c r="I81" s="973"/>
      <c r="J81" s="973"/>
      <c r="K81" s="973"/>
      <c r="L81" s="973"/>
      <c r="M81" s="973"/>
      <c r="N81" s="973"/>
      <c r="O81" s="973"/>
      <c r="P81" s="974"/>
      <c r="Q81" s="977">
        <v>784</v>
      </c>
      <c r="R81" s="968"/>
      <c r="S81" s="968"/>
      <c r="T81" s="968"/>
      <c r="U81" s="969"/>
      <c r="V81" s="967">
        <v>391</v>
      </c>
      <c r="W81" s="968"/>
      <c r="X81" s="968"/>
      <c r="Y81" s="968"/>
      <c r="Z81" s="969"/>
      <c r="AA81" s="967">
        <v>393</v>
      </c>
      <c r="AB81" s="968"/>
      <c r="AC81" s="968"/>
      <c r="AD81" s="968"/>
      <c r="AE81" s="969"/>
      <c r="AF81" s="967">
        <v>10</v>
      </c>
      <c r="AG81" s="968"/>
      <c r="AH81" s="968"/>
      <c r="AI81" s="968"/>
      <c r="AJ81" s="969"/>
      <c r="AK81" s="967" t="s">
        <v>538</v>
      </c>
      <c r="AL81" s="968"/>
      <c r="AM81" s="968"/>
      <c r="AN81" s="968"/>
      <c r="AO81" s="969"/>
      <c r="AP81" s="967" t="s">
        <v>538</v>
      </c>
      <c r="AQ81" s="968"/>
      <c r="AR81" s="968"/>
      <c r="AS81" s="968"/>
      <c r="AT81" s="969"/>
      <c r="AU81" s="967" t="s">
        <v>538</v>
      </c>
      <c r="AV81" s="968"/>
      <c r="AW81" s="968"/>
      <c r="AX81" s="968"/>
      <c r="AY81" s="969"/>
      <c r="AZ81" s="970"/>
      <c r="BA81" s="970"/>
      <c r="BB81" s="970"/>
      <c r="BC81" s="970"/>
      <c r="BD81" s="971"/>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2" t="s">
        <v>553</v>
      </c>
      <c r="C82" s="973"/>
      <c r="D82" s="973"/>
      <c r="E82" s="973"/>
      <c r="F82" s="973"/>
      <c r="G82" s="973"/>
      <c r="H82" s="973"/>
      <c r="I82" s="973"/>
      <c r="J82" s="973"/>
      <c r="K82" s="973"/>
      <c r="L82" s="973"/>
      <c r="M82" s="973"/>
      <c r="N82" s="973"/>
      <c r="O82" s="973"/>
      <c r="P82" s="974"/>
      <c r="Q82" s="975">
        <v>1</v>
      </c>
      <c r="R82" s="976"/>
      <c r="S82" s="976"/>
      <c r="T82" s="976"/>
      <c r="U82" s="976"/>
      <c r="V82" s="976">
        <v>0</v>
      </c>
      <c r="W82" s="976"/>
      <c r="X82" s="976"/>
      <c r="Y82" s="976"/>
      <c r="Z82" s="976"/>
      <c r="AA82" s="976">
        <v>1</v>
      </c>
      <c r="AB82" s="976"/>
      <c r="AC82" s="976"/>
      <c r="AD82" s="976"/>
      <c r="AE82" s="976"/>
      <c r="AF82" s="976">
        <v>0</v>
      </c>
      <c r="AG82" s="976"/>
      <c r="AH82" s="976"/>
      <c r="AI82" s="976"/>
      <c r="AJ82" s="976"/>
      <c r="AK82" s="976" t="s">
        <v>538</v>
      </c>
      <c r="AL82" s="976"/>
      <c r="AM82" s="976"/>
      <c r="AN82" s="976"/>
      <c r="AO82" s="976"/>
      <c r="AP82" s="967" t="s">
        <v>542</v>
      </c>
      <c r="AQ82" s="968"/>
      <c r="AR82" s="968"/>
      <c r="AS82" s="968"/>
      <c r="AT82" s="969"/>
      <c r="AU82" s="967" t="s">
        <v>542</v>
      </c>
      <c r="AV82" s="968"/>
      <c r="AW82" s="968"/>
      <c r="AX82" s="968"/>
      <c r="AY82" s="969"/>
      <c r="AZ82" s="970"/>
      <c r="BA82" s="970"/>
      <c r="BB82" s="970"/>
      <c r="BC82" s="970"/>
      <c r="BD82" s="971"/>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2"/>
      <c r="C83" s="973"/>
      <c r="D83" s="973"/>
      <c r="E83" s="973"/>
      <c r="F83" s="973"/>
      <c r="G83" s="973"/>
      <c r="H83" s="973"/>
      <c r="I83" s="973"/>
      <c r="J83" s="973"/>
      <c r="K83" s="973"/>
      <c r="L83" s="973"/>
      <c r="M83" s="973"/>
      <c r="N83" s="973"/>
      <c r="O83" s="973"/>
      <c r="P83" s="974"/>
      <c r="Q83" s="975"/>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6"/>
      <c r="AZ83" s="970"/>
      <c r="BA83" s="970"/>
      <c r="BB83" s="970"/>
      <c r="BC83" s="970"/>
      <c r="BD83" s="971"/>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2"/>
      <c r="C84" s="973"/>
      <c r="D84" s="973"/>
      <c r="E84" s="973"/>
      <c r="F84" s="973"/>
      <c r="G84" s="973"/>
      <c r="H84" s="973"/>
      <c r="I84" s="973"/>
      <c r="J84" s="973"/>
      <c r="K84" s="973"/>
      <c r="L84" s="973"/>
      <c r="M84" s="973"/>
      <c r="N84" s="973"/>
      <c r="O84" s="973"/>
      <c r="P84" s="974"/>
      <c r="Q84" s="975"/>
      <c r="R84" s="976"/>
      <c r="S84" s="976"/>
      <c r="T84" s="976"/>
      <c r="U84" s="976"/>
      <c r="V84" s="976"/>
      <c r="W84" s="976"/>
      <c r="X84" s="976"/>
      <c r="Y84" s="976"/>
      <c r="Z84" s="976"/>
      <c r="AA84" s="976"/>
      <c r="AB84" s="976"/>
      <c r="AC84" s="976"/>
      <c r="AD84" s="976"/>
      <c r="AE84" s="976"/>
      <c r="AF84" s="976"/>
      <c r="AG84" s="976"/>
      <c r="AH84" s="976"/>
      <c r="AI84" s="976"/>
      <c r="AJ84" s="976"/>
      <c r="AK84" s="967"/>
      <c r="AL84" s="968"/>
      <c r="AM84" s="968"/>
      <c r="AN84" s="968"/>
      <c r="AO84" s="969"/>
      <c r="AP84" s="967"/>
      <c r="AQ84" s="968"/>
      <c r="AR84" s="968"/>
      <c r="AS84" s="968"/>
      <c r="AT84" s="969"/>
      <c r="AU84" s="967"/>
      <c r="AV84" s="968"/>
      <c r="AW84" s="968"/>
      <c r="AX84" s="968"/>
      <c r="AY84" s="969"/>
      <c r="AZ84" s="970"/>
      <c r="BA84" s="970"/>
      <c r="BB84" s="970"/>
      <c r="BC84" s="970"/>
      <c r="BD84" s="971"/>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2"/>
      <c r="C85" s="973"/>
      <c r="D85" s="973"/>
      <c r="E85" s="973"/>
      <c r="F85" s="973"/>
      <c r="G85" s="973"/>
      <c r="H85" s="973"/>
      <c r="I85" s="973"/>
      <c r="J85" s="973"/>
      <c r="K85" s="973"/>
      <c r="L85" s="973"/>
      <c r="M85" s="973"/>
      <c r="N85" s="973"/>
      <c r="O85" s="973"/>
      <c r="P85" s="974"/>
      <c r="Q85" s="975"/>
      <c r="R85" s="976"/>
      <c r="S85" s="976"/>
      <c r="T85" s="976"/>
      <c r="U85" s="976"/>
      <c r="V85" s="976"/>
      <c r="W85" s="976"/>
      <c r="X85" s="976"/>
      <c r="Y85" s="976"/>
      <c r="Z85" s="976"/>
      <c r="AA85" s="976"/>
      <c r="AB85" s="976"/>
      <c r="AC85" s="976"/>
      <c r="AD85" s="976"/>
      <c r="AE85" s="976"/>
      <c r="AF85" s="976"/>
      <c r="AG85" s="976"/>
      <c r="AH85" s="976"/>
      <c r="AI85" s="976"/>
      <c r="AJ85" s="976"/>
      <c r="AK85" s="967"/>
      <c r="AL85" s="968"/>
      <c r="AM85" s="968"/>
      <c r="AN85" s="968"/>
      <c r="AO85" s="969"/>
      <c r="AP85" s="967"/>
      <c r="AQ85" s="968"/>
      <c r="AR85" s="968"/>
      <c r="AS85" s="968"/>
      <c r="AT85" s="969"/>
      <c r="AU85" s="967"/>
      <c r="AV85" s="968"/>
      <c r="AW85" s="968"/>
      <c r="AX85" s="968"/>
      <c r="AY85" s="969"/>
      <c r="AZ85" s="970"/>
      <c r="BA85" s="970"/>
      <c r="BB85" s="970"/>
      <c r="BC85" s="970"/>
      <c r="BD85" s="971"/>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2"/>
      <c r="C86" s="973"/>
      <c r="D86" s="973"/>
      <c r="E86" s="973"/>
      <c r="F86" s="973"/>
      <c r="G86" s="973"/>
      <c r="H86" s="973"/>
      <c r="I86" s="973"/>
      <c r="J86" s="973"/>
      <c r="K86" s="973"/>
      <c r="L86" s="973"/>
      <c r="M86" s="973"/>
      <c r="N86" s="973"/>
      <c r="O86" s="973"/>
      <c r="P86" s="974"/>
      <c r="Q86" s="975"/>
      <c r="R86" s="976"/>
      <c r="S86" s="976"/>
      <c r="T86" s="976"/>
      <c r="U86" s="976"/>
      <c r="V86" s="976"/>
      <c r="W86" s="976"/>
      <c r="X86" s="976"/>
      <c r="Y86" s="976"/>
      <c r="Z86" s="976"/>
      <c r="AA86" s="976"/>
      <c r="AB86" s="976"/>
      <c r="AC86" s="976"/>
      <c r="AD86" s="976"/>
      <c r="AE86" s="976"/>
      <c r="AF86" s="976"/>
      <c r="AG86" s="976"/>
      <c r="AH86" s="976"/>
      <c r="AI86" s="976"/>
      <c r="AJ86" s="976"/>
      <c r="AK86" s="967"/>
      <c r="AL86" s="968"/>
      <c r="AM86" s="968"/>
      <c r="AN86" s="968"/>
      <c r="AO86" s="969"/>
      <c r="AP86" s="967"/>
      <c r="AQ86" s="968"/>
      <c r="AR86" s="968"/>
      <c r="AS86" s="968"/>
      <c r="AT86" s="969"/>
      <c r="AU86" s="967"/>
      <c r="AV86" s="968"/>
      <c r="AW86" s="968"/>
      <c r="AX86" s="968"/>
      <c r="AY86" s="969"/>
      <c r="AZ86" s="970"/>
      <c r="BA86" s="970"/>
      <c r="BB86" s="970"/>
      <c r="BC86" s="970"/>
      <c r="BD86" s="971"/>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15110</v>
      </c>
      <c r="AG88" s="955"/>
      <c r="AH88" s="955"/>
      <c r="AI88" s="955"/>
      <c r="AJ88" s="955"/>
      <c r="AK88" s="959"/>
      <c r="AL88" s="959"/>
      <c r="AM88" s="959"/>
      <c r="AN88" s="959"/>
      <c r="AO88" s="959"/>
      <c r="AP88" s="955">
        <f t="shared" ref="AP88" si="1">SUM(AP68:AT87)</f>
        <v>861</v>
      </c>
      <c r="AQ88" s="955"/>
      <c r="AR88" s="955"/>
      <c r="AS88" s="955"/>
      <c r="AT88" s="955"/>
      <c r="AU88" s="955">
        <f t="shared" ref="AU88" si="2">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SUM(CR7:CR88)</f>
        <v>13</v>
      </c>
      <c r="CS102" s="947"/>
      <c r="CT102" s="947"/>
      <c r="CU102" s="947"/>
      <c r="CV102" s="948"/>
      <c r="CW102" s="946">
        <f t="shared" ref="CW102" si="3">SUM(CW7:CW88)</f>
        <v>0</v>
      </c>
      <c r="CX102" s="947"/>
      <c r="CY102" s="947"/>
      <c r="CZ102" s="947"/>
      <c r="DA102" s="948"/>
      <c r="DB102" s="946">
        <f t="shared" ref="DB102:DG102" si="4">SUM(DB7:DB88)</f>
        <v>0</v>
      </c>
      <c r="DC102" s="947"/>
      <c r="DD102" s="947"/>
      <c r="DE102" s="947"/>
      <c r="DF102" s="948"/>
      <c r="DG102" s="946">
        <f t="shared" si="4"/>
        <v>0</v>
      </c>
      <c r="DH102" s="947"/>
      <c r="DI102" s="947"/>
      <c r="DJ102" s="947"/>
      <c r="DK102" s="948"/>
      <c r="DL102" s="946" t="s">
        <v>476</v>
      </c>
      <c r="DM102" s="947"/>
      <c r="DN102" s="947"/>
      <c r="DO102" s="947"/>
      <c r="DP102" s="948"/>
      <c r="DQ102" s="946" t="s">
        <v>476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570441</v>
      </c>
      <c r="AB110" s="873"/>
      <c r="AC110" s="873"/>
      <c r="AD110" s="873"/>
      <c r="AE110" s="874"/>
      <c r="AF110" s="875">
        <v>563902</v>
      </c>
      <c r="AG110" s="873"/>
      <c r="AH110" s="873"/>
      <c r="AI110" s="873"/>
      <c r="AJ110" s="874"/>
      <c r="AK110" s="875">
        <v>544095</v>
      </c>
      <c r="AL110" s="873"/>
      <c r="AM110" s="873"/>
      <c r="AN110" s="873"/>
      <c r="AO110" s="874"/>
      <c r="AP110" s="876">
        <v>16.8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4254716</v>
      </c>
      <c r="BR110" s="800"/>
      <c r="BS110" s="800"/>
      <c r="BT110" s="800"/>
      <c r="BU110" s="800"/>
      <c r="BV110" s="800">
        <v>4143952</v>
      </c>
      <c r="BW110" s="800"/>
      <c r="BX110" s="800"/>
      <c r="BY110" s="800"/>
      <c r="BZ110" s="800"/>
      <c r="CA110" s="800">
        <v>4322318</v>
      </c>
      <c r="CB110" s="800"/>
      <c r="CC110" s="800"/>
      <c r="CD110" s="800"/>
      <c r="CE110" s="800"/>
      <c r="CF110" s="861">
        <v>133.19999999999999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13360</v>
      </c>
      <c r="BR111" s="771"/>
      <c r="BS111" s="771"/>
      <c r="BT111" s="771"/>
      <c r="BU111" s="771"/>
      <c r="BV111" s="771">
        <v>10046</v>
      </c>
      <c r="BW111" s="771"/>
      <c r="BX111" s="771"/>
      <c r="BY111" s="771"/>
      <c r="BZ111" s="771"/>
      <c r="CA111" s="771">
        <v>8165</v>
      </c>
      <c r="CB111" s="771"/>
      <c r="CC111" s="771"/>
      <c r="CD111" s="771"/>
      <c r="CE111" s="771"/>
      <c r="CF111" s="848">
        <v>0.3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5890997</v>
      </c>
      <c r="BR112" s="771"/>
      <c r="BS112" s="771"/>
      <c r="BT112" s="771"/>
      <c r="BU112" s="771"/>
      <c r="BV112" s="771">
        <v>5707435</v>
      </c>
      <c r="BW112" s="771"/>
      <c r="BX112" s="771"/>
      <c r="BY112" s="771"/>
      <c r="BZ112" s="771"/>
      <c r="CA112" s="771">
        <v>5138924</v>
      </c>
      <c r="CB112" s="771"/>
      <c r="CC112" s="771"/>
      <c r="CD112" s="771"/>
      <c r="CE112" s="771"/>
      <c r="CF112" s="848">
        <v>158.4</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462905</v>
      </c>
      <c r="AB113" s="909"/>
      <c r="AC113" s="909"/>
      <c r="AD113" s="909"/>
      <c r="AE113" s="910"/>
      <c r="AF113" s="911">
        <v>468910</v>
      </c>
      <c r="AG113" s="909"/>
      <c r="AH113" s="909"/>
      <c r="AI113" s="909"/>
      <c r="AJ113" s="910"/>
      <c r="AK113" s="911">
        <v>466156</v>
      </c>
      <c r="AL113" s="909"/>
      <c r="AM113" s="909"/>
      <c r="AN113" s="909"/>
      <c r="AO113" s="910"/>
      <c r="AP113" s="912">
        <v>14.4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149298</v>
      </c>
      <c r="BR113" s="771"/>
      <c r="BS113" s="771"/>
      <c r="BT113" s="771"/>
      <c r="BU113" s="771"/>
      <c r="BV113" s="771">
        <v>121536</v>
      </c>
      <c r="BW113" s="771"/>
      <c r="BX113" s="771"/>
      <c r="BY113" s="771"/>
      <c r="BZ113" s="771"/>
      <c r="CA113" s="771">
        <v>63240</v>
      </c>
      <c r="CB113" s="771"/>
      <c r="CC113" s="771"/>
      <c r="CD113" s="771"/>
      <c r="CE113" s="771"/>
      <c r="CF113" s="848">
        <v>1.9</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14813</v>
      </c>
      <c r="AB114" s="784"/>
      <c r="AC114" s="784"/>
      <c r="AD114" s="784"/>
      <c r="AE114" s="785"/>
      <c r="AF114" s="786">
        <v>13905</v>
      </c>
      <c r="AG114" s="784"/>
      <c r="AH114" s="784"/>
      <c r="AI114" s="784"/>
      <c r="AJ114" s="785"/>
      <c r="AK114" s="786">
        <v>14062</v>
      </c>
      <c r="AL114" s="784"/>
      <c r="AM114" s="784"/>
      <c r="AN114" s="784"/>
      <c r="AO114" s="785"/>
      <c r="AP114" s="754">
        <v>0.4</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1006658</v>
      </c>
      <c r="BR114" s="771"/>
      <c r="BS114" s="771"/>
      <c r="BT114" s="771"/>
      <c r="BU114" s="771"/>
      <c r="BV114" s="771">
        <v>993179</v>
      </c>
      <c r="BW114" s="771"/>
      <c r="BX114" s="771"/>
      <c r="BY114" s="771"/>
      <c r="BZ114" s="771"/>
      <c r="CA114" s="771">
        <v>1003661</v>
      </c>
      <c r="CB114" s="771"/>
      <c r="CC114" s="771"/>
      <c r="CD114" s="771"/>
      <c r="CE114" s="771"/>
      <c r="CF114" s="848">
        <v>30.9</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507</v>
      </c>
      <c r="AB115" s="909"/>
      <c r="AC115" s="909"/>
      <c r="AD115" s="909"/>
      <c r="AE115" s="910"/>
      <c r="AF115" s="911">
        <v>440</v>
      </c>
      <c r="AG115" s="909"/>
      <c r="AH115" s="909"/>
      <c r="AI115" s="909"/>
      <c r="AJ115" s="910"/>
      <c r="AK115" s="911">
        <v>301</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627</v>
      </c>
      <c r="AB116" s="784"/>
      <c r="AC116" s="784"/>
      <c r="AD116" s="784"/>
      <c r="AE116" s="785"/>
      <c r="AF116" s="786">
        <v>898</v>
      </c>
      <c r="AG116" s="784"/>
      <c r="AH116" s="784"/>
      <c r="AI116" s="784"/>
      <c r="AJ116" s="785"/>
      <c r="AK116" s="786">
        <v>843</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1049293</v>
      </c>
      <c r="AB117" s="895"/>
      <c r="AC117" s="895"/>
      <c r="AD117" s="895"/>
      <c r="AE117" s="896"/>
      <c r="AF117" s="898">
        <v>1048055</v>
      </c>
      <c r="AG117" s="895"/>
      <c r="AH117" s="895"/>
      <c r="AI117" s="895"/>
      <c r="AJ117" s="896"/>
      <c r="AK117" s="898">
        <v>1025457</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11315029</v>
      </c>
      <c r="BR118" s="858"/>
      <c r="BS118" s="858"/>
      <c r="BT118" s="858"/>
      <c r="BU118" s="858"/>
      <c r="BV118" s="858">
        <v>10976148</v>
      </c>
      <c r="BW118" s="858"/>
      <c r="BX118" s="858"/>
      <c r="BY118" s="858"/>
      <c r="BZ118" s="858"/>
      <c r="CA118" s="858">
        <v>10536308</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3778313</v>
      </c>
      <c r="BR119" s="800"/>
      <c r="BS119" s="800"/>
      <c r="BT119" s="800"/>
      <c r="BU119" s="800"/>
      <c r="BV119" s="800">
        <v>3606496</v>
      </c>
      <c r="BW119" s="800"/>
      <c r="BX119" s="800"/>
      <c r="BY119" s="800"/>
      <c r="BZ119" s="800"/>
      <c r="CA119" s="800">
        <v>3222204</v>
      </c>
      <c r="CB119" s="800"/>
      <c r="CC119" s="800"/>
      <c r="CD119" s="800"/>
      <c r="CE119" s="800"/>
      <c r="CF119" s="861">
        <v>99.3</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13360</v>
      </c>
      <c r="DH119" s="717"/>
      <c r="DI119" s="717"/>
      <c r="DJ119" s="717"/>
      <c r="DK119" s="718"/>
      <c r="DL119" s="719">
        <v>10046</v>
      </c>
      <c r="DM119" s="717"/>
      <c r="DN119" s="717"/>
      <c r="DO119" s="717"/>
      <c r="DP119" s="718"/>
      <c r="DQ119" s="719">
        <v>8165</v>
      </c>
      <c r="DR119" s="717"/>
      <c r="DS119" s="717"/>
      <c r="DT119" s="717"/>
      <c r="DU119" s="718"/>
      <c r="DV119" s="807">
        <v>0.3</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3579629</v>
      </c>
      <c r="DH120" s="800"/>
      <c r="DI120" s="800"/>
      <c r="DJ120" s="800"/>
      <c r="DK120" s="800"/>
      <c r="DL120" s="800">
        <v>3223605</v>
      </c>
      <c r="DM120" s="800"/>
      <c r="DN120" s="800"/>
      <c r="DO120" s="800"/>
      <c r="DP120" s="800"/>
      <c r="DQ120" s="800">
        <v>3013692</v>
      </c>
      <c r="DR120" s="800"/>
      <c r="DS120" s="800"/>
      <c r="DT120" s="800"/>
      <c r="DU120" s="800"/>
      <c r="DV120" s="801">
        <v>92.9</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8508784</v>
      </c>
      <c r="BR121" s="858"/>
      <c r="BS121" s="858"/>
      <c r="BT121" s="858"/>
      <c r="BU121" s="858"/>
      <c r="BV121" s="858">
        <v>8291605</v>
      </c>
      <c r="BW121" s="858"/>
      <c r="BX121" s="858"/>
      <c r="BY121" s="858"/>
      <c r="BZ121" s="858"/>
      <c r="CA121" s="858">
        <v>8118571</v>
      </c>
      <c r="CB121" s="858"/>
      <c r="CC121" s="858"/>
      <c r="CD121" s="858"/>
      <c r="CE121" s="858"/>
      <c r="CF121" s="859">
        <v>250.2</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2046993</v>
      </c>
      <c r="DH121" s="771"/>
      <c r="DI121" s="771"/>
      <c r="DJ121" s="771"/>
      <c r="DK121" s="771"/>
      <c r="DL121" s="771">
        <v>1934128</v>
      </c>
      <c r="DM121" s="771"/>
      <c r="DN121" s="771"/>
      <c r="DO121" s="771"/>
      <c r="DP121" s="771"/>
      <c r="DQ121" s="771">
        <v>1857783</v>
      </c>
      <c r="DR121" s="771"/>
      <c r="DS121" s="771"/>
      <c r="DT121" s="771"/>
      <c r="DU121" s="771"/>
      <c r="DV121" s="823">
        <v>57.3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12287097</v>
      </c>
      <c r="BR122" s="840"/>
      <c r="BS122" s="840"/>
      <c r="BT122" s="840"/>
      <c r="BU122" s="840"/>
      <c r="BV122" s="840">
        <v>11898101</v>
      </c>
      <c r="BW122" s="840"/>
      <c r="BX122" s="840"/>
      <c r="BY122" s="840"/>
      <c r="BZ122" s="840"/>
      <c r="CA122" s="840">
        <v>11340775</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607023</v>
      </c>
      <c r="DH122" s="771"/>
      <c r="DI122" s="771"/>
      <c r="DJ122" s="771"/>
      <c r="DK122" s="771"/>
      <c r="DL122" s="771">
        <v>549702</v>
      </c>
      <c r="DM122" s="771"/>
      <c r="DN122" s="771"/>
      <c r="DO122" s="771"/>
      <c r="DP122" s="771"/>
      <c r="DQ122" s="771">
        <v>267449</v>
      </c>
      <c r="DR122" s="771"/>
      <c r="DS122" s="771"/>
      <c r="DT122" s="771"/>
      <c r="DU122" s="771"/>
      <c r="DV122" s="823">
        <v>8.1999999999999993</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53</v>
      </c>
      <c r="AB126" s="784"/>
      <c r="AC126" s="784"/>
      <c r="AD126" s="784"/>
      <c r="AE126" s="785"/>
      <c r="AF126" s="786">
        <v>44</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454</v>
      </c>
      <c r="AB127" s="784"/>
      <c r="AC127" s="784"/>
      <c r="AD127" s="784"/>
      <c r="AE127" s="785"/>
      <c r="AF127" s="786">
        <v>396</v>
      </c>
      <c r="AG127" s="784"/>
      <c r="AH127" s="784"/>
      <c r="AI127" s="784"/>
      <c r="AJ127" s="785"/>
      <c r="AK127" s="786">
        <v>301</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4064058</v>
      </c>
      <c r="AB129" s="784"/>
      <c r="AC129" s="784"/>
      <c r="AD129" s="784"/>
      <c r="AE129" s="785"/>
      <c r="AF129" s="786">
        <v>4042838</v>
      </c>
      <c r="AG129" s="784"/>
      <c r="AH129" s="784"/>
      <c r="AI129" s="784"/>
      <c r="AJ129" s="785"/>
      <c r="AK129" s="786">
        <v>4060814</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784654</v>
      </c>
      <c r="AB130" s="784"/>
      <c r="AC130" s="784"/>
      <c r="AD130" s="784"/>
      <c r="AE130" s="785"/>
      <c r="AF130" s="786">
        <v>779855</v>
      </c>
      <c r="AG130" s="784"/>
      <c r="AH130" s="784"/>
      <c r="AI130" s="784"/>
      <c r="AJ130" s="785"/>
      <c r="AK130" s="786">
        <v>815900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3279404</v>
      </c>
      <c r="AB131" s="717"/>
      <c r="AC131" s="717"/>
      <c r="AD131" s="717"/>
      <c r="AE131" s="718"/>
      <c r="AF131" s="719">
        <v>3262983</v>
      </c>
      <c r="AG131" s="717"/>
      <c r="AH131" s="717"/>
      <c r="AI131" s="717"/>
      <c r="AJ131" s="718"/>
      <c r="AK131" s="719">
        <v>3244914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8.0697285240000003</v>
      </c>
      <c r="AB132" s="740"/>
      <c r="AC132" s="740"/>
      <c r="AD132" s="740"/>
      <c r="AE132" s="741"/>
      <c r="AF132" s="742">
        <v>8.2194727949999997</v>
      </c>
      <c r="AG132" s="740"/>
      <c r="AH132" s="740"/>
      <c r="AI132" s="740"/>
      <c r="AJ132" s="741"/>
      <c r="AK132" s="742">
        <v>6.4580139870000002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11</v>
      </c>
      <c r="AB133" s="749"/>
      <c r="AC133" s="749"/>
      <c r="AD133" s="749"/>
      <c r="AE133" s="750"/>
      <c r="AF133" s="748">
        <v>9.1</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5" t="s">
        <v>467</v>
      </c>
      <c r="L7" s="254"/>
      <c r="M7" s="255" t="s">
        <v>468</v>
      </c>
      <c r="N7" s="256"/>
    </row>
    <row r="8" spans="1:16">
      <c r="A8" s="248"/>
      <c r="B8" s="244"/>
      <c r="C8" s="244"/>
      <c r="D8" s="244"/>
      <c r="E8" s="244"/>
      <c r="F8" s="244"/>
      <c r="G8" s="257"/>
      <c r="H8" s="258"/>
      <c r="I8" s="258"/>
      <c r="J8" s="259"/>
      <c r="K8" s="1126"/>
      <c r="L8" s="260" t="s">
        <v>469</v>
      </c>
      <c r="M8" s="261" t="s">
        <v>470</v>
      </c>
      <c r="N8" s="262" t="s">
        <v>471</v>
      </c>
    </row>
    <row r="9" spans="1:16">
      <c r="A9" s="248"/>
      <c r="B9" s="244"/>
      <c r="C9" s="244"/>
      <c r="D9" s="244"/>
      <c r="E9" s="244"/>
      <c r="F9" s="244"/>
      <c r="G9" s="1139" t="s">
        <v>472</v>
      </c>
      <c r="H9" s="1140"/>
      <c r="I9" s="1140"/>
      <c r="J9" s="1141"/>
      <c r="K9" s="263">
        <v>700041</v>
      </c>
      <c r="L9" s="264">
        <v>50827</v>
      </c>
      <c r="M9" s="265">
        <v>98802</v>
      </c>
      <c r="N9" s="266">
        <v>-48.6</v>
      </c>
    </row>
    <row r="10" spans="1:16">
      <c r="A10" s="248"/>
      <c r="B10" s="244"/>
      <c r="C10" s="244"/>
      <c r="D10" s="244"/>
      <c r="E10" s="244"/>
      <c r="F10" s="244"/>
      <c r="G10" s="1139" t="s">
        <v>473</v>
      </c>
      <c r="H10" s="1140"/>
      <c r="I10" s="1140"/>
      <c r="J10" s="1141"/>
      <c r="K10" s="267">
        <v>308729</v>
      </c>
      <c r="L10" s="268">
        <v>22416</v>
      </c>
      <c r="M10" s="269">
        <v>9936</v>
      </c>
      <c r="N10" s="270">
        <v>125.6</v>
      </c>
    </row>
    <row r="11" spans="1:16" ht="13.5" customHeight="1">
      <c r="A11" s="248"/>
      <c r="B11" s="244"/>
      <c r="C11" s="244"/>
      <c r="D11" s="244"/>
      <c r="E11" s="244"/>
      <c r="F11" s="244"/>
      <c r="G11" s="1139" t="s">
        <v>474</v>
      </c>
      <c r="H11" s="1140"/>
      <c r="I11" s="1140"/>
      <c r="J11" s="1141"/>
      <c r="K11" s="267">
        <v>148780</v>
      </c>
      <c r="L11" s="268">
        <v>10802</v>
      </c>
      <c r="M11" s="269">
        <v>18057</v>
      </c>
      <c r="N11" s="270">
        <v>-40.200000000000003</v>
      </c>
    </row>
    <row r="12" spans="1:16" ht="13.5" customHeight="1">
      <c r="A12" s="248"/>
      <c r="B12" s="244"/>
      <c r="C12" s="244"/>
      <c r="D12" s="244"/>
      <c r="E12" s="244"/>
      <c r="F12" s="244"/>
      <c r="G12" s="1139" t="s">
        <v>475</v>
      </c>
      <c r="H12" s="1140"/>
      <c r="I12" s="1140"/>
      <c r="J12" s="1141"/>
      <c r="K12" s="267" t="s">
        <v>476</v>
      </c>
      <c r="L12" s="268" t="s">
        <v>476</v>
      </c>
      <c r="M12" s="269">
        <v>2120</v>
      </c>
      <c r="N12" s="270" t="s">
        <v>476</v>
      </c>
    </row>
    <row r="13" spans="1:16" ht="13.5" customHeight="1">
      <c r="A13" s="248"/>
      <c r="B13" s="244"/>
      <c r="C13" s="244"/>
      <c r="D13" s="244"/>
      <c r="E13" s="244"/>
      <c r="F13" s="244"/>
      <c r="G13" s="1139" t="s">
        <v>477</v>
      </c>
      <c r="H13" s="1140"/>
      <c r="I13" s="1140"/>
      <c r="J13" s="1141"/>
      <c r="K13" s="267" t="s">
        <v>476</v>
      </c>
      <c r="L13" s="268" t="s">
        <v>476</v>
      </c>
      <c r="M13" s="269" t="s">
        <v>476</v>
      </c>
      <c r="N13" s="270" t="s">
        <v>476</v>
      </c>
    </row>
    <row r="14" spans="1:16" ht="13.5" customHeight="1">
      <c r="A14" s="248"/>
      <c r="B14" s="244"/>
      <c r="C14" s="244"/>
      <c r="D14" s="244"/>
      <c r="E14" s="244"/>
      <c r="F14" s="244"/>
      <c r="G14" s="1139" t="s">
        <v>478</v>
      </c>
      <c r="H14" s="1140"/>
      <c r="I14" s="1140"/>
      <c r="J14" s="1141"/>
      <c r="K14" s="267" t="s">
        <v>476</v>
      </c>
      <c r="L14" s="268" t="s">
        <v>476</v>
      </c>
      <c r="M14" s="269">
        <v>5213</v>
      </c>
      <c r="N14" s="270" t="s">
        <v>476</v>
      </c>
    </row>
    <row r="15" spans="1:16" ht="13.5" customHeight="1">
      <c r="A15" s="248"/>
      <c r="B15" s="244"/>
      <c r="C15" s="244"/>
      <c r="D15" s="244"/>
      <c r="E15" s="244"/>
      <c r="F15" s="244"/>
      <c r="G15" s="1139" t="s">
        <v>479</v>
      </c>
      <c r="H15" s="1140"/>
      <c r="I15" s="1140"/>
      <c r="J15" s="1141"/>
      <c r="K15" s="267">
        <v>35531</v>
      </c>
      <c r="L15" s="268">
        <v>2580</v>
      </c>
      <c r="M15" s="269">
        <v>2752</v>
      </c>
      <c r="N15" s="270">
        <v>-6.3</v>
      </c>
    </row>
    <row r="16" spans="1:16">
      <c r="A16" s="248"/>
      <c r="B16" s="244"/>
      <c r="C16" s="244"/>
      <c r="D16" s="244"/>
      <c r="E16" s="244"/>
      <c r="F16" s="244"/>
      <c r="G16" s="1142" t="s">
        <v>480</v>
      </c>
      <c r="H16" s="1143"/>
      <c r="I16" s="1143"/>
      <c r="J16" s="1144"/>
      <c r="K16" s="268">
        <v>-55265</v>
      </c>
      <c r="L16" s="268">
        <v>-4013</v>
      </c>
      <c r="M16" s="269">
        <v>-11422</v>
      </c>
      <c r="N16" s="270">
        <v>-64.900000000000006</v>
      </c>
    </row>
    <row r="17" spans="1:16">
      <c r="A17" s="248"/>
      <c r="B17" s="244"/>
      <c r="C17" s="244"/>
      <c r="D17" s="244"/>
      <c r="E17" s="244"/>
      <c r="F17" s="244"/>
      <c r="G17" s="1142" t="s">
        <v>170</v>
      </c>
      <c r="H17" s="1143"/>
      <c r="I17" s="1143"/>
      <c r="J17" s="1144"/>
      <c r="K17" s="268">
        <v>1137816</v>
      </c>
      <c r="L17" s="268">
        <v>82612</v>
      </c>
      <c r="M17" s="269">
        <v>125458</v>
      </c>
      <c r="N17" s="270">
        <v>-34.200000000000003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6" t="s">
        <v>485</v>
      </c>
      <c r="H21" s="1137"/>
      <c r="I21" s="1137"/>
      <c r="J21" s="1138"/>
      <c r="K21" s="280">
        <v>6.75</v>
      </c>
      <c r="L21" s="281">
        <v>11.31</v>
      </c>
      <c r="M21" s="282">
        <v>-4.5599999999999996</v>
      </c>
      <c r="N21" s="249"/>
      <c r="O21" s="283"/>
      <c r="P21" s="279"/>
    </row>
    <row r="22" spans="1:16" s="284" customFormat="1">
      <c r="A22" s="279"/>
      <c r="B22" s="249"/>
      <c r="C22" s="249"/>
      <c r="D22" s="249"/>
      <c r="E22" s="249"/>
      <c r="F22" s="249"/>
      <c r="G22" s="1136" t="s">
        <v>486</v>
      </c>
      <c r="H22" s="1137"/>
      <c r="I22" s="1137"/>
      <c r="J22" s="1138"/>
      <c r="K22" s="285">
        <v>97.1</v>
      </c>
      <c r="L22" s="286">
        <v>94.9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5" t="s">
        <v>467</v>
      </c>
      <c r="L30" s="254"/>
      <c r="M30" s="255" t="s">
        <v>468</v>
      </c>
      <c r="N30" s="256"/>
    </row>
    <row r="31" spans="1:16">
      <c r="A31" s="248"/>
      <c r="B31" s="244"/>
      <c r="C31" s="244"/>
      <c r="D31" s="244"/>
      <c r="E31" s="244"/>
      <c r="F31" s="244"/>
      <c r="G31" s="257"/>
      <c r="H31" s="258"/>
      <c r="I31" s="258"/>
      <c r="J31" s="259"/>
      <c r="K31" s="1126"/>
      <c r="L31" s="260" t="s">
        <v>469</v>
      </c>
      <c r="M31" s="261" t="s">
        <v>470</v>
      </c>
      <c r="N31" s="262" t="s">
        <v>471</v>
      </c>
    </row>
    <row r="32" spans="1:16" ht="27" customHeight="1">
      <c r="A32" s="248"/>
      <c r="B32" s="244"/>
      <c r="C32" s="244"/>
      <c r="D32" s="244"/>
      <c r="E32" s="244"/>
      <c r="F32" s="244"/>
      <c r="G32" s="1127" t="s">
        <v>489</v>
      </c>
      <c r="H32" s="1128"/>
      <c r="I32" s="1128"/>
      <c r="J32" s="1129"/>
      <c r="K32" s="294">
        <v>544095</v>
      </c>
      <c r="L32" s="294">
        <v>39504</v>
      </c>
      <c r="M32" s="295">
        <v>88984</v>
      </c>
      <c r="N32" s="296">
        <v>-55.6</v>
      </c>
    </row>
    <row r="33" spans="1:16" ht="13.5" customHeight="1">
      <c r="A33" s="248"/>
      <c r="B33" s="244"/>
      <c r="C33" s="244"/>
      <c r="D33" s="244"/>
      <c r="E33" s="244"/>
      <c r="F33" s="244"/>
      <c r="G33" s="1127" t="s">
        <v>490</v>
      </c>
      <c r="H33" s="1128"/>
      <c r="I33" s="1128"/>
      <c r="J33" s="1129"/>
      <c r="K33" s="294" t="s">
        <v>476</v>
      </c>
      <c r="L33" s="294" t="s">
        <v>476</v>
      </c>
      <c r="M33" s="295" t="s">
        <v>476</v>
      </c>
      <c r="N33" s="296" t="s">
        <v>476</v>
      </c>
    </row>
    <row r="34" spans="1:16" ht="27" customHeight="1">
      <c r="A34" s="248"/>
      <c r="B34" s="244"/>
      <c r="C34" s="244"/>
      <c r="D34" s="244"/>
      <c r="E34" s="244"/>
      <c r="F34" s="244"/>
      <c r="G34" s="1127" t="s">
        <v>491</v>
      </c>
      <c r="H34" s="1128"/>
      <c r="I34" s="1128"/>
      <c r="J34" s="1129"/>
      <c r="K34" s="294" t="s">
        <v>476</v>
      </c>
      <c r="L34" s="294" t="s">
        <v>476</v>
      </c>
      <c r="M34" s="295" t="s">
        <v>476</v>
      </c>
      <c r="N34" s="296" t="s">
        <v>476</v>
      </c>
    </row>
    <row r="35" spans="1:16" ht="27" customHeight="1">
      <c r="A35" s="248"/>
      <c r="B35" s="244"/>
      <c r="C35" s="244"/>
      <c r="D35" s="244"/>
      <c r="E35" s="244"/>
      <c r="F35" s="244"/>
      <c r="G35" s="1127" t="s">
        <v>492</v>
      </c>
      <c r="H35" s="1128"/>
      <c r="I35" s="1128"/>
      <c r="J35" s="1129"/>
      <c r="K35" s="294">
        <v>466156</v>
      </c>
      <c r="L35" s="294">
        <v>33846</v>
      </c>
      <c r="M35" s="295">
        <v>24074</v>
      </c>
      <c r="N35" s="296">
        <v>40.6</v>
      </c>
    </row>
    <row r="36" spans="1:16" ht="27" customHeight="1">
      <c r="A36" s="248"/>
      <c r="B36" s="244"/>
      <c r="C36" s="244"/>
      <c r="D36" s="244"/>
      <c r="E36" s="244"/>
      <c r="F36" s="244"/>
      <c r="G36" s="1127" t="s">
        <v>493</v>
      </c>
      <c r="H36" s="1128"/>
      <c r="I36" s="1128"/>
      <c r="J36" s="1129"/>
      <c r="K36" s="294">
        <v>14062</v>
      </c>
      <c r="L36" s="294">
        <v>1021</v>
      </c>
      <c r="M36" s="295">
        <v>3724</v>
      </c>
      <c r="N36" s="296">
        <v>-72.599999999999994</v>
      </c>
    </row>
    <row r="37" spans="1:16" ht="13.5" customHeight="1">
      <c r="A37" s="248"/>
      <c r="B37" s="244"/>
      <c r="C37" s="244"/>
      <c r="D37" s="244"/>
      <c r="E37" s="244"/>
      <c r="F37" s="244"/>
      <c r="G37" s="1127" t="s">
        <v>494</v>
      </c>
      <c r="H37" s="1128"/>
      <c r="I37" s="1128"/>
      <c r="J37" s="1129"/>
      <c r="K37" s="294">
        <v>301</v>
      </c>
      <c r="L37" s="294">
        <v>22</v>
      </c>
      <c r="M37" s="295">
        <v>1554</v>
      </c>
      <c r="N37" s="296">
        <v>-98.6</v>
      </c>
    </row>
    <row r="38" spans="1:16" ht="27" customHeight="1">
      <c r="A38" s="248"/>
      <c r="B38" s="244"/>
      <c r="C38" s="244"/>
      <c r="D38" s="244"/>
      <c r="E38" s="244"/>
      <c r="F38" s="244"/>
      <c r="G38" s="1130" t="s">
        <v>495</v>
      </c>
      <c r="H38" s="1131"/>
      <c r="I38" s="1131"/>
      <c r="J38" s="1132"/>
      <c r="K38" s="297">
        <v>843</v>
      </c>
      <c r="L38" s="297">
        <v>61</v>
      </c>
      <c r="M38" s="298">
        <v>30</v>
      </c>
      <c r="N38" s="299">
        <v>103.3</v>
      </c>
      <c r="O38" s="293"/>
    </row>
    <row r="39" spans="1:16">
      <c r="A39" s="248"/>
      <c r="B39" s="244"/>
      <c r="C39" s="244"/>
      <c r="D39" s="244"/>
      <c r="E39" s="244"/>
      <c r="F39" s="244"/>
      <c r="G39" s="1130" t="s">
        <v>496</v>
      </c>
      <c r="H39" s="1131"/>
      <c r="I39" s="1131"/>
      <c r="J39" s="1132"/>
      <c r="K39" s="300" t="s">
        <v>476</v>
      </c>
      <c r="L39" s="300" t="s">
        <v>476</v>
      </c>
      <c r="M39" s="301">
        <v>-3836</v>
      </c>
      <c r="N39" s="302" t="s">
        <v>476</v>
      </c>
      <c r="O39" s="293"/>
    </row>
    <row r="40" spans="1:16" ht="27" customHeight="1">
      <c r="A40" s="248"/>
      <c r="B40" s="244"/>
      <c r="C40" s="244"/>
      <c r="D40" s="244"/>
      <c r="E40" s="244"/>
      <c r="F40" s="244"/>
      <c r="G40" s="1127" t="s">
        <v>497</v>
      </c>
      <c r="H40" s="1128"/>
      <c r="I40" s="1128"/>
      <c r="J40" s="1129"/>
      <c r="K40" s="300">
        <v>-815900</v>
      </c>
      <c r="L40" s="300">
        <v>-59239</v>
      </c>
      <c r="M40" s="301">
        <v>-78134</v>
      </c>
      <c r="N40" s="302">
        <v>-24.2</v>
      </c>
      <c r="O40" s="293"/>
    </row>
    <row r="41" spans="1:16">
      <c r="A41" s="248"/>
      <c r="B41" s="244"/>
      <c r="C41" s="244"/>
      <c r="D41" s="244"/>
      <c r="E41" s="244"/>
      <c r="F41" s="244"/>
      <c r="G41" s="1133" t="s">
        <v>280</v>
      </c>
      <c r="H41" s="1134"/>
      <c r="I41" s="1134"/>
      <c r="J41" s="1135"/>
      <c r="K41" s="294">
        <v>209557</v>
      </c>
      <c r="L41" s="300">
        <v>15215</v>
      </c>
      <c r="M41" s="301">
        <v>36395</v>
      </c>
      <c r="N41" s="302">
        <v>-58.2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0" t="s">
        <v>467</v>
      </c>
      <c r="J49" s="1122" t="s">
        <v>501</v>
      </c>
      <c r="K49" s="1123"/>
      <c r="L49" s="1123"/>
      <c r="M49" s="1123"/>
      <c r="N49" s="1124"/>
    </row>
    <row r="50" spans="1:14">
      <c r="A50" s="248"/>
      <c r="B50" s="244"/>
      <c r="C50" s="244"/>
      <c r="D50" s="244"/>
      <c r="E50" s="244"/>
      <c r="F50" s="244"/>
      <c r="G50" s="312"/>
      <c r="H50" s="313"/>
      <c r="I50" s="1121"/>
      <c r="J50" s="314" t="s">
        <v>502</v>
      </c>
      <c r="K50" s="315" t="s">
        <v>503</v>
      </c>
      <c r="L50" s="316" t="s">
        <v>504</v>
      </c>
      <c r="M50" s="317" t="s">
        <v>505</v>
      </c>
      <c r="N50" s="318" t="s">
        <v>506</v>
      </c>
    </row>
    <row r="51" spans="1:14">
      <c r="A51" s="248"/>
      <c r="B51" s="244"/>
      <c r="C51" s="244"/>
      <c r="D51" s="244"/>
      <c r="E51" s="244"/>
      <c r="F51" s="244"/>
      <c r="G51" s="310" t="s">
        <v>507</v>
      </c>
      <c r="H51" s="311"/>
      <c r="I51" s="319">
        <v>942333</v>
      </c>
      <c r="J51" s="320">
        <v>67338</v>
      </c>
      <c r="K51" s="321">
        <v>5.4</v>
      </c>
      <c r="L51" s="322">
        <v>147869</v>
      </c>
      <c r="M51" s="323">
        <v>16.3</v>
      </c>
      <c r="N51" s="324">
        <v>-10.9</v>
      </c>
    </row>
    <row r="52" spans="1:14">
      <c r="A52" s="248"/>
      <c r="B52" s="244"/>
      <c r="C52" s="244"/>
      <c r="D52" s="244"/>
      <c r="E52" s="244"/>
      <c r="F52" s="244"/>
      <c r="G52" s="325"/>
      <c r="H52" s="326" t="s">
        <v>508</v>
      </c>
      <c r="I52" s="327">
        <v>517842</v>
      </c>
      <c r="J52" s="328">
        <v>37005</v>
      </c>
      <c r="K52" s="329">
        <v>-12.9</v>
      </c>
      <c r="L52" s="330">
        <v>63271</v>
      </c>
      <c r="M52" s="331">
        <v>-12.8</v>
      </c>
      <c r="N52" s="332">
        <v>-0.1</v>
      </c>
    </row>
    <row r="53" spans="1:14">
      <c r="A53" s="248"/>
      <c r="B53" s="244"/>
      <c r="C53" s="244"/>
      <c r="D53" s="244"/>
      <c r="E53" s="244"/>
      <c r="F53" s="244"/>
      <c r="G53" s="310" t="s">
        <v>509</v>
      </c>
      <c r="H53" s="311"/>
      <c r="I53" s="319">
        <v>1227443</v>
      </c>
      <c r="J53" s="320">
        <v>88216</v>
      </c>
      <c r="K53" s="321">
        <v>31</v>
      </c>
      <c r="L53" s="322">
        <v>117242</v>
      </c>
      <c r="M53" s="323">
        <v>-20.7</v>
      </c>
      <c r="N53" s="324">
        <v>51.7</v>
      </c>
    </row>
    <row r="54" spans="1:14">
      <c r="A54" s="248"/>
      <c r="B54" s="244"/>
      <c r="C54" s="244"/>
      <c r="D54" s="244"/>
      <c r="E54" s="244"/>
      <c r="F54" s="244"/>
      <c r="G54" s="325"/>
      <c r="H54" s="326" t="s">
        <v>508</v>
      </c>
      <c r="I54" s="327">
        <v>473895</v>
      </c>
      <c r="J54" s="328">
        <v>34059</v>
      </c>
      <c r="K54" s="329">
        <v>-8</v>
      </c>
      <c r="L54" s="330">
        <v>59388</v>
      </c>
      <c r="M54" s="331">
        <v>-6.1</v>
      </c>
      <c r="N54" s="332">
        <v>-1.9</v>
      </c>
    </row>
    <row r="55" spans="1:14">
      <c r="A55" s="248"/>
      <c r="B55" s="244"/>
      <c r="C55" s="244"/>
      <c r="D55" s="244"/>
      <c r="E55" s="244"/>
      <c r="F55" s="244"/>
      <c r="G55" s="310" t="s">
        <v>510</v>
      </c>
      <c r="H55" s="311"/>
      <c r="I55" s="319">
        <v>1568192</v>
      </c>
      <c r="J55" s="320">
        <v>112666</v>
      </c>
      <c r="K55" s="321">
        <v>27.7</v>
      </c>
      <c r="L55" s="322">
        <v>114097</v>
      </c>
      <c r="M55" s="323">
        <v>-2.7</v>
      </c>
      <c r="N55" s="324">
        <v>30.4</v>
      </c>
    </row>
    <row r="56" spans="1:14">
      <c r="A56" s="248"/>
      <c r="B56" s="244"/>
      <c r="C56" s="244"/>
      <c r="D56" s="244"/>
      <c r="E56" s="244"/>
      <c r="F56" s="244"/>
      <c r="G56" s="325"/>
      <c r="H56" s="326" t="s">
        <v>508</v>
      </c>
      <c r="I56" s="327">
        <v>698483</v>
      </c>
      <c r="J56" s="328">
        <v>50182</v>
      </c>
      <c r="K56" s="329">
        <v>47.3</v>
      </c>
      <c r="L56" s="330">
        <v>61630</v>
      </c>
      <c r="M56" s="331">
        <v>3.8</v>
      </c>
      <c r="N56" s="332">
        <v>43.5</v>
      </c>
    </row>
    <row r="57" spans="1:14">
      <c r="A57" s="248"/>
      <c r="B57" s="244"/>
      <c r="C57" s="244"/>
      <c r="D57" s="244"/>
      <c r="E57" s="244"/>
      <c r="F57" s="244"/>
      <c r="G57" s="310" t="s">
        <v>511</v>
      </c>
      <c r="H57" s="311"/>
      <c r="I57" s="319">
        <v>1280340</v>
      </c>
      <c r="J57" s="320">
        <v>92544</v>
      </c>
      <c r="K57" s="321">
        <v>-17.899999999999999</v>
      </c>
      <c r="L57" s="322">
        <v>136577</v>
      </c>
      <c r="M57" s="323">
        <v>19.7</v>
      </c>
      <c r="N57" s="324">
        <v>-37.6</v>
      </c>
    </row>
    <row r="58" spans="1:14">
      <c r="A58" s="248"/>
      <c r="B58" s="244"/>
      <c r="C58" s="244"/>
      <c r="D58" s="244"/>
      <c r="E58" s="244"/>
      <c r="F58" s="244"/>
      <c r="G58" s="325"/>
      <c r="H58" s="326" t="s">
        <v>508</v>
      </c>
      <c r="I58" s="327">
        <v>797183</v>
      </c>
      <c r="J58" s="328">
        <v>57621</v>
      </c>
      <c r="K58" s="329">
        <v>14.8</v>
      </c>
      <c r="L58" s="330">
        <v>59645</v>
      </c>
      <c r="M58" s="331">
        <v>-3.2</v>
      </c>
      <c r="N58" s="332">
        <v>18</v>
      </c>
    </row>
    <row r="59" spans="1:14">
      <c r="A59" s="248"/>
      <c r="B59" s="244"/>
      <c r="C59" s="244"/>
      <c r="D59" s="244"/>
      <c r="E59" s="244"/>
      <c r="F59" s="244"/>
      <c r="G59" s="310" t="s">
        <v>512</v>
      </c>
      <c r="H59" s="311"/>
      <c r="I59" s="319">
        <v>1383294</v>
      </c>
      <c r="J59" s="320">
        <v>100435</v>
      </c>
      <c r="K59" s="321">
        <v>8.5</v>
      </c>
      <c r="L59" s="322">
        <v>132212</v>
      </c>
      <c r="M59" s="323">
        <v>-3.2</v>
      </c>
      <c r="N59" s="324">
        <v>11.7</v>
      </c>
    </row>
    <row r="60" spans="1:14">
      <c r="A60" s="248"/>
      <c r="B60" s="244"/>
      <c r="C60" s="244"/>
      <c r="D60" s="244"/>
      <c r="E60" s="244"/>
      <c r="F60" s="244"/>
      <c r="G60" s="325"/>
      <c r="H60" s="326" t="s">
        <v>508</v>
      </c>
      <c r="I60" s="333">
        <v>779350</v>
      </c>
      <c r="J60" s="328">
        <v>56585</v>
      </c>
      <c r="K60" s="329">
        <v>-1.8</v>
      </c>
      <c r="L60" s="330">
        <v>67114</v>
      </c>
      <c r="M60" s="331">
        <v>12.5</v>
      </c>
      <c r="N60" s="332">
        <v>-14.3</v>
      </c>
    </row>
    <row r="61" spans="1:14">
      <c r="A61" s="248"/>
      <c r="B61" s="244"/>
      <c r="C61" s="244"/>
      <c r="D61" s="244"/>
      <c r="E61" s="244"/>
      <c r="F61" s="244"/>
      <c r="G61" s="310" t="s">
        <v>513</v>
      </c>
      <c r="H61" s="334"/>
      <c r="I61" s="335">
        <v>1280320</v>
      </c>
      <c r="J61" s="336">
        <v>92240</v>
      </c>
      <c r="K61" s="337">
        <v>10.9</v>
      </c>
      <c r="L61" s="338">
        <v>129599</v>
      </c>
      <c r="M61" s="339">
        <v>1.9</v>
      </c>
      <c r="N61" s="324">
        <v>9</v>
      </c>
    </row>
    <row r="62" spans="1:14">
      <c r="A62" s="248"/>
      <c r="B62" s="244"/>
      <c r="C62" s="244"/>
      <c r="D62" s="244"/>
      <c r="E62" s="244"/>
      <c r="F62" s="244"/>
      <c r="G62" s="325"/>
      <c r="H62" s="326" t="s">
        <v>508</v>
      </c>
      <c r="I62" s="327">
        <v>653351</v>
      </c>
      <c r="J62" s="328">
        <v>47090</v>
      </c>
      <c r="K62" s="329">
        <v>7.9</v>
      </c>
      <c r="L62" s="330">
        <v>62210</v>
      </c>
      <c r="M62" s="331">
        <v>-1.2</v>
      </c>
      <c r="N62" s="332">
        <v>9.1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5" t="s">
        <v>3</v>
      </c>
      <c r="D47" s="1145"/>
      <c r="E47" s="1146"/>
      <c r="F47" s="11">
        <v>38.200000000000003</v>
      </c>
      <c r="G47" s="12">
        <v>39.08</v>
      </c>
      <c r="H47" s="12">
        <v>38.68</v>
      </c>
      <c r="I47" s="12">
        <v>36.659999999999997</v>
      </c>
      <c r="J47" s="13">
        <v>31.82</v>
      </c>
    </row>
    <row r="48" spans="2:10" ht="57.75" customHeight="1">
      <c r="B48" s="14"/>
      <c r="C48" s="1147" t="s">
        <v>4</v>
      </c>
      <c r="D48" s="1147"/>
      <c r="E48" s="1148"/>
      <c r="F48" s="15">
        <v>8.0399999999999991</v>
      </c>
      <c r="G48" s="16">
        <v>6.76</v>
      </c>
      <c r="H48" s="16">
        <v>8.19</v>
      </c>
      <c r="I48" s="16">
        <v>8.75</v>
      </c>
      <c r="J48" s="17">
        <v>11.69</v>
      </c>
    </row>
    <row r="49" spans="2:10" ht="57.75" customHeight="1" thickBot="1">
      <c r="B49" s="18"/>
      <c r="C49" s="1149" t="s">
        <v>5</v>
      </c>
      <c r="D49" s="1149"/>
      <c r="E49" s="1150"/>
      <c r="F49" s="19">
        <v>2.5</v>
      </c>
      <c r="G49" s="20">
        <v>2.77</v>
      </c>
      <c r="H49" s="20">
        <v>0.49</v>
      </c>
      <c r="I49" s="20">
        <v>1.81</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7" t="s">
        <v>521</v>
      </c>
      <c r="D34" s="1157"/>
      <c r="E34" s="1158"/>
      <c r="F34" s="32">
        <v>8.0399999999999991</v>
      </c>
      <c r="G34" s="33">
        <v>6.75</v>
      </c>
      <c r="H34" s="33">
        <v>8.09</v>
      </c>
      <c r="I34" s="33">
        <v>8.65</v>
      </c>
      <c r="J34" s="34">
        <v>11.61</v>
      </c>
      <c r="K34" s="22"/>
      <c r="L34" s="22"/>
      <c r="M34" s="22"/>
      <c r="N34" s="22"/>
      <c r="O34" s="22"/>
      <c r="P34" s="22"/>
    </row>
    <row r="35" spans="1:16" ht="39" customHeight="1">
      <c r="A35" s="22"/>
      <c r="B35" s="35"/>
      <c r="C35" s="1151" t="s">
        <v>522</v>
      </c>
      <c r="D35" s="1152"/>
      <c r="E35" s="1153"/>
      <c r="F35" s="36">
        <v>7.69</v>
      </c>
      <c r="G35" s="37">
        <v>7.94</v>
      </c>
      <c r="H35" s="37">
        <v>7.79</v>
      </c>
      <c r="I35" s="37">
        <v>7.92</v>
      </c>
      <c r="J35" s="38">
        <v>8.57</v>
      </c>
      <c r="K35" s="22"/>
      <c r="L35" s="22"/>
      <c r="M35" s="22"/>
      <c r="N35" s="22"/>
      <c r="O35" s="22"/>
      <c r="P35" s="22"/>
    </row>
    <row r="36" spans="1:16" ht="39" customHeight="1">
      <c r="A36" s="22"/>
      <c r="B36" s="35"/>
      <c r="C36" s="1151" t="s">
        <v>523</v>
      </c>
      <c r="D36" s="1152"/>
      <c r="E36" s="1153"/>
      <c r="F36" s="36">
        <v>1.41</v>
      </c>
      <c r="G36" s="37">
        <v>2.9</v>
      </c>
      <c r="H36" s="37">
        <v>2.25</v>
      </c>
      <c r="I36" s="37">
        <v>3.25</v>
      </c>
      <c r="J36" s="38">
        <v>1.32</v>
      </c>
      <c r="K36" s="22"/>
      <c r="L36" s="22"/>
      <c r="M36" s="22"/>
      <c r="N36" s="22"/>
      <c r="O36" s="22"/>
      <c r="P36" s="22"/>
    </row>
    <row r="37" spans="1:16" ht="39" customHeight="1">
      <c r="A37" s="22"/>
      <c r="B37" s="35"/>
      <c r="C37" s="1151" t="s">
        <v>524</v>
      </c>
      <c r="D37" s="1152"/>
      <c r="E37" s="1153"/>
      <c r="F37" s="36">
        <v>1.57</v>
      </c>
      <c r="G37" s="37">
        <v>1.06</v>
      </c>
      <c r="H37" s="37">
        <v>1.41</v>
      </c>
      <c r="I37" s="37">
        <v>1.23</v>
      </c>
      <c r="J37" s="38">
        <v>0.98</v>
      </c>
      <c r="K37" s="22"/>
      <c r="L37" s="22"/>
      <c r="M37" s="22"/>
      <c r="N37" s="22"/>
      <c r="O37" s="22"/>
      <c r="P37" s="22"/>
    </row>
    <row r="38" spans="1:16" ht="39" customHeight="1">
      <c r="A38" s="22"/>
      <c r="B38" s="35"/>
      <c r="C38" s="1151" t="s">
        <v>525</v>
      </c>
      <c r="D38" s="1152"/>
      <c r="E38" s="1153"/>
      <c r="F38" s="36">
        <v>1.38</v>
      </c>
      <c r="G38" s="37">
        <v>1.1399999999999999</v>
      </c>
      <c r="H38" s="37">
        <v>1.18</v>
      </c>
      <c r="I38" s="37">
        <v>1.05</v>
      </c>
      <c r="J38" s="38">
        <v>0.6</v>
      </c>
      <c r="K38" s="22"/>
      <c r="L38" s="22"/>
      <c r="M38" s="22"/>
      <c r="N38" s="22"/>
      <c r="O38" s="22"/>
      <c r="P38" s="22"/>
    </row>
    <row r="39" spans="1:16" ht="39" customHeight="1">
      <c r="A39" s="22"/>
      <c r="B39" s="35"/>
      <c r="C39" s="1151" t="s">
        <v>526</v>
      </c>
      <c r="D39" s="1152"/>
      <c r="E39" s="1153"/>
      <c r="F39" s="36">
        <v>0.2</v>
      </c>
      <c r="G39" s="37">
        <v>0.23</v>
      </c>
      <c r="H39" s="37">
        <v>0.2</v>
      </c>
      <c r="I39" s="37">
        <v>0.28999999999999998</v>
      </c>
      <c r="J39" s="38">
        <v>0.32</v>
      </c>
      <c r="K39" s="22"/>
      <c r="L39" s="22"/>
      <c r="M39" s="22"/>
      <c r="N39" s="22"/>
      <c r="O39" s="22"/>
      <c r="P39" s="22"/>
    </row>
    <row r="40" spans="1:16" ht="39" customHeight="1">
      <c r="A40" s="22"/>
      <c r="B40" s="35"/>
      <c r="C40" s="1151" t="s">
        <v>527</v>
      </c>
      <c r="D40" s="1152"/>
      <c r="E40" s="1153"/>
      <c r="F40" s="36">
        <v>0.21</v>
      </c>
      <c r="G40" s="37">
        <v>0.21</v>
      </c>
      <c r="H40" s="37">
        <v>0.23</v>
      </c>
      <c r="I40" s="37">
        <v>0.25</v>
      </c>
      <c r="J40" s="38">
        <v>0.28000000000000003</v>
      </c>
      <c r="K40" s="22"/>
      <c r="L40" s="22"/>
      <c r="M40" s="22"/>
      <c r="N40" s="22"/>
      <c r="O40" s="22"/>
      <c r="P40" s="22"/>
    </row>
    <row r="41" spans="1:16" ht="39" customHeight="1">
      <c r="A41" s="22"/>
      <c r="B41" s="35"/>
      <c r="C41" s="1151" t="s">
        <v>528</v>
      </c>
      <c r="D41" s="1152"/>
      <c r="E41" s="1153"/>
      <c r="F41" s="36" t="s">
        <v>476</v>
      </c>
      <c r="G41" s="37">
        <v>7.0000000000000007E-2</v>
      </c>
      <c r="H41" s="37">
        <v>0.09</v>
      </c>
      <c r="I41" s="37">
        <v>0.09</v>
      </c>
      <c r="J41" s="38">
        <v>7.0000000000000007E-2</v>
      </c>
      <c r="K41" s="22"/>
      <c r="L41" s="22"/>
      <c r="M41" s="22"/>
      <c r="N41" s="22"/>
      <c r="O41" s="22"/>
      <c r="P41" s="22"/>
    </row>
    <row r="42" spans="1:16" ht="39" customHeight="1">
      <c r="A42" s="22"/>
      <c r="B42" s="39"/>
      <c r="C42" s="1151" t="s">
        <v>529</v>
      </c>
      <c r="D42" s="1152"/>
      <c r="E42" s="1153"/>
      <c r="F42" s="36" t="s">
        <v>476</v>
      </c>
      <c r="G42" s="37" t="s">
        <v>476</v>
      </c>
      <c r="H42" s="37" t="s">
        <v>476</v>
      </c>
      <c r="I42" s="37" t="s">
        <v>476</v>
      </c>
      <c r="J42" s="38" t="s">
        <v>476</v>
      </c>
      <c r="K42" s="22"/>
      <c r="L42" s="22"/>
      <c r="M42" s="22"/>
      <c r="N42" s="22"/>
      <c r="O42" s="22"/>
      <c r="P42" s="22"/>
    </row>
    <row r="43" spans="1:16" ht="39" customHeight="1" thickBot="1">
      <c r="A43" s="22"/>
      <c r="B43" s="40"/>
      <c r="C43" s="1154" t="s">
        <v>530</v>
      </c>
      <c r="D43" s="1155"/>
      <c r="E43" s="115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7" t="s">
        <v>11</v>
      </c>
      <c r="C45" s="1168"/>
      <c r="D45" s="58"/>
      <c r="E45" s="1173" t="s">
        <v>12</v>
      </c>
      <c r="F45" s="1173"/>
      <c r="G45" s="1173"/>
      <c r="H45" s="1173"/>
      <c r="I45" s="1173"/>
      <c r="J45" s="1174"/>
      <c r="K45" s="59">
        <v>769</v>
      </c>
      <c r="L45" s="60">
        <v>699</v>
      </c>
      <c r="M45" s="60">
        <v>570</v>
      </c>
      <c r="N45" s="60">
        <v>564</v>
      </c>
      <c r="O45" s="61">
        <v>544</v>
      </c>
      <c r="P45" s="48"/>
      <c r="Q45" s="48"/>
      <c r="R45" s="48"/>
      <c r="S45" s="48"/>
      <c r="T45" s="48"/>
      <c r="U45" s="48"/>
    </row>
    <row r="46" spans="1:21" ht="30.75" customHeight="1">
      <c r="A46" s="48"/>
      <c r="B46" s="1169"/>
      <c r="C46" s="1170"/>
      <c r="D46" s="62"/>
      <c r="E46" s="1161" t="s">
        <v>13</v>
      </c>
      <c r="F46" s="1161"/>
      <c r="G46" s="1161"/>
      <c r="H46" s="1161"/>
      <c r="I46" s="1161"/>
      <c r="J46" s="1162"/>
      <c r="K46" s="63" t="s">
        <v>476</v>
      </c>
      <c r="L46" s="64" t="s">
        <v>476</v>
      </c>
      <c r="M46" s="64" t="s">
        <v>476</v>
      </c>
      <c r="N46" s="64" t="s">
        <v>476</v>
      </c>
      <c r="O46" s="65" t="s">
        <v>476</v>
      </c>
      <c r="P46" s="48"/>
      <c r="Q46" s="48"/>
      <c r="R46" s="48"/>
      <c r="S46" s="48"/>
      <c r="T46" s="48"/>
      <c r="U46" s="48"/>
    </row>
    <row r="47" spans="1:21" ht="30.75" customHeight="1">
      <c r="A47" s="48"/>
      <c r="B47" s="1169"/>
      <c r="C47" s="1170"/>
      <c r="D47" s="62"/>
      <c r="E47" s="1161" t="s">
        <v>14</v>
      </c>
      <c r="F47" s="1161"/>
      <c r="G47" s="1161"/>
      <c r="H47" s="1161"/>
      <c r="I47" s="1161"/>
      <c r="J47" s="1162"/>
      <c r="K47" s="63" t="s">
        <v>476</v>
      </c>
      <c r="L47" s="64" t="s">
        <v>476</v>
      </c>
      <c r="M47" s="64" t="s">
        <v>476</v>
      </c>
      <c r="N47" s="64" t="s">
        <v>476</v>
      </c>
      <c r="O47" s="65" t="s">
        <v>476</v>
      </c>
      <c r="P47" s="48"/>
      <c r="Q47" s="48"/>
      <c r="R47" s="48"/>
      <c r="S47" s="48"/>
      <c r="T47" s="48"/>
      <c r="U47" s="48"/>
    </row>
    <row r="48" spans="1:21" ht="30.75" customHeight="1">
      <c r="A48" s="48"/>
      <c r="B48" s="1169"/>
      <c r="C48" s="1170"/>
      <c r="D48" s="62"/>
      <c r="E48" s="1161" t="s">
        <v>15</v>
      </c>
      <c r="F48" s="1161"/>
      <c r="G48" s="1161"/>
      <c r="H48" s="1161"/>
      <c r="I48" s="1161"/>
      <c r="J48" s="1162"/>
      <c r="K48" s="63">
        <v>514</v>
      </c>
      <c r="L48" s="64">
        <v>463</v>
      </c>
      <c r="M48" s="64">
        <v>463</v>
      </c>
      <c r="N48" s="64">
        <v>469</v>
      </c>
      <c r="O48" s="65">
        <v>466</v>
      </c>
      <c r="P48" s="48"/>
      <c r="Q48" s="48"/>
      <c r="R48" s="48"/>
      <c r="S48" s="48"/>
      <c r="T48" s="48"/>
      <c r="U48" s="48"/>
    </row>
    <row r="49" spans="1:21" ht="30.75" customHeight="1">
      <c r="A49" s="48"/>
      <c r="B49" s="1169"/>
      <c r="C49" s="1170"/>
      <c r="D49" s="62"/>
      <c r="E49" s="1161" t="s">
        <v>16</v>
      </c>
      <c r="F49" s="1161"/>
      <c r="G49" s="1161"/>
      <c r="H49" s="1161"/>
      <c r="I49" s="1161"/>
      <c r="J49" s="1162"/>
      <c r="K49" s="63">
        <v>18</v>
      </c>
      <c r="L49" s="64">
        <v>16</v>
      </c>
      <c r="M49" s="64">
        <v>15</v>
      </c>
      <c r="N49" s="64">
        <v>14</v>
      </c>
      <c r="O49" s="65">
        <v>14</v>
      </c>
      <c r="P49" s="48"/>
      <c r="Q49" s="48"/>
      <c r="R49" s="48"/>
      <c r="S49" s="48"/>
      <c r="T49" s="48"/>
      <c r="U49" s="48"/>
    </row>
    <row r="50" spans="1:21" ht="30.75" customHeight="1">
      <c r="A50" s="48"/>
      <c r="B50" s="1169"/>
      <c r="C50" s="1170"/>
      <c r="D50" s="62"/>
      <c r="E50" s="1161" t="s">
        <v>17</v>
      </c>
      <c r="F50" s="1161"/>
      <c r="G50" s="1161"/>
      <c r="H50" s="1161"/>
      <c r="I50" s="1161"/>
      <c r="J50" s="1162"/>
      <c r="K50" s="63">
        <v>1</v>
      </c>
      <c r="L50" s="64">
        <v>1</v>
      </c>
      <c r="M50" s="64">
        <v>1</v>
      </c>
      <c r="N50" s="64">
        <v>0</v>
      </c>
      <c r="O50" s="65">
        <v>0</v>
      </c>
      <c r="P50" s="48"/>
      <c r="Q50" s="48"/>
      <c r="R50" s="48"/>
      <c r="S50" s="48"/>
      <c r="T50" s="48"/>
      <c r="U50" s="48"/>
    </row>
    <row r="51" spans="1:21" ht="30.75" customHeight="1">
      <c r="A51" s="48"/>
      <c r="B51" s="1171"/>
      <c r="C51" s="1172"/>
      <c r="D51" s="66"/>
      <c r="E51" s="1161" t="s">
        <v>18</v>
      </c>
      <c r="F51" s="1161"/>
      <c r="G51" s="1161"/>
      <c r="H51" s="1161"/>
      <c r="I51" s="1161"/>
      <c r="J51" s="1162"/>
      <c r="K51" s="63">
        <v>1</v>
      </c>
      <c r="L51" s="64">
        <v>0</v>
      </c>
      <c r="M51" s="64">
        <v>1</v>
      </c>
      <c r="N51" s="64">
        <v>1</v>
      </c>
      <c r="O51" s="65">
        <v>1</v>
      </c>
      <c r="P51" s="48"/>
      <c r="Q51" s="48"/>
      <c r="R51" s="48"/>
      <c r="S51" s="48"/>
      <c r="T51" s="48"/>
      <c r="U51" s="48"/>
    </row>
    <row r="52" spans="1:21" ht="30.75" customHeight="1">
      <c r="A52" s="48"/>
      <c r="B52" s="1159" t="s">
        <v>19</v>
      </c>
      <c r="C52" s="1160"/>
      <c r="D52" s="66"/>
      <c r="E52" s="1161" t="s">
        <v>20</v>
      </c>
      <c r="F52" s="1161"/>
      <c r="G52" s="1161"/>
      <c r="H52" s="1161"/>
      <c r="I52" s="1161"/>
      <c r="J52" s="1162"/>
      <c r="K52" s="63">
        <v>831</v>
      </c>
      <c r="L52" s="64">
        <v>804</v>
      </c>
      <c r="M52" s="64">
        <v>785</v>
      </c>
      <c r="N52" s="64">
        <v>780</v>
      </c>
      <c r="O52" s="65">
        <v>816</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472</v>
      </c>
      <c r="L53" s="69">
        <v>375</v>
      </c>
      <c r="M53" s="69">
        <v>265</v>
      </c>
      <c r="N53" s="69">
        <v>268</v>
      </c>
      <c r="O53" s="70">
        <v>209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2016-04-18T13:48:34Z</cp:lastPrinted>
  <dcterms:created xsi:type="dcterms:W3CDTF">2016-02-15T01:24:38Z</dcterms:created>
  <dcterms:modified xsi:type="dcterms:W3CDTF">2016-05-06T10:32:19Z</dcterms:modified>
</cp:coreProperties>
</file>