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5" yWindow="6330" windowWidth="28830" windowHeight="63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<sst xmlns="http://schemas.openxmlformats.org/spreadsheetml/2006/main" count="1157" uniqueCount="605">
  <si>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</si>
  <si>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</si>
  <si>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</si>
  <si>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</si>
  <si>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</si>
  <si>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</si>
  <si>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</si>
  <si>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</si>
  <si>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</si>
  <si>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</si>
  <si>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</si>
  <si>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</si>
  <si>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</si>
  <si>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</si>
  <si>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</si>
  <si>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</si>
  <si>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</si>
  <si>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</si>
  <si>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</si>
  <si>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</si>
  <si>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</si>
  <si>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</si>
  <si>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</si>
  <si>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</si>
  <si>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</si>
  <si>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</si>
  <si>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</si>
  <si>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</si>
  <si>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</si>
  <si>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</si>
  <si>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</si>
  <si>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</si>
  <si>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</si>
  <si>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</si>
  <si>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</si>
  <si>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</si>
  <si>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</si>
  <si>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</si>
  <si>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</si>
  <si>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</si>
  <si>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</si>
  <si>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</si>
  <si>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</si>
  <si>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</si>
  <si>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</si>
  <si>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</si>
  <si>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</si>
  <si>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</si>
  <si>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</si>
  <si>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</si>
  <si>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</si>
  <si>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</si>
  <si>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</si>
  <si>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</si>
  <si>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</si>
  <si>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</si>
  <si>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</si>
  <si>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</si>
  <si>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</si>
  <si>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</si>
  <si>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</si>
  <si>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</si>
  <si>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</si>
  <si>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</si>
  <si>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</si>
  <si>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</si>
  <si>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</si>
  <si>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</si>
  <si>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</si>
  <si>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</si>
  <si>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</si>
  <si>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</si>
  <si>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</si>
  <si>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</si>
  <si>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</si>
  <si>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</si>
  <si>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</si>
  <si>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</si>
  <si>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</si>
  <si>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</si>
  <si>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</si>
  <si>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</si>
  <si>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</si>
  <si>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長野県</t>
    <phoneticPr fontId="6"/>
  </si>
  <si>
    <t>市町村類型</t>
    <phoneticPr fontId="6"/>
  </si>
  <si>
    <t>Ⅰ－０</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</si>
  <si>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</si>
  <si>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</si>
  <si>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</si>
  <si>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</si>
  <si>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</si>
  <si>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</si>
  <si>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</si>
  <si>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</si>
  <si>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</si>
  <si>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</si>
  <si>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</si>
  <si>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</si>
  <si>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中川村</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</si>
  <si>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</si>
  <si>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</si>
  <si>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</si>
  <si>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</si>
  <si>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</si>
  <si>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</si>
  <si>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</si>
  <si>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</si>
  <si>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</si>
  <si>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</si>
  <si>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</si>
  <si>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</si>
  <si>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</si>
  <si>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</si>
  <si>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</si>
  <si>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</si>
  <si>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</si>
  <si>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</si>
  <si>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</si>
  <si>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</si>
  <si>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</si>
  <si>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</si>
  <si>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</si>
  <si>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</si>
  <si>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-4.4</t>
    <phoneticPr fontId="6"/>
  </si>
  <si>
    <t>山振</t>
    <rPh sb="0" eb="1">
      <t>ヤマ</t>
    </rPh>
    <rPh sb="1" eb="2">
      <t>フ</t>
    </rPh>
    <phoneticPr fontId="6"/>
  </si>
  <si>
    <t>○</t>
    <phoneticPr fontId="6"/>
  </si>
  <si>
    <t>繰上償還金</t>
    <phoneticPr fontId="25"/>
  </si>
  <si>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</si>
  <si>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</si>
  <si>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</si>
  <si>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</si>
  <si>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</si>
  <si>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</si>
  <si>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</si>
  <si>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</si>
  <si>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</si>
  <si>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</si>
  <si>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</si>
  <si>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</si>
  <si>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</si>
  <si>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</si>
  <si>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</si>
  <si>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</si>
  <si>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</si>
  <si>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t>
    <phoneticPr fontId="6"/>
  </si>
  <si>
    <t>-</t>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</si>
  <si>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</si>
  <si>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</si>
  <si>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</si>
  <si>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</si>
  <si>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</si>
  <si>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</si>
  <si>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25"/>
  </si>
  <si>
    <t>うち日本人(％)</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</si>
  <si>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</si>
  <si>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</si>
  <si>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</si>
  <si>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</si>
  <si>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</si>
  <si>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</si>
  <si>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</si>
  <si>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</si>
  <si>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</si>
  <si>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</si>
  <si>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</si>
  <si>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</si>
  <si>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</si>
  <si>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</si>
  <si>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</si>
  <si>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</si>
  <si>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</si>
  <si>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</si>
  <si>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</si>
  <si>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</si>
  <si>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</si>
  <si>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</si>
  <si>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</si>
  <si>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</si>
  <si>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</si>
  <si>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</si>
  <si>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</si>
  <si>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</si>
  <si>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</si>
  <si>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</si>
  <si>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</si>
  <si>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</si>
  <si>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</si>
  <si>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</si>
  <si>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</si>
  <si>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</si>
  <si>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</si>
  <si>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</si>
  <si>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</si>
  <si>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</si>
  <si>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</si>
  <si>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</si>
  <si>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</si>
  <si>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</si>
  <si>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</si>
  <si>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</si>
  <si>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</si>
  <si>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</si>
  <si>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</si>
  <si>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</si>
  <si>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</si>
  <si>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</si>
  <si>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</si>
  <si>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</si>
  <si>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</si>
  <si>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</si>
  <si>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</si>
  <si>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</si>
  <si>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</si>
  <si>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</si>
  <si>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長野県中川村</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</si>
  <si>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</si>
  <si>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</si>
  <si>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</si>
  <si>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</si>
  <si>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</si>
  <si>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</si>
  <si>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</si>
  <si>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</si>
  <si>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</si>
  <si>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</si>
  <si>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</si>
  <si>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</si>
  <si>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</si>
  <si>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</si>
  <si>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</si>
  <si>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</si>
  <si>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</si>
  <si>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</si>
  <si>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</si>
  <si>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</si>
  <si>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</si>
  <si>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</si>
  <si>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</si>
  <si>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</si>
  <si>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</si>
  <si>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</si>
  <si>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</si>
  <si>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</si>
  <si>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</si>
  <si>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</si>
  <si>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</si>
  <si>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</si>
  <si>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</si>
  <si>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</si>
  <si>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</si>
  <si>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</si>
  <si>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</si>
  <si>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</si>
  <si>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</si>
  <si>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</si>
  <si>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</si>
  <si>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</si>
  <si>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</si>
  <si>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</si>
  <si>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</si>
  <si>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</si>
  <si>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</si>
  <si>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</si>
  <si>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</si>
  <si>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</si>
  <si>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</si>
  <si>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</si>
  <si>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</si>
  <si>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</si>
  <si>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</si>
  <si>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</si>
  <si>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</si>
  <si>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</si>
  <si>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</si>
  <si>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</si>
  <si>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</si>
  <si>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</si>
  <si>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</si>
  <si>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</si>
  <si>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</si>
  <si>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</si>
  <si>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</si>
  <si>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</si>
  <si>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</si>
  <si>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</si>
  <si>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</si>
  <si>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</si>
  <si>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</si>
  <si>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</si>
  <si>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</si>
  <si>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</si>
  <si>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</si>
  <si>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</si>
  <si>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</si>
  <si>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</si>
  <si>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</si>
  <si>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</si>
  <si>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</si>
  <si>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</si>
  <si>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</si>
  <si>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</si>
  <si>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</si>
  <si>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</si>
  <si>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</si>
  <si>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</si>
  <si>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</si>
  <si>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</si>
  <si>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</si>
  <si>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</si>
  <si>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</si>
  <si>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</si>
  <si>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</si>
  <si>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</si>
  <si>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</si>
  <si>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</si>
  <si>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</si>
  <si>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</si>
  <si>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</si>
  <si>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</si>
  <si>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</si>
  <si>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</si>
  <si>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</si>
  <si>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</si>
  <si>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</si>
  <si>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</si>
  <si>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</si>
  <si>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</si>
  <si>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</si>
  <si>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</si>
  <si>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</si>
  <si>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</si>
  <si>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</si>
  <si>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</si>
  <si>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病院</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</si>
  <si>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</si>
  <si>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</si>
  <si>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</si>
  <si>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</si>
  <si>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</si>
  <si>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</si>
  <si>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</si>
  <si>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</si>
  <si>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</si>
  <si>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</si>
  <si>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</si>
  <si>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</si>
  <si>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</si>
  <si>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</si>
  <si>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</si>
  <si>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</si>
  <si>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</si>
  <si>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</si>
  <si>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</si>
  <si>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</si>
  <si>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</si>
  <si>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</si>
  <si>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</si>
  <si>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</si>
  <si>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</si>
  <si>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</si>
  <si>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</si>
  <si>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</si>
  <si>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</si>
  <si>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</si>
  <si>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</si>
  <si>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</si>
  <si>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</si>
  <si>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</si>
  <si>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</si>
  <si>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</si>
  <si>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</si>
  <si>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</si>
  <si>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</si>
  <si>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</si>
  <si>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</si>
  <si>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</si>
  <si>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</si>
  <si>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</si>
  <si>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</si>
  <si>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</si>
  <si>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</si>
  <si>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</si>
  <si>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</si>
  <si>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</si>
  <si>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</si>
  <si>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</si>
  <si>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</si>
  <si>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</si>
  <si>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</si>
  <si>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</si>
  <si>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</si>
  <si>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</si>
  <si>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</si>
  <si>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</si>
  <si>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</si>
  <si>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</si>
  <si>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</si>
  <si>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</si>
  <si>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</si>
  <si>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</si>
  <si>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</si>
  <si>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</si>
  <si>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</si>
  <si>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</si>
  <si>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</si>
  <si>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</si>
  <si>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</si>
  <si>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</si>
  <si>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</si>
  <si>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</si>
  <si>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</si>
  <si>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総収益
（歳入）</t>
    <phoneticPr fontId="6"/>
  </si>
  <si>
    <t>総費用
（歳出）</t>
    <phoneticPr fontId="6"/>
  </si>
  <si>
    <t>純損益
（形式収支）</t>
    <phoneticPr fontId="6"/>
  </si>
  <si>
    <t>資金剰余額
/不足額
（実質収支）</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</si>
  <si>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</si>
  <si>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</si>
  <si>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</si>
  <si>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</si>
  <si>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</si>
  <si>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</si>
  <si>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</si>
  <si>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</si>
  <si>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</si>
  <si>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</si>
  <si>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</si>
  <si>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</si>
  <si>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</si>
  <si>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</si>
  <si>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</si>
  <si>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</si>
  <si>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</si>
  <si>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</si>
  <si>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</si>
  <si>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</si>
  <si>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</si>
  <si>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</si>
  <si>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</si>
  <si>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</si>
  <si>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</si>
  <si>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</si>
  <si>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</si>
  <si>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</si>
  <si>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</si>
  <si>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</si>
  <si>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</si>
  <si>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</si>
  <si>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</si>
  <si>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</si>
  <si>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</si>
  <si>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</si>
  <si>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</si>
  <si>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</si>
  <si>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</si>
  <si>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</si>
  <si>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</si>
  <si>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</si>
  <si>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</si>
  <si>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</si>
  <si>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</si>
  <si>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</si>
  <si>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</si>
  <si>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</si>
  <si>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</si>
  <si>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6"/>
  </si>
  <si>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</si>
  <si>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6"/>
  </si>
  <si>
    <t>(Ｆ)</t>
    <phoneticPr fontId="6"/>
  </si>
  <si>
    <t>介護保険事業特別会計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</si>
  <si>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</si>
  <si>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</si>
  <si>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</si>
  <si>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</si>
  <si>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</si>
  <si>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</si>
  <si>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</si>
  <si>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</si>
  <si>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</si>
  <si>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</si>
  <si>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</si>
  <si>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</si>
  <si>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</si>
  <si>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</si>
  <si>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</si>
  <si>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</si>
  <si>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</si>
  <si>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</si>
  <si>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</si>
  <si>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</si>
  <si>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</si>
  <si>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</si>
  <si>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</si>
  <si>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</si>
  <si>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</si>
  <si>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</si>
  <si>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</si>
  <si>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</si>
  <si>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</si>
  <si>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</si>
  <si>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</si>
  <si>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</si>
  <si>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</si>
  <si>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</si>
  <si>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</si>
  <si>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</si>
  <si>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</si>
  <si>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</si>
  <si>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</si>
  <si>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</si>
  <si>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</si>
  <si>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</si>
  <si>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</si>
  <si>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</si>
  <si>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</si>
  <si>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</si>
  <si>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</si>
  <si>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</si>
  <si>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</si>
  <si>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</si>
  <si>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</si>
  <si>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</si>
  <si>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</si>
  <si>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</si>
  <si>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</si>
  <si>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</si>
  <si>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</si>
  <si>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</si>
  <si>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</si>
  <si>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</si>
  <si>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</si>
  <si>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</si>
  <si>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</si>
  <si>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</si>
  <si>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</si>
  <si>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</si>
  <si>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</si>
  <si>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</si>
  <si>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</si>
  <si>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</si>
  <si>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</si>
  <si>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</si>
  <si>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</si>
  <si>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</si>
  <si>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</si>
  <si>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</si>
  <si>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</si>
  <si>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</si>
  <si>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</si>
  <si>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</si>
  <si>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</si>
  <si>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</si>
  <si>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</si>
  <si>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</si>
  <si>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</si>
  <si>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0.39</t>
  </si>
  <si>
    <t>▲ 1.12</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</si>
  <si>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</si>
  <si>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</si>
  <si>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</si>
  <si>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</si>
  <si>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</si>
  <si>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</si>
  <si>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</si>
  <si>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</si>
  <si>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</si>
  <si>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H25末</t>
    <phoneticPr fontId="6"/>
  </si>
  <si>
    <t>H26末</t>
    <phoneticPr fontId="6"/>
  </si>
  <si>
    <t>H27末</t>
    <phoneticPr fontId="6"/>
  </si>
  <si>
    <t>H28末</t>
    <phoneticPr fontId="6"/>
  </si>
  <si>
    <t>H29末</t>
    <phoneticPr fontId="6"/>
  </si>
  <si>
    <t>-</t>
    <phoneticPr fontId="3"/>
  </si>
  <si>
    <t>中川村土地開発公社</t>
  </si>
  <si>
    <t>中川観光開発</t>
    <rPh sb="2" eb="4">
      <t>カンコウ</t>
    </rPh>
    <rPh sb="4" eb="6">
      <t>カイハツ</t>
    </rPh>
    <phoneticPr fontId="3"/>
  </si>
  <si>
    <t>公共施設整備基金</t>
  </si>
  <si>
    <t>地域医療確保対策基金</t>
  </si>
  <si>
    <t>高度情報化基金</t>
  </si>
  <si>
    <t>ふるさと創生基金</t>
  </si>
  <si>
    <t>福祉基金</t>
    <phoneticPr fontId="3"/>
  </si>
  <si>
    <t>上伊那広域連合（一般会計）</t>
    <rPh sb="0" eb="3">
      <t>カミイナ</t>
    </rPh>
    <rPh sb="3" eb="5">
      <t>コウイキ</t>
    </rPh>
    <rPh sb="5" eb="7">
      <t>レンゴウ</t>
    </rPh>
    <rPh sb="8" eb="10">
      <t>イッパン</t>
    </rPh>
    <rPh sb="10" eb="12">
      <t>カイケイ</t>
    </rPh>
    <phoneticPr fontId="3"/>
  </si>
  <si>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
  </si>
  <si>
    <t>-</t>
    <phoneticPr fontId="3"/>
  </si>
  <si>
    <t>-</t>
    <phoneticPr fontId="3"/>
  </si>
  <si>
    <t>-</t>
    <phoneticPr fontId="3"/>
  </si>
  <si>
    <t>伊南行政組合（一般会計）</t>
    <rPh sb="0" eb="2">
      <t>イナン</t>
    </rPh>
    <rPh sb="2" eb="4">
      <t>ギョウセイ</t>
    </rPh>
    <rPh sb="4" eb="6">
      <t>クミアイ</t>
    </rPh>
    <rPh sb="7" eb="9">
      <t>イッパン</t>
    </rPh>
    <rPh sb="9" eb="11">
      <t>カイケイ</t>
    </rPh>
    <phoneticPr fontId="3"/>
  </si>
  <si>
    <t>-</t>
    <phoneticPr fontId="3"/>
  </si>
  <si>
    <t>伊南行政組合（病院事業会計）</t>
    <rPh sb="0" eb="2">
      <t>イナン</t>
    </rPh>
    <rPh sb="2" eb="4">
      <t>ギョウセイ</t>
    </rPh>
    <rPh sb="4" eb="6">
      <t>クミアイ</t>
    </rPh>
    <rPh sb="7" eb="9">
      <t>ビョウイン</t>
    </rPh>
    <rPh sb="9" eb="11">
      <t>ジギョウ</t>
    </rPh>
    <rPh sb="11" eb="13">
      <t>カイケイ</t>
    </rPh>
    <phoneticPr fontId="3"/>
  </si>
  <si>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</si>
  <si>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</si>
  <si>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</si>
  <si>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</si>
  <si>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</si>
  <si>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</si>
  <si>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</si>
  <si>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</si>
  <si>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</si>
  <si>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</si>
  <si>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</si>
  <si>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</si>
  <si>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</si>
  <si>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</si>
  <si>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</si>
  <si>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</si>
  <si>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</si>
  <si>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将来負担比率は、算定数値「無し」で類似団体内平均値を大きく下回っている。一方で、有形固定資産減価償却率は、類似団体内平均値よりも高く、上昇傾向にあるが、主な要因としては昭和40年代に建設された中学校１校が有形固定資産減価償却率94.6％、昭和50年代に建設された役場庁舎が同78％であることなどが挙げられる。老朽化対策に取り組むとともに、施設更新時期等には利用価値等についても再検討し、縮減、統合、廃止の可能性についても検討していくことが必要である。</t>
    <phoneticPr fontId="6"/>
  </si>
  <si>
    <t>実質公債費比率は、ここ数年の繰上償還により元利償還金が減少しており、準元利償還金を含めた実負担額についても、減少傾向にある。ただし、今後想定される公共施設の老朽化に伴う整備、また、過疎債が令和２年度に法期限を迎えることもあり、計画的な起債発行と、より効率的な財政運営が必要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</si>
</sst>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xf numFmtId="0" fontId="39" fillId="0" borderId="0">
      <alignment vertical="center"/>
    </xf>
  </cellStyleXfs>
  <cellXfs count="133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40" fillId="0" borderId="0" xfId="22"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2" fillId="0" borderId="0" xfId="16" applyNumberFormat="1" applyFont="1">
      <alignment vertical="center"/>
    </xf>
    <xf numFmtId="178" fontId="39"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4"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0" fontId="2" fillId="0" borderId="48" xfId="16" applyFont="1" applyBorder="1">
      <alignment vertical="center"/>
    </xf>
    <xf numFmtId="0" fontId="2"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8" fontId="16" fillId="0" borderId="0" xfId="16" applyNumberFormat="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2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1"/>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5343-455C-93A1-CF32A2E0F5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123042</c:v>
                </c:pt>
                <c:pt idx="1">
                  <c:v>99143</c:v>
                </c:pt>
                <c:pt idx="2">
                  <c:v>91583</c:v>
                </c:pt>
                <c:pt idx="3">
                  <c:v>158345</c:v>
                </c:pt>
                <c:pt idx="4">
                  <c:v>89154</c:v>
                </c:pt>
              </c:numCache>
            </c:numRef>
          </c:val>
          <c:smooth val="0"/>
          <c:extLst>
            <c:ext xmlns:c16="http://schemas.microsoft.com/office/drawing/2014/chart" uri="{C3380CC4-5D6E-409C-BE32-E72D297353CC}">
              <c16:uniqueId val="{00000001-5343-455C-93A1-CF32A2E0F5E6}"/>
            </c:ext>
          </c:extLst>
        </c:ser>
        <c:dLbls>
          <c:showLegendKey val="0"/>
          <c:showVal val="0"/>
          <c:showCatName val="0"/>
          <c:showSerName val="0"/>
          <c:showPercent val="0"/>
          <c:showBubbleSize val="0"/>
        </c:dLbls>
        <c:marker val="1"/>
        <c:smooth val="0"/>
        <c:axId val="100154752"/>
        <c:axId val="100169216"/>
      </c:lineChart>
      <c:catAx>
        <c:axId val="10015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69216"/>
        <c:crosses val="autoZero"/>
        <c:auto val="1"/>
        <c:lblAlgn val="ctr"/>
        <c:lblOffset val="100"/>
        <c:tickLblSkip val="1"/>
        <c:tickMarkSkip val="1"/>
        <c:noMultiLvlLbl val="0"/>
      </c:catAx>
      <c:valAx>
        <c:axId val="1001692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5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8.61</c:v>
                </c:pt>
                <c:pt idx="1">
                  <c:v>14.08</c:v>
                </c:pt>
                <c:pt idx="2">
                  <c:v>9.75</c:v>
                </c:pt>
                <c:pt idx="3">
                  <c:v>9.49</c:v>
                </c:pt>
                <c:pt idx="4">
                  <c:v>8.36</c:v>
                </c:pt>
              </c:numCache>
            </c:numRef>
          </c:val>
          <c:extLst>
            <c:ext xmlns:c16="http://schemas.microsoft.com/office/drawing/2014/chart" uri="{C3380CC4-5D6E-409C-BE32-E72D297353CC}">
              <c16:uniqueId val="{00000000-A539-4048-93C8-7DB392BD4D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45.03</c:v>
                </c:pt>
                <c:pt idx="1">
                  <c:v>43.9</c:v>
                </c:pt>
                <c:pt idx="2">
                  <c:v>44.54</c:v>
                </c:pt>
                <c:pt idx="3">
                  <c:v>45.37</c:v>
                </c:pt>
                <c:pt idx="4">
                  <c:v>45.56</c:v>
                </c:pt>
              </c:numCache>
            </c:numRef>
          </c:val>
          <c:extLst>
            <c:ext xmlns:c16="http://schemas.microsoft.com/office/drawing/2014/chart" uri="{C3380CC4-5D6E-409C-BE32-E72D297353CC}">
              <c16:uniqueId val="{00000001-A539-4048-93C8-7DB392BD4D2B}"/>
            </c:ext>
          </c:extLst>
        </c:ser>
        <c:dLbls>
          <c:showLegendKey val="0"/>
          <c:showVal val="0"/>
          <c:showCatName val="0"/>
          <c:showSerName val="0"/>
          <c:showPercent val="0"/>
          <c:showBubbleSize val="0"/>
        </c:dLbls>
        <c:gapWidth val="250"/>
        <c:overlap val="100"/>
        <c:axId val="129585536"/>
        <c:axId val="12958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3.83</c:v>
                </c:pt>
                <c:pt idx="1">
                  <c:v>11.37</c:v>
                </c:pt>
                <c:pt idx="2">
                  <c:v>1.06</c:v>
                </c:pt>
                <c:pt idx="3">
                  <c:v>-0.39</c:v>
                </c:pt>
                <c:pt idx="4">
                  <c:v>-1.1200000000000001</c:v>
                </c:pt>
              </c:numCache>
            </c:numRef>
          </c:val>
          <c:smooth val="0"/>
          <c:extLst>
            <c:ext xmlns:c16="http://schemas.microsoft.com/office/drawing/2014/chart" uri="{C3380CC4-5D6E-409C-BE32-E72D297353CC}">
              <c16:uniqueId val="{00000002-A539-4048-93C8-7DB392BD4D2B}"/>
            </c:ext>
          </c:extLst>
        </c:ser>
        <c:dLbls>
          <c:showLegendKey val="0"/>
          <c:showVal val="0"/>
          <c:showCatName val="0"/>
          <c:showSerName val="0"/>
          <c:showPercent val="0"/>
          <c:showBubbleSize val="0"/>
        </c:dLbls>
        <c:marker val="1"/>
        <c:smooth val="0"/>
        <c:axId val="129585536"/>
        <c:axId val="129587456"/>
      </c:lineChart>
      <c:catAx>
        <c:axId val="1295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587456"/>
        <c:crosses val="autoZero"/>
        <c:auto val="1"/>
        <c:lblAlgn val="ctr"/>
        <c:lblOffset val="100"/>
        <c:tickLblSkip val="1"/>
        <c:tickMarkSkip val="1"/>
        <c:noMultiLvlLbl val="0"/>
      </c:catAx>
      <c:valAx>
        <c:axId val="1295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8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9B-4445-A1F7-9626110318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9B-4445-A1F7-9626110318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9B-4445-A1F7-9626110318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9B-4445-A1F7-96261103188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0.09</c:v>
                </c:pt>
                <c:pt idx="6">
                  <c:v>#N/A</c:v>
                </c:pt>
                <c:pt idx="7">
                  <c:v>0.18</c:v>
                </c:pt>
                <c:pt idx="8">
                  <c:v>#N/A</c:v>
                </c:pt>
                <c:pt idx="9">
                  <c:v>0.05</c:v>
                </c:pt>
              </c:numCache>
            </c:numRef>
          </c:val>
          <c:extLst>
            <c:ext xmlns:c16="http://schemas.microsoft.com/office/drawing/2014/chart" uri="{C3380CC4-5D6E-409C-BE32-E72D297353CC}">
              <c16:uniqueId val="{00000004-A99B-4445-A1F7-96261103188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0.27</c:v>
                </c:pt>
                <c:pt idx="6">
                  <c:v>#N/A</c:v>
                </c:pt>
                <c:pt idx="7">
                  <c:v>0.06</c:v>
                </c:pt>
                <c:pt idx="8">
                  <c:v>#N/A</c:v>
                </c:pt>
                <c:pt idx="9">
                  <c:v>7.0000000000000007E-2</c:v>
                </c:pt>
              </c:numCache>
            </c:numRef>
          </c:val>
          <c:extLst>
            <c:ext xmlns:c16="http://schemas.microsoft.com/office/drawing/2014/chart" uri="{C3380CC4-5D6E-409C-BE32-E72D297353CC}">
              <c16:uniqueId val="{00000005-A99B-4445-A1F7-96261103188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1.98</c:v>
                </c:pt>
                <c:pt idx="4">
                  <c:v>#N/A</c:v>
                </c:pt>
                <c:pt idx="5">
                  <c:v>1.73</c:v>
                </c:pt>
                <c:pt idx="6">
                  <c:v>#N/A</c:v>
                </c:pt>
                <c:pt idx="7">
                  <c:v>1.48</c:v>
                </c:pt>
                <c:pt idx="8">
                  <c:v>#N/A</c:v>
                </c:pt>
                <c:pt idx="9">
                  <c:v>0.18</c:v>
                </c:pt>
              </c:numCache>
            </c:numRef>
          </c:val>
          <c:extLst>
            <c:ext xmlns:c16="http://schemas.microsoft.com/office/drawing/2014/chart" uri="{C3380CC4-5D6E-409C-BE32-E72D297353CC}">
              <c16:uniqueId val="{00000006-A99B-4445-A1F7-96261103188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0.84</c:v>
                </c:pt>
                <c:pt idx="2">
                  <c:v>#N/A</c:v>
                </c:pt>
                <c:pt idx="3">
                  <c:v>0.55000000000000004</c:v>
                </c:pt>
                <c:pt idx="4">
                  <c:v>#N/A</c:v>
                </c:pt>
                <c:pt idx="5">
                  <c:v>0.82</c:v>
                </c:pt>
                <c:pt idx="6">
                  <c:v>#N/A</c:v>
                </c:pt>
                <c:pt idx="7">
                  <c:v>0.38</c:v>
                </c:pt>
                <c:pt idx="8">
                  <c:v>#N/A</c:v>
                </c:pt>
                <c:pt idx="9">
                  <c:v>0.3</c:v>
                </c:pt>
              </c:numCache>
            </c:numRef>
          </c:val>
          <c:extLst>
            <c:ext xmlns:c16="http://schemas.microsoft.com/office/drawing/2014/chart" uri="{C3380CC4-5D6E-409C-BE32-E72D297353CC}">
              <c16:uniqueId val="{00000007-A99B-4445-A1F7-9626110318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8.61</c:v>
                </c:pt>
                <c:pt idx="2">
                  <c:v>#N/A</c:v>
                </c:pt>
                <c:pt idx="3">
                  <c:v>14.07</c:v>
                </c:pt>
                <c:pt idx="4">
                  <c:v>#N/A</c:v>
                </c:pt>
                <c:pt idx="5">
                  <c:v>9.74</c:v>
                </c:pt>
                <c:pt idx="6">
                  <c:v>#N/A</c:v>
                </c:pt>
                <c:pt idx="7">
                  <c:v>9.48</c:v>
                </c:pt>
                <c:pt idx="8">
                  <c:v>#N/A</c:v>
                </c:pt>
                <c:pt idx="9">
                  <c:v>8.35</c:v>
                </c:pt>
              </c:numCache>
            </c:numRef>
          </c:val>
          <c:extLst>
            <c:ext xmlns:c16="http://schemas.microsoft.com/office/drawing/2014/chart" uri="{C3380CC4-5D6E-409C-BE32-E72D297353CC}">
              <c16:uniqueId val="{00000008-A99B-4445-A1F7-9626110318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10.31</c:v>
                </c:pt>
                <c:pt idx="2">
                  <c:v>#N/A</c:v>
                </c:pt>
                <c:pt idx="3">
                  <c:v>9.57</c:v>
                </c:pt>
                <c:pt idx="4">
                  <c:v>#N/A</c:v>
                </c:pt>
                <c:pt idx="5">
                  <c:v>9.6300000000000008</c:v>
                </c:pt>
                <c:pt idx="6">
                  <c:v>#N/A</c:v>
                </c:pt>
                <c:pt idx="7">
                  <c:v>9.9600000000000009</c:v>
                </c:pt>
                <c:pt idx="8">
                  <c:v>#N/A</c:v>
                </c:pt>
                <c:pt idx="9">
                  <c:v>9.4600000000000009</c:v>
                </c:pt>
              </c:numCache>
            </c:numRef>
          </c:val>
          <c:extLst>
            <c:ext xmlns:c16="http://schemas.microsoft.com/office/drawing/2014/chart" uri="{C3380CC4-5D6E-409C-BE32-E72D297353CC}">
              <c16:uniqueId val="{00000009-A99B-4445-A1F7-962611031880}"/>
            </c:ext>
          </c:extLst>
        </c:ser>
        <c:dLbls>
          <c:showLegendKey val="0"/>
          <c:showVal val="0"/>
          <c:showCatName val="0"/>
          <c:showSerName val="0"/>
          <c:showPercent val="0"/>
          <c:showBubbleSize val="0"/>
        </c:dLbls>
        <c:gapWidth val="150"/>
        <c:overlap val="100"/>
        <c:axId val="129693952"/>
        <c:axId val="129773568"/>
      </c:barChart>
      <c:catAx>
        <c:axId val="1296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773568"/>
        <c:crosses val="autoZero"/>
        <c:auto val="1"/>
        <c:lblAlgn val="ctr"/>
        <c:lblOffset val="100"/>
        <c:tickLblSkip val="1"/>
        <c:tickMarkSkip val="1"/>
        <c:noMultiLvlLbl val="0"/>
      </c:catAx>
      <c:valAx>
        <c:axId val="12977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9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572</c:v>
                </c:pt>
                <c:pt idx="5">
                  <c:v>569</c:v>
                </c:pt>
                <c:pt idx="8">
                  <c:v>561</c:v>
                </c:pt>
                <c:pt idx="11">
                  <c:v>550</c:v>
                </c:pt>
                <c:pt idx="14">
                  <c:v>546</c:v>
                </c:pt>
              </c:numCache>
            </c:numRef>
          </c:val>
          <c:extLst>
            <c:ext xmlns:c16="http://schemas.microsoft.com/office/drawing/2014/chart" uri="{C3380CC4-5D6E-409C-BE32-E72D297353CC}">
              <c16:uniqueId val="{00000000-7997-4B1E-B1D5-1C0FEFC582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97-4B1E-B1D5-1C0FEFC582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3</c:v>
                </c:pt>
                <c:pt idx="9">
                  <c:v>2</c:v>
                </c:pt>
                <c:pt idx="12">
                  <c:v>2</c:v>
                </c:pt>
              </c:numCache>
            </c:numRef>
          </c:val>
          <c:extLst>
            <c:ext xmlns:c16="http://schemas.microsoft.com/office/drawing/2014/chart" uri="{C3380CC4-5D6E-409C-BE32-E72D297353CC}">
              <c16:uniqueId val="{00000002-7997-4B1E-B1D5-1C0FEFC582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22</c:v>
                </c:pt>
                <c:pt idx="6">
                  <c:v>19</c:v>
                </c:pt>
                <c:pt idx="9">
                  <c:v>19</c:v>
                </c:pt>
                <c:pt idx="12">
                  <c:v>17</c:v>
                </c:pt>
              </c:numCache>
            </c:numRef>
          </c:val>
          <c:extLst>
            <c:ext xmlns:c16="http://schemas.microsoft.com/office/drawing/2014/chart" uri="{C3380CC4-5D6E-409C-BE32-E72D297353CC}">
              <c16:uniqueId val="{00000003-7997-4B1E-B1D5-1C0FEFC582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201</c:v>
                </c:pt>
                <c:pt idx="3">
                  <c:v>204</c:v>
                </c:pt>
                <c:pt idx="6">
                  <c:v>199</c:v>
                </c:pt>
                <c:pt idx="9">
                  <c:v>179</c:v>
                </c:pt>
                <c:pt idx="12">
                  <c:v>188</c:v>
                </c:pt>
              </c:numCache>
            </c:numRef>
          </c:val>
          <c:extLst>
            <c:ext xmlns:c16="http://schemas.microsoft.com/office/drawing/2014/chart" uri="{C3380CC4-5D6E-409C-BE32-E72D297353CC}">
              <c16:uniqueId val="{00000004-7997-4B1E-B1D5-1C0FEFC582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97-4B1E-B1D5-1C0FEFC582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97-4B1E-B1D5-1C0FEFC582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393</c:v>
                </c:pt>
                <c:pt idx="3">
                  <c:v>388</c:v>
                </c:pt>
                <c:pt idx="6">
                  <c:v>399</c:v>
                </c:pt>
                <c:pt idx="9">
                  <c:v>372</c:v>
                </c:pt>
                <c:pt idx="12">
                  <c:v>381</c:v>
                </c:pt>
              </c:numCache>
            </c:numRef>
          </c:val>
          <c:extLst>
            <c:ext xmlns:c16="http://schemas.microsoft.com/office/drawing/2014/chart" uri="{C3380CC4-5D6E-409C-BE32-E72D297353CC}">
              <c16:uniqueId val="{00000007-7997-4B1E-B1D5-1C0FEFC582D9}"/>
            </c:ext>
          </c:extLst>
        </c:ser>
        <c:dLbls>
          <c:showLegendKey val="0"/>
          <c:showVal val="0"/>
          <c:showCatName val="0"/>
          <c:showSerName val="0"/>
          <c:showPercent val="0"/>
          <c:showBubbleSize val="0"/>
        </c:dLbls>
        <c:gapWidth val="100"/>
        <c:overlap val="100"/>
        <c:axId val="129819776"/>
        <c:axId val="12982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c:v>
                </c:pt>
                <c:pt idx="2">
                  <c:v>#N/A</c:v>
                </c:pt>
                <c:pt idx="3">
                  <c:v>#N/A</c:v>
                </c:pt>
                <c:pt idx="4">
                  <c:v>49</c:v>
                </c:pt>
                <c:pt idx="5">
                  <c:v>#N/A</c:v>
                </c:pt>
                <c:pt idx="6">
                  <c:v>#N/A</c:v>
                </c:pt>
                <c:pt idx="7">
                  <c:v>59</c:v>
                </c:pt>
                <c:pt idx="8">
                  <c:v>#N/A</c:v>
                </c:pt>
                <c:pt idx="9">
                  <c:v>#N/A</c:v>
                </c:pt>
                <c:pt idx="10">
                  <c:v>22</c:v>
                </c:pt>
                <c:pt idx="11">
                  <c:v>#N/A</c:v>
                </c:pt>
                <c:pt idx="12">
                  <c:v>#N/A</c:v>
                </c:pt>
                <c:pt idx="13">
                  <c:v>42</c:v>
                </c:pt>
                <c:pt idx="14">
                  <c:v>#N/A</c:v>
                </c:pt>
              </c:numCache>
            </c:numRef>
          </c:val>
          <c:smooth val="0"/>
          <c:extLst>
            <c:ext xmlns:c16="http://schemas.microsoft.com/office/drawing/2014/chart" uri="{C3380CC4-5D6E-409C-BE32-E72D297353CC}">
              <c16:uniqueId val="{00000008-7997-4B1E-B1D5-1C0FEFC582D9}"/>
            </c:ext>
          </c:extLst>
        </c:ser>
        <c:dLbls>
          <c:showLegendKey val="0"/>
          <c:showVal val="0"/>
          <c:showCatName val="0"/>
          <c:showSerName val="0"/>
          <c:showPercent val="0"/>
          <c:showBubbleSize val="0"/>
        </c:dLbls>
        <c:marker val="1"/>
        <c:smooth val="0"/>
        <c:axId val="129819776"/>
        <c:axId val="129821696"/>
      </c:lineChart>
      <c:catAx>
        <c:axId val="1298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21696"/>
        <c:crosses val="autoZero"/>
        <c:auto val="1"/>
        <c:lblAlgn val="ctr"/>
        <c:lblOffset val="100"/>
        <c:tickLblSkip val="1"/>
        <c:tickMarkSkip val="1"/>
        <c:noMultiLvlLbl val="0"/>
      </c:catAx>
      <c:valAx>
        <c:axId val="12982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1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5384</c:v>
                </c:pt>
                <c:pt idx="5">
                  <c:v>5129</c:v>
                </c:pt>
                <c:pt idx="8">
                  <c:v>4907</c:v>
                </c:pt>
                <c:pt idx="11">
                  <c:v>4698</c:v>
                </c:pt>
                <c:pt idx="14">
                  <c:v>4689</c:v>
                </c:pt>
              </c:numCache>
            </c:numRef>
          </c:val>
          <c:extLst>
            <c:ext xmlns:c16="http://schemas.microsoft.com/office/drawing/2014/chart" uri="{C3380CC4-5D6E-409C-BE32-E72D297353CC}">
              <c16:uniqueId val="{00000000-21D3-4E45-B9BC-FC40687F16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1D3-4E45-B9BC-FC40687F16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1920</c:v>
                </c:pt>
                <c:pt idx="5">
                  <c:v>1931</c:v>
                </c:pt>
                <c:pt idx="8">
                  <c:v>2088</c:v>
                </c:pt>
                <c:pt idx="11">
                  <c:v>2182</c:v>
                </c:pt>
                <c:pt idx="14">
                  <c:v>2307</c:v>
                </c:pt>
              </c:numCache>
            </c:numRef>
          </c:val>
          <c:extLst>
            <c:ext xmlns:c16="http://schemas.microsoft.com/office/drawing/2014/chart" uri="{C3380CC4-5D6E-409C-BE32-E72D297353CC}">
              <c16:uniqueId val="{00000002-21D3-4E45-B9BC-FC40687F16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D3-4E45-B9BC-FC40687F16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D3-4E45-B9BC-FC40687F16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D3-4E45-B9BC-FC40687F16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713</c:v>
                </c:pt>
                <c:pt idx="3">
                  <c:v>674</c:v>
                </c:pt>
                <c:pt idx="6">
                  <c:v>683</c:v>
                </c:pt>
                <c:pt idx="9">
                  <c:v>662</c:v>
                </c:pt>
                <c:pt idx="12">
                  <c:v>654</c:v>
                </c:pt>
              </c:numCache>
            </c:numRef>
          </c:val>
          <c:extLst>
            <c:ext xmlns:c16="http://schemas.microsoft.com/office/drawing/2014/chart" uri="{C3380CC4-5D6E-409C-BE32-E72D297353CC}">
              <c16:uniqueId val="{00000006-21D3-4E45-B9BC-FC40687F16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126</c:v>
                </c:pt>
                <c:pt idx="3">
                  <c:v>123</c:v>
                </c:pt>
                <c:pt idx="6">
                  <c:v>104</c:v>
                </c:pt>
                <c:pt idx="9">
                  <c:v>111</c:v>
                </c:pt>
                <c:pt idx="12">
                  <c:v>189</c:v>
                </c:pt>
              </c:numCache>
            </c:numRef>
          </c:val>
          <c:extLst>
            <c:ext xmlns:c16="http://schemas.microsoft.com/office/drawing/2014/chart" uri="{C3380CC4-5D6E-409C-BE32-E72D297353CC}">
              <c16:uniqueId val="{00000007-21D3-4E45-B9BC-FC40687F16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2161</c:v>
                </c:pt>
                <c:pt idx="3">
                  <c:v>2018</c:v>
                </c:pt>
                <c:pt idx="6">
                  <c:v>1884</c:v>
                </c:pt>
                <c:pt idx="9">
                  <c:v>1709</c:v>
                </c:pt>
                <c:pt idx="12">
                  <c:v>1592</c:v>
                </c:pt>
              </c:numCache>
            </c:numRef>
          </c:val>
          <c:extLst>
            <c:ext xmlns:c16="http://schemas.microsoft.com/office/drawing/2014/chart" uri="{C3380CC4-5D6E-409C-BE32-E72D297353CC}">
              <c16:uniqueId val="{00000008-21D3-4E45-B9BC-FC40687F16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10</c:v>
                </c:pt>
                <c:pt idx="6">
                  <c:v>7</c:v>
                </c:pt>
                <c:pt idx="9">
                  <c:v>5</c:v>
                </c:pt>
                <c:pt idx="12">
                  <c:v>2</c:v>
                </c:pt>
              </c:numCache>
            </c:numRef>
          </c:val>
          <c:extLst>
            <c:ext xmlns:c16="http://schemas.microsoft.com/office/drawing/2014/chart" uri="{C3380CC4-5D6E-409C-BE32-E72D297353CC}">
              <c16:uniqueId val="{00000009-21D3-4E45-B9BC-FC40687F16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3329</c:v>
                </c:pt>
                <c:pt idx="3">
                  <c:v>3057</c:v>
                </c:pt>
                <c:pt idx="6">
                  <c:v>2761</c:v>
                </c:pt>
                <c:pt idx="9">
                  <c:v>2935</c:v>
                </c:pt>
                <c:pt idx="12">
                  <c:v>2847</c:v>
                </c:pt>
              </c:numCache>
            </c:numRef>
          </c:val>
          <c:extLst>
            <c:ext xmlns:c16="http://schemas.microsoft.com/office/drawing/2014/chart" uri="{C3380CC4-5D6E-409C-BE32-E72D297353CC}">
              <c16:uniqueId val="{0000000A-21D3-4E45-B9BC-FC40687F163F}"/>
            </c:ext>
          </c:extLst>
        </c:ser>
        <c:dLbls>
          <c:showLegendKey val="0"/>
          <c:showVal val="0"/>
          <c:showCatName val="0"/>
          <c:showSerName val="0"/>
          <c:showPercent val="0"/>
          <c:showBubbleSize val="0"/>
        </c:dLbls>
        <c:gapWidth val="100"/>
        <c:overlap val="100"/>
        <c:axId val="130397696"/>
        <c:axId val="13039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D3-4E45-B9BC-FC40687F163F}"/>
            </c:ext>
          </c:extLst>
        </c:ser>
        <c:dLbls>
          <c:showLegendKey val="0"/>
          <c:showVal val="0"/>
          <c:showCatName val="0"/>
          <c:showSerName val="0"/>
          <c:showPercent val="0"/>
          <c:showBubbleSize val="0"/>
        </c:dLbls>
        <c:marker val="1"/>
        <c:smooth val="0"/>
        <c:axId val="130397696"/>
        <c:axId val="130399616"/>
      </c:lineChart>
      <c:catAx>
        <c:axId val="1303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399616"/>
        <c:crosses val="autoZero"/>
        <c:auto val="1"/>
        <c:lblAlgn val="ctr"/>
        <c:lblOffset val="100"/>
        <c:tickLblSkip val="1"/>
        <c:tickMarkSkip val="1"/>
        <c:noMultiLvlLbl val="0"/>
      </c:catAx>
      <c:valAx>
        <c:axId val="13039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1076</c:v>
                </c:pt>
                <c:pt idx="1">
                  <c:v>1077</c:v>
                </c:pt>
                <c:pt idx="2">
                  <c:v>1077</c:v>
                </c:pt>
              </c:numCache>
            </c:numRef>
          </c:val>
          <c:extLst>
            <c:ext xmlns:c16="http://schemas.microsoft.com/office/drawing/2014/chart" uri="{C3380CC4-5D6E-409C-BE32-E72D297353CC}">
              <c16:uniqueId val="{00000000-38B2-4042-8E31-0B5BA935F9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38B2-4042-8E31-0B5BA935F9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632</c:v>
                </c:pt>
                <c:pt idx="1">
                  <c:v>681</c:v>
                </c:pt>
                <c:pt idx="2">
                  <c:v>848</c:v>
                </c:pt>
              </c:numCache>
            </c:numRef>
          </c:val>
          <c:extLst>
            <c:ext xmlns:c16="http://schemas.microsoft.com/office/drawing/2014/chart" uri="{C3380CC4-5D6E-409C-BE32-E72D297353CC}">
              <c16:uniqueId val="{00000002-38B2-4042-8E31-0B5BA935F925}"/>
            </c:ext>
          </c:extLst>
        </c:ser>
        <c:dLbls>
          <c:showLegendKey val="0"/>
          <c:showVal val="0"/>
          <c:showCatName val="0"/>
          <c:showSerName val="0"/>
          <c:showPercent val="0"/>
          <c:showBubbleSize val="0"/>
        </c:dLbls>
        <c:gapWidth val="120"/>
        <c:overlap val="100"/>
        <c:axId val="129885312"/>
        <c:axId val="129886848"/>
      </c:barChart>
      <c:catAx>
        <c:axId val="1298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886848"/>
        <c:crosses val="autoZero"/>
        <c:auto val="1"/>
        <c:lblAlgn val="ctr"/>
        <c:lblOffset val="100"/>
        <c:tickLblSkip val="1"/>
        <c:tickMarkSkip val="1"/>
        <c:noMultiLvlLbl val="0"/>
      </c:catAx>
      <c:valAx>
        <c:axId val="129886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8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{1EB15EBD-1A56-47B4-81DC-2B8B96241901}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9A-48F9-A5A7-5684097200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{46A02BAA-30B4-49E9-85B2-C99ACFB5D84B}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9A-48F9-A5A7-5684097200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{0AB6330B-AC73-46B2-9B7A-9C005F8143B5}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9A-48F9-A5A7-5684097200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{D14FD81A-A285-47CB-B32A-A433411BF9C1}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9A-48F9-A5A7-5684097200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{4659A275-8A46-4CA9-A2DE-533D60F6A2DE}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9A-48F9-A5A7-5684097200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{A2F9B824-08C8-4E0D-805B-B01E45E22EF6}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9A-48F9-A5A7-5684097200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{7C640CF5-1A0F-4089-8328-F8E700A3C5A9}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9A-48F9-A5A7-5684097200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{B870F60E-B63B-4CE3-96E0-1B3AC3C608F9}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9A-48F9-A5A7-5684097200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{AEFF72C9-2F9F-4859-9DDA-2ED3EBC4A873}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9A-48F9-A5A7-5684097200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57.4</c:v>
                </c:pt>
                <c:pt idx="24">
                  <c:v>37.4</c:v>
                </c:pt>
                <c:pt idx="32">
                  <c:v>38.299999999999997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9A-48F9-A5A7-568409720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{7FCB25A6-9E97-4014-BB2B-1ADE9EDF8F3D}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9A-48F9-A5A7-5684097200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{5CDA3603-0747-41BE-A92B-DA8EB9C23092}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9A-48F9-A5A7-5684097200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{4AC88764-52D7-4B1D-AB7A-6A1BB9FF96E2}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9A-48F9-A5A7-5684097200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{1593AD66-8163-4D1D-909C-766A229A15A7}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9A-48F9-A5A7-5684097200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{A1FFDABB-62AE-4B43-A1F8-0315624F4935}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9A-48F9-A5A7-5684097200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{D638D199-AAD8-473C-A3A6-D71DEF923C85}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9A-48F9-A5A7-5684097200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{AF653878-88A5-47DA-B3EE-9542B1E9F3BB}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9A-48F9-A5A7-5684097200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{DA597453-C8D6-4FCE-A7BB-E61D0EFF84E6}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9A-48F9-A5A7-5684097200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{9FDEF3F3-5DFC-4DAF-875B-30652949B511}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9A-48F9-A5A7-5684097200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59A-48F9-A5A7-568409720046}"/>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{C2627EE7-641D-4B42-90E5-0C2E42FF258C}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D2-4273-A718-7737728361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{E69549F3-1F35-4286-89E8-3DD5A88D45E0}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D2-4273-A718-7737728361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{7E5CA8E2-1D62-45DE-9619-F67496DE52CB}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D2-4273-A718-7737728361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{F4E45830-60A6-41D0-9EC2-BAC56E3E499B}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D2-4273-A718-7737728361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{842194C5-A6F9-4DA4-A57E-C14F61911AAE}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D2-4273-A718-77377283613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{69E8A427-8E72-48B7-97C0-AC3B1DB15A6E}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D2-4273-A718-77377283613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{1103F417-918A-4140-BE84-8AB634185EAC}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D2-4273-A718-77377283613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{C72D8E3B-A1F9-4EC1-8083-22B7416192A1}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D2-4273-A718-77377283613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{2FD8C62C-A462-4228-A2AF-FB0307675CDB}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D2-4273-A718-7737728361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3.3</c:v>
                </c:pt>
                <c:pt idx="16">
                  <c:v>2.8</c:v>
                </c:pt>
                <c:pt idx="24">
                  <c:v>2.2999999999999998</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D2-4273-A718-7737728361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{D2C1637F-E7A1-4B4C-AF80-FC1EBB36EDD4}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D2-4273-A718-7737728361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{ECBAD14A-EB16-468F-9678-88357F5095BE}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D2-4273-A718-7737728361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{D86BD80B-65F9-4324-99B2-64C3A25AB91F}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D2-4273-A718-7737728361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{C422332E-569F-4663-B084-6D045DB36A3B}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D2-4273-A718-7737728361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{13E826B6-D945-4923-BEF8-5CC6709D10BF}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D2-4273-A718-77377283613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{0933E28B-2557-4FB5-81A7-FBD138BC2063}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D2-4273-A718-77377283613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{24B3FB88-EE6A-4F46-8C4B-A195DEC372A9}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D2-4273-A718-773772836132}"/>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{D6918D5B-6A12-4D18-8639-09C0A94D65F3}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D2-4273-A718-773772836132}"/>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{B7E290B9-E990-49F3-9D80-19B89D7766E1}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D2-4273-A718-7737728361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D2-4273-A718-773772836132}"/>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元利償還金などの単年度の増減はあるものの、長期的な視点では減少傾向にあり、それに伴い実質公債比率の分子も減少傾向である。</a:t>
          </a:r>
        </a:p>
        <a:p>
          <a:r>
            <a:rPr kumimoji="1" lang="ja-JP" altLang="en-US" sz="1300">
              <a:latin typeface="ＭＳ ゴシック" pitchFamily="49" charset="-128"/>
              <a:ea typeface="ＭＳ ゴシック" pitchFamily="49" charset="-128"/>
            </a:rPr>
            <a:t>　項目別では、公営企業債の元利償還金に対する繰入金が減少してきているが、公共下水道及び農業集落排水事業の管渠工事が既に完了しており、今後急激な増加はない反面、償還期間が長いため、短期間での減少も期待できない状況である。</a:t>
          </a:r>
        </a:p>
        <a:p>
          <a:r>
            <a:rPr kumimoji="1" lang="ja-JP" altLang="en-US" sz="1300">
              <a:latin typeface="ＭＳ ゴシック" pitchFamily="49" charset="-128"/>
              <a:ea typeface="ＭＳ ゴシック" pitchFamily="49" charset="-128"/>
            </a:rPr>
            <a:t>　また、有利な交付税措置がある過疎対策事業債について、近年発行額が増加していることから、今後元利償還金が増加していく事が予想される。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将来負担額は、新ごみ処理施設の建設に伴い組合等負担等見込額が増額となっているが、全体としては減となっている。</a:t>
          </a:r>
        </a:p>
        <a:p>
          <a:r>
            <a:rPr kumimoji="1" lang="ja-JP" altLang="en-US" sz="1400">
              <a:latin typeface="ＭＳ ゴシック" pitchFamily="49" charset="-128"/>
              <a:ea typeface="ＭＳ ゴシック" pitchFamily="49" charset="-128"/>
            </a:rPr>
            <a:t>　充当可能財源等は、基準財政需要額算入見込額が若干減となっているが、基金の積み増しにより充当可能基金額は増となっており、全体としては増となっている。</a:t>
          </a:r>
        </a:p>
        <a:p>
          <a:r>
            <a:rPr kumimoji="1" lang="ja-JP" altLang="en-US" sz="1400">
              <a:latin typeface="ＭＳ ゴシック" pitchFamily="49" charset="-128"/>
              <a:ea typeface="ＭＳ ゴシック" pitchFamily="49" charset="-128"/>
            </a:rPr>
            <a:t>　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前年度の繰越金により「公共施設整備基金」へ１億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万円積み立て、「高度情報化基金」へ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万円の積み増しを行ったこと等により、基金全体で１億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今後、各施設等の老朽化に伴う大規模改修や更新が必要となってくることから、主に「公共施設整備基金」や「高度情報化基金」へ積み立てていく予定であり、増加傾向にある。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公共施設整備基金：将来における公共施設の整備に必要な資金を積み立てるため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高度情報化基金：高度情報化社会に対応するための施設整備事業に必要な資金を積み立てるため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福祉基金：高齢化社会における福祉活動の促進、快適な生活環境の形成等を図る財源とするため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公共施設整備基金：前年度の繰越金により１億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高度情報化基金：前年度の繰越金により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万円の積み増しを行ったことによる増加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年代に建設された役場庁舎や学校の建替え時期が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年代まで、毎年１億円程度は積立てていきたい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高度情報化基金：高度情報化社会に対応するため、毎年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万円程度は積立てていきたい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ここ数年にわたり行った繰上償還により起債残高は目減りしてきたが、村営住宅の建設等により起債の発行額が増加した。今後も基金利子分の積立てにより、現在の規模を保つよう努めることとしている。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有形固定資産減価償却率については、年々増加しており、類似団体内平均値を上回っている。昭和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年代に建設された学校教育施設等の更新時期が迫っており、さらに上昇することが予想される。平成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年度に策定した公共施設等総合管理計画に基づき、施設更新時期等にはその施設に係る事務事業や利用価値について再検討し、縮減、統合、廃止の可能性についても検討していくことが必要である。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67401</xdr:rowOff>
    </xdr:from>
    <xdr:to>
      <xdr:col>23</xdr:col>
      <xdr:colOff>136525</xdr:colOff>
      <xdr:row>33</xdr:row>
      <xdr:rowOff>169001</xdr:rowOff>
    </xdr:to>
    <xdr:sp macro="" textlink="">
      <xdr:nvSpPr>
        <xdr:cNvPr id="90" name="楕円 89"/>
        <xdr:cNvSpPr/>
      </xdr:nvSpPr>
      <xdr:spPr>
        <a:xfrm>
          <a:off x="4711700" y="5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45828</xdr:rowOff>
    </xdr:from>
    <xdr:ext cx="405111" cy="259045"/>
    <xdr:sp macro="" textlink="">
      <xdr:nvSpPr>
        <xdr:cNvPr id="91" name="有形固定資産減価償却率該当値テキスト"/>
        <xdr:cNvSpPr txBox="1"/>
      </xdr:nvSpPr>
      <xdr:spPr>
        <a:xfrm>
          <a:off x="4813300" y="570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95159</xdr:rowOff>
    </xdr:from>
    <xdr:to>
      <xdr:col>19</xdr:col>
      <xdr:colOff>187325</xdr:colOff>
      <xdr:row>34</xdr:row>
      <xdr:rowOff>25309</xdr:rowOff>
    </xdr:to>
    <xdr:sp macro="" textlink="">
      <xdr:nvSpPr>
        <xdr:cNvPr id="92" name="楕円 91"/>
        <xdr:cNvSpPr/>
      </xdr:nvSpPr>
      <xdr:spPr>
        <a:xfrm>
          <a:off x="4000500" y="57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118201</xdr:rowOff>
    </xdr:from>
    <xdr:to>
      <xdr:col>23</xdr:col>
      <xdr:colOff>85725</xdr:colOff>
      <xdr:row>33</xdr:row>
      <xdr:rowOff>145959</xdr:rowOff>
    </xdr:to>
    <xdr:cxnSp macro="">
      <xdr:nvCxnSpPr>
        <xdr:cNvPr id="93" name="直線コネクタ 92"/>
        <xdr:cNvCxnSpPr/>
      </xdr:nvCxnSpPr>
      <xdr:spPr>
        <a:xfrm flipV="1">
          <a:off x="4051300" y="5776051"/>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94" name="楕円 93"/>
        <xdr:cNvSpPr/>
      </xdr:nvSpPr>
      <xdr:spPr>
        <a:xfrm>
          <a:off x="3238500" y="51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33</xdr:row>
      <xdr:rowOff>145959</xdr:rowOff>
    </xdr:to>
    <xdr:cxnSp macro="">
      <xdr:nvCxnSpPr>
        <xdr:cNvPr id="95" name="直線コネクタ 94"/>
        <xdr:cNvCxnSpPr/>
      </xdr:nvCxnSpPr>
      <xdr:spPr>
        <a:xfrm>
          <a:off x="3289300" y="5186952"/>
          <a:ext cx="762000" cy="61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6" name="楕円 95"/>
        <xdr:cNvSpPr/>
      </xdr:nvSpPr>
      <xdr:spPr>
        <a:xfrm>
          <a:off x="2476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31</xdr:row>
      <xdr:rowOff>10795</xdr:rowOff>
    </xdr:to>
    <xdr:cxnSp macro="">
      <xdr:nvCxnSpPr>
        <xdr:cNvPr id="97" name="直線コネクタ 96"/>
        <xdr:cNvCxnSpPr/>
      </xdr:nvCxnSpPr>
      <xdr:spPr>
        <a:xfrm flipV="1">
          <a:off x="2527300" y="5186952"/>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16436</xdr:rowOff>
    </xdr:from>
    <xdr:ext cx="405111" cy="259045"/>
    <xdr:sp macro="" textlink="">
      <xdr:nvSpPr>
        <xdr:cNvPr id="101" name="n_1mainValue有形固定資産減価償却率"/>
        <xdr:cNvSpPr txBox="1"/>
      </xdr:nvSpPr>
      <xdr:spPr>
        <a:xfrm>
          <a:off x="3836044" y="5845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102" name="n_2mainValue有形固定資産減価償却率"/>
        <xdr:cNvSpPr txBox="1"/>
      </xdr:nvSpPr>
      <xdr:spPr>
        <a:xfrm>
          <a:off x="3086744" y="491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3" name="n_3mainValue有形固定資産減価償却率"/>
        <xdr:cNvSpPr txBox="1"/>
      </xdr:nvSpPr>
      <xdr:spPr>
        <a:xfrm>
          <a:off x="2324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年度にかけての約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億円の繰上償還による地方債残高の増加抑制や、集中改革プランによる平成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年間にかけての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人の職員数削減等により、類似団体内平均値と比較すると若干低い値となっており、全国平均及び長野県平均と比較しても低い値となっている。現在</a:t>
          </a:r>
          <a:r>
            <a:rPr kumimoji="1" lang="en-US" altLang="ja-JP" sz="1100">
              <a:latin typeface="ＭＳ Ｐゴシック" panose="020B0600070205080204" pitchFamily="50" charset="-128"/>
              <a:ea typeface="ＭＳ Ｐゴシック" panose="020B0600070205080204" pitchFamily="50" charset="-128"/>
            </a:rPr>
            <a:t>275.2</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％を上回らないよう、取り組んでいく。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113355</xdr:rowOff>
    </xdr:from>
    <xdr:to>
      <xdr:col>76</xdr:col>
      <xdr:colOff>73025</xdr:colOff>
      <xdr:row>33</xdr:row>
      <xdr:rowOff>43505</xdr:rowOff>
    </xdr:to>
    <xdr:sp macro="" textlink="">
      <xdr:nvSpPr>
        <xdr:cNvPr id="145" name="楕円 144"/>
        <xdr:cNvSpPr/>
      </xdr:nvSpPr>
      <xdr:spPr>
        <a:xfrm>
          <a:off x="14744700" y="5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91782</xdr:rowOff>
    </xdr:from>
    <xdr:ext cx="469744" cy="259045"/>
    <xdr:sp macro="" textlink="">
      <xdr:nvSpPr>
        <xdr:cNvPr id="146" name="債務償還比率該当値テキスト"/>
        <xdr:cNvSpPr txBox="1"/>
      </xdr:nvSpPr>
      <xdr:spPr>
        <a:xfrm>
          <a:off x="14846300" y="55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102320</xdr:rowOff>
    </xdr:from>
    <xdr:to>
      <xdr:col>72</xdr:col>
      <xdr:colOff>123825</xdr:colOff>
      <xdr:row>33</xdr:row>
      <xdr:rowOff>32470</xdr:rowOff>
    </xdr:to>
    <xdr:sp macro="" textlink="">
      <xdr:nvSpPr>
        <xdr:cNvPr id="147" name="楕円 146"/>
        <xdr:cNvSpPr/>
      </xdr:nvSpPr>
      <xdr:spPr>
        <a:xfrm>
          <a:off x="14033500" y="55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153120</xdr:rowOff>
    </xdr:from>
    <xdr:to>
      <xdr:col>76</xdr:col>
      <xdr:colOff>22225</xdr:colOff>
      <xdr:row>32</xdr:row>
      <xdr:rowOff>164155</xdr:rowOff>
    </xdr:to>
    <xdr:cxnSp macro="">
      <xdr:nvCxnSpPr>
        <xdr:cNvPr id="148" name="直線コネクタ 147"/>
        <xdr:cNvCxnSpPr/>
      </xdr:nvCxnSpPr>
      <xdr:spPr>
        <a:xfrm>
          <a:off x="14084300" y="5639520"/>
          <a:ext cx="711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48997</xdr:rowOff>
    </xdr:from>
    <xdr:ext cx="469744" cy="259045"/>
    <xdr:sp macro="" textlink="">
      <xdr:nvSpPr>
        <xdr:cNvPr id="150" name="n_1mainValue債務償還比率"/>
        <xdr:cNvSpPr txBox="1"/>
      </xdr:nvSpPr>
      <xdr:spPr>
        <a:xfrm>
          <a:off x="13836727" y="53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2" name="楕円 71"/>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3"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4" name="楕円 73"/>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1088</xdr:rowOff>
    </xdr:to>
    <xdr:cxnSp macro="">
      <xdr:nvCxnSpPr>
        <xdr:cNvPr id="75" name="直線コネクタ 74"/>
        <xdr:cNvCxnSpPr/>
      </xdr:nvCxnSpPr>
      <xdr:spPr>
        <a:xfrm flipV="1">
          <a:off x="3797300" y="68427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6" name="楕円 75"/>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40</xdr:row>
      <xdr:rowOff>1088</xdr:rowOff>
    </xdr:to>
    <xdr:cxnSp macro="">
      <xdr:nvCxnSpPr>
        <xdr:cNvPr id="77" name="直線コネクタ 76"/>
        <xdr:cNvCxnSpPr/>
      </xdr:nvCxnSpPr>
      <xdr:spPr>
        <a:xfrm>
          <a:off x="2908300" y="67268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18869</xdr:rowOff>
    </xdr:from>
    <xdr:to>
      <xdr:col>10</xdr:col>
      <xdr:colOff>165100</xdr:colOff>
      <xdr:row>39</xdr:row>
      <xdr:rowOff>120469</xdr:rowOff>
    </xdr:to>
    <xdr:sp macro="" textlink="">
      <xdr:nvSpPr>
        <xdr:cNvPr id="78" name="楕円 77"/>
        <xdr:cNvSpPr/>
      </xdr:nvSpPr>
      <xdr:spPr>
        <a:xfrm>
          <a:off x="1968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40277</xdr:rowOff>
    </xdr:from>
    <xdr:to>
      <xdr:col>15</xdr:col>
      <xdr:colOff>50800</xdr:colOff>
      <xdr:row>39</xdr:row>
      <xdr:rowOff>69669</xdr:rowOff>
    </xdr:to>
    <xdr:cxnSp macro="">
      <xdr:nvCxnSpPr>
        <xdr:cNvPr id="79" name="直線コネクタ 78"/>
        <xdr:cNvCxnSpPr/>
      </xdr:nvCxnSpPr>
      <xdr:spPr>
        <a:xfrm flipV="1">
          <a:off x="2019300" y="67268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3" name="n_1mainValue【道路】&#10;有形固定資産減価償却率"/>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4" name="n_2mainValue【道路】&#10;有形固定資産減価償却率"/>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111596</xdr:rowOff>
    </xdr:from>
    <xdr:ext cx="405111" cy="259045"/>
    <xdr:sp macro="" textlink="">
      <xdr:nvSpPr>
        <xdr:cNvPr id="85" name="n_3mainValue【道路】&#10;有形固定資産減価償却率"/>
        <xdr:cNvSpPr txBox="1"/>
      </xdr:nvSpPr>
      <xdr:spPr>
        <a:xfrm>
          <a:off x="1816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81097</xdr:rowOff>
    </xdr:from>
    <xdr:to>
      <xdr:col>55</xdr:col>
      <xdr:colOff>50800</xdr:colOff>
      <xdr:row>42</xdr:row>
      <xdr:rowOff>11247</xdr:rowOff>
    </xdr:to>
    <xdr:sp macro="" textlink="">
      <xdr:nvSpPr>
        <xdr:cNvPr id="124" name="楕円 123"/>
        <xdr:cNvSpPr/>
      </xdr:nvSpPr>
      <xdr:spPr>
        <a:xfrm>
          <a:off x="10426700" y="71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167474</xdr:rowOff>
    </xdr:from>
    <xdr:ext cx="534377" cy="259045"/>
    <xdr:sp macro="" textlink="">
      <xdr:nvSpPr>
        <xdr:cNvPr id="125" name="【道路】&#10;一人当たり延長該当値テキスト"/>
        <xdr:cNvSpPr txBox="1"/>
      </xdr:nvSpPr>
      <xdr:spPr>
        <a:xfrm>
          <a:off x="10515600" y="7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81755</xdr:rowOff>
    </xdr:from>
    <xdr:to>
      <xdr:col>50</xdr:col>
      <xdr:colOff>165100</xdr:colOff>
      <xdr:row>42</xdr:row>
      <xdr:rowOff>11905</xdr:rowOff>
    </xdr:to>
    <xdr:sp macro="" textlink="">
      <xdr:nvSpPr>
        <xdr:cNvPr id="126" name="楕円 125"/>
        <xdr:cNvSpPr/>
      </xdr:nvSpPr>
      <xdr:spPr>
        <a:xfrm>
          <a:off x="9588500" y="7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131897</xdr:rowOff>
    </xdr:from>
    <xdr:to>
      <xdr:col>55</xdr:col>
      <xdr:colOff>0</xdr:colOff>
      <xdr:row>41</xdr:row>
      <xdr:rowOff>132555</xdr:rowOff>
    </xdr:to>
    <xdr:cxnSp macro="">
      <xdr:nvCxnSpPr>
        <xdr:cNvPr id="127" name="直線コネクタ 126"/>
        <xdr:cNvCxnSpPr/>
      </xdr:nvCxnSpPr>
      <xdr:spPr>
        <a:xfrm flipV="1">
          <a:off x="9639300" y="7161347"/>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82962</xdr:rowOff>
    </xdr:from>
    <xdr:to>
      <xdr:col>46</xdr:col>
      <xdr:colOff>38100</xdr:colOff>
      <xdr:row>42</xdr:row>
      <xdr:rowOff>13112</xdr:rowOff>
    </xdr:to>
    <xdr:sp macro="" textlink="">
      <xdr:nvSpPr>
        <xdr:cNvPr id="128" name="楕円 127"/>
        <xdr:cNvSpPr/>
      </xdr:nvSpPr>
      <xdr:spPr>
        <a:xfrm>
          <a:off x="8699500" y="71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132555</xdr:rowOff>
    </xdr:from>
    <xdr:to>
      <xdr:col>50</xdr:col>
      <xdr:colOff>114300</xdr:colOff>
      <xdr:row>41</xdr:row>
      <xdr:rowOff>133762</xdr:rowOff>
    </xdr:to>
    <xdr:cxnSp macro="">
      <xdr:nvCxnSpPr>
        <xdr:cNvPr id="129" name="直線コネクタ 128"/>
        <xdr:cNvCxnSpPr/>
      </xdr:nvCxnSpPr>
      <xdr:spPr>
        <a:xfrm flipV="1">
          <a:off x="8750300" y="716200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83876</xdr:rowOff>
    </xdr:from>
    <xdr:to>
      <xdr:col>41</xdr:col>
      <xdr:colOff>101600</xdr:colOff>
      <xdr:row>42</xdr:row>
      <xdr:rowOff>14026</xdr:rowOff>
    </xdr:to>
    <xdr:sp macro="" textlink="">
      <xdr:nvSpPr>
        <xdr:cNvPr id="130" name="楕円 129"/>
        <xdr:cNvSpPr/>
      </xdr:nvSpPr>
      <xdr:spPr>
        <a:xfrm>
          <a:off x="7810500" y="7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133762</xdr:rowOff>
    </xdr:from>
    <xdr:to>
      <xdr:col>45</xdr:col>
      <xdr:colOff>177800</xdr:colOff>
      <xdr:row>41</xdr:row>
      <xdr:rowOff>134676</xdr:rowOff>
    </xdr:to>
    <xdr:cxnSp macro="">
      <xdr:nvCxnSpPr>
        <xdr:cNvPr id="131" name="直線コネクタ 130"/>
        <xdr:cNvCxnSpPr/>
      </xdr:nvCxnSpPr>
      <xdr:spPr>
        <a:xfrm flipV="1">
          <a:off x="7861300" y="71632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3032</xdr:rowOff>
    </xdr:from>
    <xdr:ext cx="534377" cy="259045"/>
    <xdr:sp macro="" textlink="">
      <xdr:nvSpPr>
        <xdr:cNvPr id="135" name="n_1mainValue【道路】&#10;一人当たり延長"/>
        <xdr:cNvSpPr txBox="1"/>
      </xdr:nvSpPr>
      <xdr:spPr>
        <a:xfrm>
          <a:off x="9359411" y="72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4239</xdr:rowOff>
    </xdr:from>
    <xdr:ext cx="534377" cy="259045"/>
    <xdr:sp macro="" textlink="">
      <xdr:nvSpPr>
        <xdr:cNvPr id="136" name="n_2mainValue【道路】&#10;一人当たり延長"/>
        <xdr:cNvSpPr txBox="1"/>
      </xdr:nvSpPr>
      <xdr:spPr>
        <a:xfrm>
          <a:off x="8483111" y="72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5153</xdr:rowOff>
    </xdr:from>
    <xdr:ext cx="534377" cy="259045"/>
    <xdr:sp macro="" textlink="">
      <xdr:nvSpPr>
        <xdr:cNvPr id="137" name="n_3mainValue【道路】&#10;一人当たり延長"/>
        <xdr:cNvSpPr txBox="1"/>
      </xdr:nvSpPr>
      <xdr:spPr>
        <a:xfrm>
          <a:off x="7594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楕円 177"/>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79"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80" name="楕円 179"/>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66947</xdr:rowOff>
    </xdr:to>
    <xdr:cxnSp macro="">
      <xdr:nvCxnSpPr>
        <xdr:cNvPr id="181" name="直線コネクタ 180"/>
        <xdr:cNvCxnSpPr/>
      </xdr:nvCxnSpPr>
      <xdr:spPr>
        <a:xfrm flipV="1">
          <a:off x="3797300" y="105172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82" name="楕円 181"/>
        <xdr:cNvSpPr/>
      </xdr:nvSpPr>
      <xdr:spPr>
        <a:xfrm>
          <a:off x="2857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61</xdr:row>
      <xdr:rowOff>66947</xdr:rowOff>
    </xdr:to>
    <xdr:cxnSp macro="">
      <xdr:nvCxnSpPr>
        <xdr:cNvPr id="183" name="直線コネクタ 182"/>
        <xdr:cNvCxnSpPr/>
      </xdr:nvCxnSpPr>
      <xdr:spPr>
        <a:xfrm>
          <a:off x="2908300" y="10228217"/>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4" name="楕円 183"/>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112667</xdr:rowOff>
    </xdr:from>
    <xdr:to>
      <xdr:col>15</xdr:col>
      <xdr:colOff>50800</xdr:colOff>
      <xdr:row>59</xdr:row>
      <xdr:rowOff>137160</xdr:rowOff>
    </xdr:to>
    <xdr:cxnSp macro="">
      <xdr:nvCxnSpPr>
        <xdr:cNvPr id="185" name="直線コネクタ 184"/>
        <xdr:cNvCxnSpPr/>
      </xdr:nvCxnSpPr>
      <xdr:spPr>
        <a:xfrm flipV="1">
          <a:off x="2019300" y="1022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189" name="n_1mainValue【橋りょう・トンネル】&#10;有形固定資産減価償却率"/>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154594</xdr:rowOff>
    </xdr:from>
    <xdr:ext cx="405111" cy="259045"/>
    <xdr:sp macro="" textlink="">
      <xdr:nvSpPr>
        <xdr:cNvPr id="190" name="n_2mainValue【橋りょう・トンネル】&#10;有形固定資産減価償却率"/>
        <xdr:cNvSpPr txBox="1"/>
      </xdr:nvSpPr>
      <xdr:spPr>
        <a:xfrm>
          <a:off x="2705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1" name="n_3mainValue【橋りょう・トンネ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66420</xdr:rowOff>
    </xdr:from>
    <xdr:to>
      <xdr:col>55</xdr:col>
      <xdr:colOff>50800</xdr:colOff>
      <xdr:row>62</xdr:row>
      <xdr:rowOff>168020</xdr:rowOff>
    </xdr:to>
    <xdr:sp macro="" textlink="">
      <xdr:nvSpPr>
        <xdr:cNvPr id="228" name="楕円 227"/>
        <xdr:cNvSpPr/>
      </xdr:nvSpPr>
      <xdr:spPr>
        <a:xfrm>
          <a:off x="10426700" y="106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44847</xdr:rowOff>
    </xdr:from>
    <xdr:ext cx="599010" cy="259045"/>
    <xdr:sp macro="" textlink="">
      <xdr:nvSpPr>
        <xdr:cNvPr id="229" name="【橋りょう・トンネル】&#10;一人当たり有形固定資産（償却資産）額該当値テキスト"/>
        <xdr:cNvSpPr txBox="1"/>
      </xdr:nvSpPr>
      <xdr:spPr>
        <a:xfrm>
          <a:off x="10515600" y="1067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70989</xdr:rowOff>
    </xdr:from>
    <xdr:to>
      <xdr:col>50</xdr:col>
      <xdr:colOff>165100</xdr:colOff>
      <xdr:row>63</xdr:row>
      <xdr:rowOff>1139</xdr:rowOff>
    </xdr:to>
    <xdr:sp macro="" textlink="">
      <xdr:nvSpPr>
        <xdr:cNvPr id="230" name="楕円 229"/>
        <xdr:cNvSpPr/>
      </xdr:nvSpPr>
      <xdr:spPr>
        <a:xfrm>
          <a:off x="9588500" y="107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117220</xdr:rowOff>
    </xdr:from>
    <xdr:to>
      <xdr:col>55</xdr:col>
      <xdr:colOff>0</xdr:colOff>
      <xdr:row>62</xdr:row>
      <xdr:rowOff>121789</xdr:rowOff>
    </xdr:to>
    <xdr:cxnSp macro="">
      <xdr:nvCxnSpPr>
        <xdr:cNvPr id="231" name="直線コネクタ 230"/>
        <xdr:cNvCxnSpPr/>
      </xdr:nvCxnSpPr>
      <xdr:spPr>
        <a:xfrm flipV="1">
          <a:off x="9639300" y="10747120"/>
          <a:ext cx="8382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152846</xdr:rowOff>
    </xdr:from>
    <xdr:to>
      <xdr:col>46</xdr:col>
      <xdr:colOff>38100</xdr:colOff>
      <xdr:row>63</xdr:row>
      <xdr:rowOff>82996</xdr:rowOff>
    </xdr:to>
    <xdr:sp macro="" textlink="">
      <xdr:nvSpPr>
        <xdr:cNvPr id="232" name="楕円 231"/>
        <xdr:cNvSpPr/>
      </xdr:nvSpPr>
      <xdr:spPr>
        <a:xfrm>
          <a:off x="8699500" y="107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121789</xdr:rowOff>
    </xdr:from>
    <xdr:to>
      <xdr:col>50</xdr:col>
      <xdr:colOff>114300</xdr:colOff>
      <xdr:row>63</xdr:row>
      <xdr:rowOff>32196</xdr:rowOff>
    </xdr:to>
    <xdr:cxnSp macro="">
      <xdr:nvCxnSpPr>
        <xdr:cNvPr id="233" name="直線コネクタ 232"/>
        <xdr:cNvCxnSpPr/>
      </xdr:nvCxnSpPr>
      <xdr:spPr>
        <a:xfrm flipV="1">
          <a:off x="8750300" y="10751689"/>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155186</xdr:rowOff>
    </xdr:from>
    <xdr:to>
      <xdr:col>41</xdr:col>
      <xdr:colOff>101600</xdr:colOff>
      <xdr:row>63</xdr:row>
      <xdr:rowOff>85336</xdr:rowOff>
    </xdr:to>
    <xdr:sp macro="" textlink="">
      <xdr:nvSpPr>
        <xdr:cNvPr id="234" name="楕円 233"/>
        <xdr:cNvSpPr/>
      </xdr:nvSpPr>
      <xdr:spPr>
        <a:xfrm>
          <a:off x="7810500" y="10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32196</xdr:rowOff>
    </xdr:from>
    <xdr:to>
      <xdr:col>45</xdr:col>
      <xdr:colOff>177800</xdr:colOff>
      <xdr:row>63</xdr:row>
      <xdr:rowOff>34536</xdr:rowOff>
    </xdr:to>
    <xdr:cxnSp macro="">
      <xdr:nvCxnSpPr>
        <xdr:cNvPr id="235" name="直線コネクタ 234"/>
        <xdr:cNvCxnSpPr/>
      </xdr:nvCxnSpPr>
      <xdr:spPr>
        <a:xfrm flipV="1">
          <a:off x="7861300" y="10833546"/>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163716</xdr:rowOff>
    </xdr:from>
    <xdr:ext cx="599010" cy="259045"/>
    <xdr:sp macro="" textlink="">
      <xdr:nvSpPr>
        <xdr:cNvPr id="239" name="n_1mainValue【橋りょう・トンネル】&#10;一人当たり有形固定資産（償却資産）額"/>
        <xdr:cNvSpPr txBox="1"/>
      </xdr:nvSpPr>
      <xdr:spPr>
        <a:xfrm>
          <a:off x="9327095" y="107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74123</xdr:rowOff>
    </xdr:from>
    <xdr:ext cx="599010" cy="259045"/>
    <xdr:sp macro="" textlink="">
      <xdr:nvSpPr>
        <xdr:cNvPr id="240" name="n_2mainValue【橋りょう・トンネル】&#10;一人当たり有形固定資産（償却資産）額"/>
        <xdr:cNvSpPr txBox="1"/>
      </xdr:nvSpPr>
      <xdr:spPr>
        <a:xfrm>
          <a:off x="8450795" y="1087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76463</xdr:rowOff>
    </xdr:from>
    <xdr:ext cx="599010" cy="259045"/>
    <xdr:sp macro="" textlink="">
      <xdr:nvSpPr>
        <xdr:cNvPr id="241" name="n_3mainValue【橋りょう・トンネル】&#10;一人当たり有形固定資産（償却資産）額"/>
        <xdr:cNvSpPr txBox="1"/>
      </xdr:nvSpPr>
      <xdr:spPr>
        <a:xfrm>
          <a:off x="7561795" y="108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281" name="楕円 280"/>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282" name="【公営住宅】&#10;有形固定資産減価償却率該当値テキスト"/>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19686</xdr:rowOff>
    </xdr:from>
    <xdr:to>
      <xdr:col>20</xdr:col>
      <xdr:colOff>38100</xdr:colOff>
      <xdr:row>85</xdr:row>
      <xdr:rowOff>121286</xdr:rowOff>
    </xdr:to>
    <xdr:sp macro="" textlink="">
      <xdr:nvSpPr>
        <xdr:cNvPr id="283" name="楕円 282"/>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70486</xdr:rowOff>
    </xdr:to>
    <xdr:cxnSp macro="">
      <xdr:nvCxnSpPr>
        <xdr:cNvPr id="284" name="直線コネクタ 283"/>
        <xdr:cNvCxnSpPr/>
      </xdr:nvCxnSpPr>
      <xdr:spPr>
        <a:xfrm flipV="1">
          <a:off x="3797300" y="146304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85" name="楕円 284"/>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85</xdr:row>
      <xdr:rowOff>70486</xdr:rowOff>
    </xdr:to>
    <xdr:cxnSp macro="">
      <xdr:nvCxnSpPr>
        <xdr:cNvPr id="286" name="直線コネクタ 285"/>
        <xdr:cNvCxnSpPr/>
      </xdr:nvCxnSpPr>
      <xdr:spPr>
        <a:xfrm>
          <a:off x="2908300" y="14272261"/>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87" name="楕円 286"/>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87630</xdr:rowOff>
    </xdr:to>
    <xdr:cxnSp macro="">
      <xdr:nvCxnSpPr>
        <xdr:cNvPr id="288" name="直線コネクタ 287"/>
        <xdr:cNvCxnSpPr/>
      </xdr:nvCxnSpPr>
      <xdr:spPr>
        <a:xfrm flipV="1">
          <a:off x="2019300" y="1427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112413</xdr:rowOff>
    </xdr:from>
    <xdr:ext cx="405111" cy="259045"/>
    <xdr:sp macro="" textlink="">
      <xdr:nvSpPr>
        <xdr:cNvPr id="292" name="n_1mainValue【公営住宅】&#10;有形固定資産減価償却率"/>
        <xdr:cNvSpPr txBox="1"/>
      </xdr:nvSpPr>
      <xdr:spPr>
        <a:xfrm>
          <a:off x="35820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93"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4" name="n_3mainValue【公営住宅】&#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153721</xdr:rowOff>
    </xdr:from>
    <xdr:to>
      <xdr:col>55</xdr:col>
      <xdr:colOff>50800</xdr:colOff>
      <xdr:row>86</xdr:row>
      <xdr:rowOff>83871</xdr:rowOff>
    </xdr:to>
    <xdr:sp macro="" textlink="">
      <xdr:nvSpPr>
        <xdr:cNvPr id="333" name="楕円 332"/>
        <xdr:cNvSpPr/>
      </xdr:nvSpPr>
      <xdr:spPr>
        <a:xfrm>
          <a:off x="104267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68648</xdr:rowOff>
    </xdr:from>
    <xdr:ext cx="469744" cy="259045"/>
    <xdr:sp macro="" textlink="">
      <xdr:nvSpPr>
        <xdr:cNvPr id="334" name="【公営住宅】&#10;一人当たり面積該当値テキスト"/>
        <xdr:cNvSpPr txBox="1"/>
      </xdr:nvSpPr>
      <xdr:spPr>
        <a:xfrm>
          <a:off x="10515600" y="146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155169</xdr:rowOff>
    </xdr:from>
    <xdr:to>
      <xdr:col>50</xdr:col>
      <xdr:colOff>165100</xdr:colOff>
      <xdr:row>86</xdr:row>
      <xdr:rowOff>85319</xdr:rowOff>
    </xdr:to>
    <xdr:sp macro="" textlink="">
      <xdr:nvSpPr>
        <xdr:cNvPr id="335" name="楕円 334"/>
        <xdr:cNvSpPr/>
      </xdr:nvSpPr>
      <xdr:spPr>
        <a:xfrm>
          <a:off x="9588500" y="14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33071</xdr:rowOff>
    </xdr:from>
    <xdr:to>
      <xdr:col>55</xdr:col>
      <xdr:colOff>0</xdr:colOff>
      <xdr:row>86</xdr:row>
      <xdr:rowOff>34519</xdr:rowOff>
    </xdr:to>
    <xdr:cxnSp macro="">
      <xdr:nvCxnSpPr>
        <xdr:cNvPr id="336" name="直線コネクタ 335"/>
        <xdr:cNvCxnSpPr/>
      </xdr:nvCxnSpPr>
      <xdr:spPr>
        <a:xfrm flipV="1">
          <a:off x="9639300" y="1477777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162216</xdr:rowOff>
    </xdr:from>
    <xdr:to>
      <xdr:col>46</xdr:col>
      <xdr:colOff>38100</xdr:colOff>
      <xdr:row>86</xdr:row>
      <xdr:rowOff>92366</xdr:rowOff>
    </xdr:to>
    <xdr:sp macro="" textlink="">
      <xdr:nvSpPr>
        <xdr:cNvPr id="337" name="楕円 336"/>
        <xdr:cNvSpPr/>
      </xdr:nvSpPr>
      <xdr:spPr>
        <a:xfrm>
          <a:off x="8699500" y="14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34519</xdr:rowOff>
    </xdr:from>
    <xdr:to>
      <xdr:col>50</xdr:col>
      <xdr:colOff>114300</xdr:colOff>
      <xdr:row>86</xdr:row>
      <xdr:rowOff>41566</xdr:rowOff>
    </xdr:to>
    <xdr:cxnSp macro="">
      <xdr:nvCxnSpPr>
        <xdr:cNvPr id="338" name="直線コネクタ 337"/>
        <xdr:cNvCxnSpPr/>
      </xdr:nvCxnSpPr>
      <xdr:spPr>
        <a:xfrm flipV="1">
          <a:off x="8750300" y="1477921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163055</xdr:rowOff>
    </xdr:from>
    <xdr:to>
      <xdr:col>41</xdr:col>
      <xdr:colOff>101600</xdr:colOff>
      <xdr:row>86</xdr:row>
      <xdr:rowOff>93205</xdr:rowOff>
    </xdr:to>
    <xdr:sp macro="" textlink="">
      <xdr:nvSpPr>
        <xdr:cNvPr id="339" name="楕円 338"/>
        <xdr:cNvSpPr/>
      </xdr:nvSpPr>
      <xdr:spPr>
        <a:xfrm>
          <a:off x="7810500" y="147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41566</xdr:rowOff>
    </xdr:from>
    <xdr:to>
      <xdr:col>45</xdr:col>
      <xdr:colOff>177800</xdr:colOff>
      <xdr:row>86</xdr:row>
      <xdr:rowOff>42405</xdr:rowOff>
    </xdr:to>
    <xdr:cxnSp macro="">
      <xdr:nvCxnSpPr>
        <xdr:cNvPr id="340" name="直線コネクタ 339"/>
        <xdr:cNvCxnSpPr/>
      </xdr:nvCxnSpPr>
      <xdr:spPr>
        <a:xfrm flipV="1">
          <a:off x="7861300" y="1478626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76446</xdr:rowOff>
    </xdr:from>
    <xdr:ext cx="469744" cy="259045"/>
    <xdr:sp macro="" textlink="">
      <xdr:nvSpPr>
        <xdr:cNvPr id="344" name="n_1mainValue【公営住宅】&#10;一人当たり面積"/>
        <xdr:cNvSpPr txBox="1"/>
      </xdr:nvSpPr>
      <xdr:spPr>
        <a:xfrm>
          <a:off x="9391727" y="148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83493</xdr:rowOff>
    </xdr:from>
    <xdr:ext cx="469744" cy="259045"/>
    <xdr:sp macro="" textlink="">
      <xdr:nvSpPr>
        <xdr:cNvPr id="345" name="n_2mainValue【公営住宅】&#10;一人当たり面積"/>
        <xdr:cNvSpPr txBox="1"/>
      </xdr:nvSpPr>
      <xdr:spPr>
        <a:xfrm>
          <a:off x="8515427" y="148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84332</xdr:rowOff>
    </xdr:from>
    <xdr:ext cx="469744" cy="259045"/>
    <xdr:sp macro="" textlink="">
      <xdr:nvSpPr>
        <xdr:cNvPr id="346" name="n_3mainValue【公営住宅】&#10;一人当たり面積"/>
        <xdr:cNvSpPr txBox="1"/>
      </xdr:nvSpPr>
      <xdr:spPr>
        <a:xfrm>
          <a:off x="7626427" y="148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03" name="楕円 402"/>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404"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05" name="楕円 404"/>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108857</xdr:rowOff>
    </xdr:to>
    <xdr:cxnSp macro="">
      <xdr:nvCxnSpPr>
        <xdr:cNvPr id="406" name="直線コネクタ 405"/>
        <xdr:cNvCxnSpPr/>
      </xdr:nvCxnSpPr>
      <xdr:spPr>
        <a:xfrm flipV="1">
          <a:off x="15481300" y="66223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407" name="楕円 406"/>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38</xdr:row>
      <xdr:rowOff>108857</xdr:rowOff>
    </xdr:to>
    <xdr:cxnSp macro="">
      <xdr:nvCxnSpPr>
        <xdr:cNvPr id="408" name="直線コネクタ 407"/>
        <xdr:cNvCxnSpPr/>
      </xdr:nvCxnSpPr>
      <xdr:spPr>
        <a:xfrm>
          <a:off x="14592300" y="6173289"/>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142966</xdr:rowOff>
    </xdr:from>
    <xdr:to>
      <xdr:col>72</xdr:col>
      <xdr:colOff>38100</xdr:colOff>
      <xdr:row>36</xdr:row>
      <xdr:rowOff>73116</xdr:rowOff>
    </xdr:to>
    <xdr:sp macro="" textlink="">
      <xdr:nvSpPr>
        <xdr:cNvPr id="409" name="楕円 408"/>
        <xdr:cNvSpPr/>
      </xdr:nvSpPr>
      <xdr:spPr>
        <a:xfrm>
          <a:off x="13652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1089</xdr:rowOff>
    </xdr:from>
    <xdr:to>
      <xdr:col>76</xdr:col>
      <xdr:colOff>114300</xdr:colOff>
      <xdr:row>36</xdr:row>
      <xdr:rowOff>22316</xdr:rowOff>
    </xdr:to>
    <xdr:cxnSp macro="">
      <xdr:nvCxnSpPr>
        <xdr:cNvPr id="410" name="直線コネクタ 409"/>
        <xdr:cNvCxnSpPr/>
      </xdr:nvCxnSpPr>
      <xdr:spPr>
        <a:xfrm flipV="1">
          <a:off x="13703300" y="617328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150784</xdr:rowOff>
    </xdr:from>
    <xdr:ext cx="405111" cy="259045"/>
    <xdr:sp macro="" textlink="">
      <xdr:nvSpPr>
        <xdr:cNvPr id="414" name="n_1mainValue【認定こども園・幼稚園・保育所】&#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415" name="n_2mainValue【認定こども園・幼稚園・保育所】&#10;有形固定資産減価償却率"/>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89643</xdr:rowOff>
    </xdr:from>
    <xdr:ext cx="405111" cy="259045"/>
    <xdr:sp macro="" textlink="">
      <xdr:nvSpPr>
        <xdr:cNvPr id="416" name="n_3mainValue【認定こども園・幼稚園・保育所】&#10;有形固定資産減価償却率"/>
        <xdr:cNvSpPr txBox="1"/>
      </xdr:nvSpPr>
      <xdr:spPr>
        <a:xfrm>
          <a:off x="13500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57" name="楕円 456"/>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58"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130447</xdr:rowOff>
    </xdr:from>
    <xdr:to>
      <xdr:col>112</xdr:col>
      <xdr:colOff>38100</xdr:colOff>
      <xdr:row>40</xdr:row>
      <xdr:rowOff>60597</xdr:rowOff>
    </xdr:to>
    <xdr:sp macro="" textlink="">
      <xdr:nvSpPr>
        <xdr:cNvPr id="459" name="楕円 458"/>
        <xdr:cNvSpPr/>
      </xdr:nvSpPr>
      <xdr:spPr>
        <a:xfrm>
          <a:off x="212725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9797</xdr:rowOff>
    </xdr:to>
    <xdr:cxnSp macro="">
      <xdr:nvCxnSpPr>
        <xdr:cNvPr id="460" name="直線コネクタ 459"/>
        <xdr:cNvCxnSpPr/>
      </xdr:nvCxnSpPr>
      <xdr:spPr>
        <a:xfrm flipV="1">
          <a:off x="21323300" y="6842760"/>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61" name="楕円 460"/>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9797</xdr:rowOff>
    </xdr:from>
    <xdr:to>
      <xdr:col>111</xdr:col>
      <xdr:colOff>177800</xdr:colOff>
      <xdr:row>40</xdr:row>
      <xdr:rowOff>15240</xdr:rowOff>
    </xdr:to>
    <xdr:cxnSp macro="">
      <xdr:nvCxnSpPr>
        <xdr:cNvPr id="462" name="直線コネクタ 461"/>
        <xdr:cNvCxnSpPr/>
      </xdr:nvCxnSpPr>
      <xdr:spPr>
        <a:xfrm flipV="1">
          <a:off x="20434300" y="686779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141333</xdr:rowOff>
    </xdr:from>
    <xdr:to>
      <xdr:col>102</xdr:col>
      <xdr:colOff>165100</xdr:colOff>
      <xdr:row>40</xdr:row>
      <xdr:rowOff>71483</xdr:rowOff>
    </xdr:to>
    <xdr:sp macro="" textlink="">
      <xdr:nvSpPr>
        <xdr:cNvPr id="463" name="楕円 462"/>
        <xdr:cNvSpPr/>
      </xdr:nvSpPr>
      <xdr:spPr>
        <a:xfrm>
          <a:off x="19494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20683</xdr:rowOff>
    </xdr:to>
    <xdr:cxnSp macro="">
      <xdr:nvCxnSpPr>
        <xdr:cNvPr id="464" name="直線コネクタ 463"/>
        <xdr:cNvCxnSpPr/>
      </xdr:nvCxnSpPr>
      <xdr:spPr>
        <a:xfrm flipV="1">
          <a:off x="19545300" y="68732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51724</xdr:rowOff>
    </xdr:from>
    <xdr:ext cx="469744" cy="259045"/>
    <xdr:sp macro="" textlink="">
      <xdr:nvSpPr>
        <xdr:cNvPr id="468" name="n_1mainValue【認定こども園・幼稚園・保育所】&#10;一人当たり面積"/>
        <xdr:cNvSpPr txBox="1"/>
      </xdr:nvSpPr>
      <xdr:spPr>
        <a:xfrm>
          <a:off x="21075727" y="69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69"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88010</xdr:rowOff>
    </xdr:from>
    <xdr:ext cx="469744" cy="259045"/>
    <xdr:sp macro="" textlink="">
      <xdr:nvSpPr>
        <xdr:cNvPr id="470" name="n_3mainValue【認定こども園・幼稚園・保育所】&#10;一人当たり面積"/>
        <xdr:cNvSpPr txBox="1"/>
      </xdr:nvSpPr>
      <xdr:spPr>
        <a:xfrm>
          <a:off x="19310427"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511" name="楕円 510"/>
        <xdr:cNvSpPr/>
      </xdr:nvSpPr>
      <xdr:spPr>
        <a:xfrm>
          <a:off x="16268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512" name="【学校施設】&#10;有形固定資産減価償却率該当値テキスト"/>
        <xdr:cNvSpPr txBox="1"/>
      </xdr:nvSpPr>
      <xdr:spPr>
        <a:xfrm>
          <a:off x="16357600"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13" name="楕円 512"/>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107769</xdr:rowOff>
    </xdr:to>
    <xdr:cxnSp macro="">
      <xdr:nvCxnSpPr>
        <xdr:cNvPr id="514" name="直線コネクタ 513"/>
        <xdr:cNvCxnSpPr/>
      </xdr:nvCxnSpPr>
      <xdr:spPr>
        <a:xfrm flipV="1">
          <a:off x="15481300" y="103833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56969</xdr:rowOff>
    </xdr:from>
    <xdr:to>
      <xdr:col>76</xdr:col>
      <xdr:colOff>165100</xdr:colOff>
      <xdr:row>57</xdr:row>
      <xdr:rowOff>158569</xdr:rowOff>
    </xdr:to>
    <xdr:sp macro="" textlink="">
      <xdr:nvSpPr>
        <xdr:cNvPr id="515" name="楕円 514"/>
        <xdr:cNvSpPr/>
      </xdr:nvSpPr>
      <xdr:spPr>
        <a:xfrm>
          <a:off x="14541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107769</xdr:rowOff>
    </xdr:from>
    <xdr:to>
      <xdr:col>81</xdr:col>
      <xdr:colOff>50800</xdr:colOff>
      <xdr:row>60</xdr:row>
      <xdr:rowOff>107769</xdr:rowOff>
    </xdr:to>
    <xdr:cxnSp macro="">
      <xdr:nvCxnSpPr>
        <xdr:cNvPr id="516" name="直線コネクタ 515"/>
        <xdr:cNvCxnSpPr/>
      </xdr:nvCxnSpPr>
      <xdr:spPr>
        <a:xfrm>
          <a:off x="14592300" y="9880419"/>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92891</xdr:rowOff>
    </xdr:from>
    <xdr:to>
      <xdr:col>72</xdr:col>
      <xdr:colOff>38100</xdr:colOff>
      <xdr:row>58</xdr:row>
      <xdr:rowOff>23041</xdr:rowOff>
    </xdr:to>
    <xdr:sp macro="" textlink="">
      <xdr:nvSpPr>
        <xdr:cNvPr id="517" name="楕円 516"/>
        <xdr:cNvSpPr/>
      </xdr:nvSpPr>
      <xdr:spPr>
        <a:xfrm>
          <a:off x="13652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107769</xdr:rowOff>
    </xdr:from>
    <xdr:to>
      <xdr:col>76</xdr:col>
      <xdr:colOff>114300</xdr:colOff>
      <xdr:row>57</xdr:row>
      <xdr:rowOff>143691</xdr:rowOff>
    </xdr:to>
    <xdr:cxnSp macro="">
      <xdr:nvCxnSpPr>
        <xdr:cNvPr id="518" name="直線コネクタ 517"/>
        <xdr:cNvCxnSpPr/>
      </xdr:nvCxnSpPr>
      <xdr:spPr>
        <a:xfrm flipV="1">
          <a:off x="13703300" y="98804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22"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3646</xdr:rowOff>
    </xdr:from>
    <xdr:ext cx="405111" cy="259045"/>
    <xdr:sp macro="" textlink="">
      <xdr:nvSpPr>
        <xdr:cNvPr id="523" name="n_2mainValue【学校施設】&#10;有形固定資産減価償却率"/>
        <xdr:cNvSpPr txBox="1"/>
      </xdr:nvSpPr>
      <xdr:spPr>
        <a:xfrm>
          <a:off x="14389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39568</xdr:rowOff>
    </xdr:from>
    <xdr:ext cx="405111" cy="259045"/>
    <xdr:sp macro="" textlink="">
      <xdr:nvSpPr>
        <xdr:cNvPr id="524" name="n_3mainValue【学校施設】&#10;有形固定資産減価償却率"/>
        <xdr:cNvSpPr txBox="1"/>
      </xdr:nvSpPr>
      <xdr:spPr>
        <a:xfrm>
          <a:off x="13500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143216</xdr:rowOff>
    </xdr:from>
    <xdr:to>
      <xdr:col>116</xdr:col>
      <xdr:colOff>114300</xdr:colOff>
      <xdr:row>64</xdr:row>
      <xdr:rowOff>73366</xdr:rowOff>
    </xdr:to>
    <xdr:sp macro="" textlink="">
      <xdr:nvSpPr>
        <xdr:cNvPr id="565" name="楕円 564"/>
        <xdr:cNvSpPr/>
      </xdr:nvSpPr>
      <xdr:spPr>
        <a:xfrm>
          <a:off x="22110700" y="10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143249</xdr:rowOff>
    </xdr:from>
    <xdr:to>
      <xdr:col>112</xdr:col>
      <xdr:colOff>38100</xdr:colOff>
      <xdr:row>64</xdr:row>
      <xdr:rowOff>73399</xdr:rowOff>
    </xdr:to>
    <xdr:sp macro="" textlink="">
      <xdr:nvSpPr>
        <xdr:cNvPr id="567" name="楕円 566"/>
        <xdr:cNvSpPr/>
      </xdr:nvSpPr>
      <xdr:spPr>
        <a:xfrm>
          <a:off x="21272500" y="109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22566</xdr:rowOff>
    </xdr:from>
    <xdr:to>
      <xdr:col>116</xdr:col>
      <xdr:colOff>63500</xdr:colOff>
      <xdr:row>64</xdr:row>
      <xdr:rowOff>22599</xdr:rowOff>
    </xdr:to>
    <xdr:cxnSp macro="">
      <xdr:nvCxnSpPr>
        <xdr:cNvPr id="568" name="直線コネクタ 567"/>
        <xdr:cNvCxnSpPr/>
      </xdr:nvCxnSpPr>
      <xdr:spPr>
        <a:xfrm flipV="1">
          <a:off x="21323300" y="1099536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167905</xdr:rowOff>
    </xdr:from>
    <xdr:to>
      <xdr:col>107</xdr:col>
      <xdr:colOff>101600</xdr:colOff>
      <xdr:row>64</xdr:row>
      <xdr:rowOff>98055</xdr:rowOff>
    </xdr:to>
    <xdr:sp macro="" textlink="">
      <xdr:nvSpPr>
        <xdr:cNvPr id="569" name="楕円 568"/>
        <xdr:cNvSpPr/>
      </xdr:nvSpPr>
      <xdr:spPr>
        <a:xfrm>
          <a:off x="20383500" y="109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22599</xdr:rowOff>
    </xdr:from>
    <xdr:to>
      <xdr:col>111</xdr:col>
      <xdr:colOff>177800</xdr:colOff>
      <xdr:row>64</xdr:row>
      <xdr:rowOff>47255</xdr:rowOff>
    </xdr:to>
    <xdr:cxnSp macro="">
      <xdr:nvCxnSpPr>
        <xdr:cNvPr id="570" name="直線コネクタ 569"/>
        <xdr:cNvCxnSpPr/>
      </xdr:nvCxnSpPr>
      <xdr:spPr>
        <a:xfrm flipV="1">
          <a:off x="20434300" y="1099539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168884</xdr:rowOff>
    </xdr:from>
    <xdr:to>
      <xdr:col>102</xdr:col>
      <xdr:colOff>165100</xdr:colOff>
      <xdr:row>64</xdr:row>
      <xdr:rowOff>99034</xdr:rowOff>
    </xdr:to>
    <xdr:sp macro="" textlink="">
      <xdr:nvSpPr>
        <xdr:cNvPr id="571" name="楕円 570"/>
        <xdr:cNvSpPr/>
      </xdr:nvSpPr>
      <xdr:spPr>
        <a:xfrm>
          <a:off x="19494500" y="109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47255</xdr:rowOff>
    </xdr:from>
    <xdr:to>
      <xdr:col>107</xdr:col>
      <xdr:colOff>50800</xdr:colOff>
      <xdr:row>64</xdr:row>
      <xdr:rowOff>48234</xdr:rowOff>
    </xdr:to>
    <xdr:cxnSp macro="">
      <xdr:nvCxnSpPr>
        <xdr:cNvPr id="572" name="直線コネクタ 571"/>
        <xdr:cNvCxnSpPr/>
      </xdr:nvCxnSpPr>
      <xdr:spPr>
        <a:xfrm flipV="1">
          <a:off x="19545300" y="1102005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64526</xdr:rowOff>
    </xdr:from>
    <xdr:ext cx="469744" cy="259045"/>
    <xdr:sp macro="" textlink="">
      <xdr:nvSpPr>
        <xdr:cNvPr id="576" name="n_1mainValue【学校施設】&#10;一人当たり面積"/>
        <xdr:cNvSpPr txBox="1"/>
      </xdr:nvSpPr>
      <xdr:spPr>
        <a:xfrm>
          <a:off x="21075727" y="110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89182</xdr:rowOff>
    </xdr:from>
    <xdr:ext cx="469744" cy="259045"/>
    <xdr:sp macro="" textlink="">
      <xdr:nvSpPr>
        <xdr:cNvPr id="577" name="n_2mainValue【学校施設】&#10;一人当たり面積"/>
        <xdr:cNvSpPr txBox="1"/>
      </xdr:nvSpPr>
      <xdr:spPr>
        <a:xfrm>
          <a:off x="20199427" y="110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90161</xdr:rowOff>
    </xdr:from>
    <xdr:ext cx="469744" cy="259045"/>
    <xdr:sp macro="" textlink="">
      <xdr:nvSpPr>
        <xdr:cNvPr id="578" name="n_3mainValue【学校施設】&#10;一人当たり面積"/>
        <xdr:cNvSpPr txBox="1"/>
      </xdr:nvSpPr>
      <xdr:spPr>
        <a:xfrm>
          <a:off x="19310427" y="110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35" name="楕円 634"/>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36" name="【公民館】&#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637" name="楕円 636"/>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82731</xdr:rowOff>
    </xdr:to>
    <xdr:cxnSp macro="">
      <xdr:nvCxnSpPr>
        <xdr:cNvPr id="638" name="直線コネクタ 637"/>
        <xdr:cNvCxnSpPr/>
      </xdr:nvCxnSpPr>
      <xdr:spPr>
        <a:xfrm flipV="1">
          <a:off x="15481300" y="1824010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39" name="楕円 638"/>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106</xdr:row>
      <xdr:rowOff>82731</xdr:rowOff>
    </xdr:to>
    <xdr:cxnSp macro="">
      <xdr:nvCxnSpPr>
        <xdr:cNvPr id="640" name="直線コネクタ 639"/>
        <xdr:cNvCxnSpPr/>
      </xdr:nvCxnSpPr>
      <xdr:spPr>
        <a:xfrm>
          <a:off x="14592300" y="1810294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41" name="楕円 640"/>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133350</xdr:rowOff>
    </xdr:to>
    <xdr:cxnSp macro="">
      <xdr:nvCxnSpPr>
        <xdr:cNvPr id="642" name="直線コネクタ 641"/>
        <xdr:cNvCxnSpPr/>
      </xdr:nvCxnSpPr>
      <xdr:spPr>
        <a:xfrm flipV="1">
          <a:off x="13703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646" name="n_1mainValue【公民館】&#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647" name="n_2mainValue【公民館】&#10;有形固定資産減価償却率"/>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48"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70892</xdr:rowOff>
    </xdr:from>
    <xdr:to>
      <xdr:col>116</xdr:col>
      <xdr:colOff>114300</xdr:colOff>
      <xdr:row>109</xdr:row>
      <xdr:rowOff>1042</xdr:rowOff>
    </xdr:to>
    <xdr:sp macro="" textlink="">
      <xdr:nvSpPr>
        <xdr:cNvPr id="687" name="楕円 686"/>
        <xdr:cNvSpPr/>
      </xdr:nvSpPr>
      <xdr:spPr>
        <a:xfrm>
          <a:off x="22110700" y="18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1542</xdr:rowOff>
    </xdr:from>
    <xdr:ext cx="469744" cy="259045"/>
    <xdr:sp macro="" textlink="">
      <xdr:nvSpPr>
        <xdr:cNvPr id="688" name="【公民館】&#10;一人当たり面積該当値テキスト"/>
        <xdr:cNvSpPr txBox="1"/>
      </xdr:nvSpPr>
      <xdr:spPr>
        <a:xfrm>
          <a:off x="22199600" y="185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71044</xdr:rowOff>
    </xdr:from>
    <xdr:to>
      <xdr:col>112</xdr:col>
      <xdr:colOff>38100</xdr:colOff>
      <xdr:row>109</xdr:row>
      <xdr:rowOff>1194</xdr:rowOff>
    </xdr:to>
    <xdr:sp macro="" textlink="">
      <xdr:nvSpPr>
        <xdr:cNvPr id="689" name="楕円 688"/>
        <xdr:cNvSpPr/>
      </xdr:nvSpPr>
      <xdr:spPr>
        <a:xfrm>
          <a:off x="21272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121692</xdr:rowOff>
    </xdr:from>
    <xdr:to>
      <xdr:col>116</xdr:col>
      <xdr:colOff>63500</xdr:colOff>
      <xdr:row>108</xdr:row>
      <xdr:rowOff>121844</xdr:rowOff>
    </xdr:to>
    <xdr:cxnSp macro="">
      <xdr:nvCxnSpPr>
        <xdr:cNvPr id="690" name="直線コネクタ 689"/>
        <xdr:cNvCxnSpPr/>
      </xdr:nvCxnSpPr>
      <xdr:spPr>
        <a:xfrm flipV="1">
          <a:off x="21323300" y="1863829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71425</xdr:rowOff>
    </xdr:from>
    <xdr:to>
      <xdr:col>107</xdr:col>
      <xdr:colOff>101600</xdr:colOff>
      <xdr:row>109</xdr:row>
      <xdr:rowOff>1575</xdr:rowOff>
    </xdr:to>
    <xdr:sp macro="" textlink="">
      <xdr:nvSpPr>
        <xdr:cNvPr id="691" name="楕円 690"/>
        <xdr:cNvSpPr/>
      </xdr:nvSpPr>
      <xdr:spPr>
        <a:xfrm>
          <a:off x="20383500" y="185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121844</xdr:rowOff>
    </xdr:from>
    <xdr:to>
      <xdr:col>111</xdr:col>
      <xdr:colOff>177800</xdr:colOff>
      <xdr:row>108</xdr:row>
      <xdr:rowOff>122225</xdr:rowOff>
    </xdr:to>
    <xdr:cxnSp macro="">
      <xdr:nvCxnSpPr>
        <xdr:cNvPr id="692" name="直線コネクタ 691"/>
        <xdr:cNvCxnSpPr/>
      </xdr:nvCxnSpPr>
      <xdr:spPr>
        <a:xfrm flipV="1">
          <a:off x="20434300" y="1863844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71806</xdr:rowOff>
    </xdr:from>
    <xdr:to>
      <xdr:col>102</xdr:col>
      <xdr:colOff>165100</xdr:colOff>
      <xdr:row>109</xdr:row>
      <xdr:rowOff>1956</xdr:rowOff>
    </xdr:to>
    <xdr:sp macro="" textlink="">
      <xdr:nvSpPr>
        <xdr:cNvPr id="693" name="楕円 692"/>
        <xdr:cNvSpPr/>
      </xdr:nvSpPr>
      <xdr:spPr>
        <a:xfrm>
          <a:off x="194945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122225</xdr:rowOff>
    </xdr:from>
    <xdr:to>
      <xdr:col>107</xdr:col>
      <xdr:colOff>50800</xdr:colOff>
      <xdr:row>108</xdr:row>
      <xdr:rowOff>122606</xdr:rowOff>
    </xdr:to>
    <xdr:cxnSp macro="">
      <xdr:nvCxnSpPr>
        <xdr:cNvPr id="694" name="直線コネクタ 693"/>
        <xdr:cNvCxnSpPr/>
      </xdr:nvCxnSpPr>
      <xdr:spPr>
        <a:xfrm flipV="1">
          <a:off x="19545300" y="18638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163771</xdr:rowOff>
    </xdr:from>
    <xdr:ext cx="469744" cy="259045"/>
    <xdr:sp macro="" textlink="">
      <xdr:nvSpPr>
        <xdr:cNvPr id="698" name="n_1mainValue【公民館】&#10;一人当たり面積"/>
        <xdr:cNvSpPr txBox="1"/>
      </xdr:nvSpPr>
      <xdr:spPr>
        <a:xfrm>
          <a:off x="210757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164152</xdr:rowOff>
    </xdr:from>
    <xdr:ext cx="469744" cy="259045"/>
    <xdr:sp macro="" textlink="">
      <xdr:nvSpPr>
        <xdr:cNvPr id="699" name="n_2mainValue【公民館】&#10;一人当たり面積"/>
        <xdr:cNvSpPr txBox="1"/>
      </xdr:nvSpPr>
      <xdr:spPr>
        <a:xfrm>
          <a:off x="20199427" y="186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164533</xdr:rowOff>
    </xdr:from>
    <xdr:ext cx="469744" cy="259045"/>
    <xdr:sp macro="" textlink="">
      <xdr:nvSpPr>
        <xdr:cNvPr id="700" name="n_3mainValue【公民館】&#10;一人当たり面積"/>
        <xdr:cNvSpPr txBox="1"/>
      </xdr:nvSpPr>
      <xdr:spPr>
        <a:xfrm>
          <a:off x="19310427" y="186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道路、橋りょう・トンネルについては、類似団体内平均値と比較して、有形固定資産減価償却率及び一人当たりの各数値ともに低くなっている。</a:t>
          </a:r>
        </a:p>
        <a:p>
          <a:r>
            <a:rPr kumimoji="1" lang="ja-JP" altLang="en-US" sz="1300">
              <a:latin typeface="ＭＳ Ｐゴシック" panose="020B0600070205080204" pitchFamily="50" charset="-128"/>
              <a:ea typeface="ＭＳ Ｐゴシック" panose="020B0600070205080204" pitchFamily="50" charset="-128"/>
            </a:rPr>
            <a:t>保育所及び学校施設については、類似団体内平均値と比較して特に有形固定資産減価償却率が高くなっている。中学校が建設から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年以上経過しており、小学校や保育所も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老朽化対策に取り組むとともに、施設更新時期等には、その時の状況等も踏まえながら、縮減、統合等の可能性についても検討していくことが必要である。公営住宅については、新たに子育て世帯優先の住宅を建設したため、有形固定資産減価償却率が低くなっている。一人たりの床面積については類似団体内平均より低くな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25417</xdr:rowOff>
    </xdr:from>
    <xdr:ext cx="405111" cy="259045"/>
    <xdr:sp macro="" textlink="">
      <xdr:nvSpPr>
        <xdr:cNvPr id="60" name="【図書館】&#10;有形固定資産減価償却率平均値テキスト"/>
        <xdr:cNvSpPr txBox="1"/>
      </xdr:nvSpPr>
      <xdr:spPr>
        <a:xfrm>
          <a:off x="4673600" y="6540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125730</xdr:rowOff>
    </xdr:from>
    <xdr:to>
      <xdr:col>24</xdr:col>
      <xdr:colOff>114300</xdr:colOff>
      <xdr:row>40</xdr:row>
      <xdr:rowOff>55880</xdr:rowOff>
    </xdr:to>
    <xdr:sp macro="" textlink="">
      <xdr:nvSpPr>
        <xdr:cNvPr id="70" name="楕円 69"/>
        <xdr:cNvSpPr/>
      </xdr:nvSpPr>
      <xdr:spPr>
        <a:xfrm>
          <a:off x="45847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104157</xdr:rowOff>
    </xdr:from>
    <xdr:ext cx="405111" cy="259045"/>
    <xdr:sp macro="" textlink="">
      <xdr:nvSpPr>
        <xdr:cNvPr id="71" name="【図書館】&#10;有形固定資産減価償却率該当値テキスト"/>
        <xdr:cNvSpPr txBox="1"/>
      </xdr:nvSpPr>
      <xdr:spPr>
        <a:xfrm>
          <a:off x="4673600"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138430</xdr:rowOff>
    </xdr:from>
    <xdr:to>
      <xdr:col>20</xdr:col>
      <xdr:colOff>38100</xdr:colOff>
      <xdr:row>40</xdr:row>
      <xdr:rowOff>68580</xdr:rowOff>
    </xdr:to>
    <xdr:sp macro="" textlink="">
      <xdr:nvSpPr>
        <xdr:cNvPr id="72" name="楕円 71"/>
        <xdr:cNvSpPr/>
      </xdr:nvSpPr>
      <xdr:spPr>
        <a:xfrm>
          <a:off x="3746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5080</xdr:rowOff>
    </xdr:from>
    <xdr:to>
      <xdr:col>24</xdr:col>
      <xdr:colOff>63500</xdr:colOff>
      <xdr:row>40</xdr:row>
      <xdr:rowOff>17780</xdr:rowOff>
    </xdr:to>
    <xdr:cxnSp macro="">
      <xdr:nvCxnSpPr>
        <xdr:cNvPr id="73" name="直線コネクタ 72"/>
        <xdr:cNvCxnSpPr/>
      </xdr:nvCxnSpPr>
      <xdr:spPr>
        <a:xfrm flipV="1">
          <a:off x="3797300" y="6863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19050</xdr:rowOff>
    </xdr:from>
    <xdr:to>
      <xdr:col>15</xdr:col>
      <xdr:colOff>101600</xdr:colOff>
      <xdr:row>39</xdr:row>
      <xdr:rowOff>120650</xdr:rowOff>
    </xdr:to>
    <xdr:sp macro="" textlink="">
      <xdr:nvSpPr>
        <xdr:cNvPr id="74" name="楕円 73"/>
        <xdr:cNvSpPr/>
      </xdr:nvSpPr>
      <xdr:spPr>
        <a:xfrm>
          <a:off x="2857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69850</xdr:rowOff>
    </xdr:from>
    <xdr:to>
      <xdr:col>19</xdr:col>
      <xdr:colOff>177800</xdr:colOff>
      <xdr:row>40</xdr:row>
      <xdr:rowOff>17780</xdr:rowOff>
    </xdr:to>
    <xdr:cxnSp macro="">
      <xdr:nvCxnSpPr>
        <xdr:cNvPr id="75" name="直線コネクタ 74"/>
        <xdr:cNvCxnSpPr/>
      </xdr:nvCxnSpPr>
      <xdr:spPr>
        <a:xfrm>
          <a:off x="2908300" y="675640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44450</xdr:rowOff>
    </xdr:from>
    <xdr:to>
      <xdr:col>10</xdr:col>
      <xdr:colOff>165100</xdr:colOff>
      <xdr:row>39</xdr:row>
      <xdr:rowOff>146050</xdr:rowOff>
    </xdr:to>
    <xdr:sp macro="" textlink="">
      <xdr:nvSpPr>
        <xdr:cNvPr id="76" name="楕円 75"/>
        <xdr:cNvSpPr/>
      </xdr:nvSpPr>
      <xdr:spPr>
        <a:xfrm>
          <a:off x="196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69850</xdr:rowOff>
    </xdr:from>
    <xdr:to>
      <xdr:col>15</xdr:col>
      <xdr:colOff>50800</xdr:colOff>
      <xdr:row>39</xdr:row>
      <xdr:rowOff>95250</xdr:rowOff>
    </xdr:to>
    <xdr:cxnSp macro="">
      <xdr:nvCxnSpPr>
        <xdr:cNvPr id="77" name="直線コネクタ 76"/>
        <xdr:cNvCxnSpPr/>
      </xdr:nvCxnSpPr>
      <xdr:spPr>
        <a:xfrm flipV="1">
          <a:off x="2019300" y="675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8" name="n_1aveValue【図書館】&#10;有形固定資産減価償却率"/>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59707</xdr:rowOff>
    </xdr:from>
    <xdr:ext cx="405111" cy="259045"/>
    <xdr:sp macro="" textlink="">
      <xdr:nvSpPr>
        <xdr:cNvPr id="81" name="n_1mainValue【図書館】&#10;有形固定資産減価償却率"/>
        <xdr:cNvSpPr txBox="1"/>
      </xdr:nvSpPr>
      <xdr:spPr>
        <a:xfrm>
          <a:off x="3582044" y="691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111777</xdr:rowOff>
    </xdr:from>
    <xdr:ext cx="405111" cy="259045"/>
    <xdr:sp macro="" textlink="">
      <xdr:nvSpPr>
        <xdr:cNvPr id="82" name="n_2mainValue【図書館】&#10;有形固定資産減価償却率"/>
        <xdr:cNvSpPr txBox="1"/>
      </xdr:nvSpPr>
      <xdr:spPr>
        <a:xfrm>
          <a:off x="2705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137177</xdr:rowOff>
    </xdr:from>
    <xdr:ext cx="405111" cy="259045"/>
    <xdr:sp macro="" textlink="">
      <xdr:nvSpPr>
        <xdr:cNvPr id="83" name="n_3mainValue【図書館】&#10;有形固定資産減価償却率"/>
        <xdr:cNvSpPr txBox="1"/>
      </xdr:nvSpPr>
      <xdr:spPr>
        <a:xfrm>
          <a:off x="1816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133985</xdr:rowOff>
    </xdr:from>
    <xdr:to>
      <xdr:col>55</xdr:col>
      <xdr:colOff>50800</xdr:colOff>
      <xdr:row>41</xdr:row>
      <xdr:rowOff>64135</xdr:rowOff>
    </xdr:to>
    <xdr:sp macro="" textlink="">
      <xdr:nvSpPr>
        <xdr:cNvPr id="122" name="楕円 121"/>
        <xdr:cNvSpPr/>
      </xdr:nvSpPr>
      <xdr:spPr>
        <a:xfrm>
          <a:off x="104267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112412</xdr:rowOff>
    </xdr:from>
    <xdr:ext cx="469744" cy="259045"/>
    <xdr:sp macro="" textlink="">
      <xdr:nvSpPr>
        <xdr:cNvPr id="123" name="【図書館】&#10;一人当たり面積該当値テキスト"/>
        <xdr:cNvSpPr txBox="1"/>
      </xdr:nvSpPr>
      <xdr:spPr>
        <a:xfrm>
          <a:off x="10515600"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24" name="楕円 123"/>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xdr:rowOff>
    </xdr:from>
    <xdr:to>
      <xdr:col>55</xdr:col>
      <xdr:colOff>0</xdr:colOff>
      <xdr:row>41</xdr:row>
      <xdr:rowOff>15240</xdr:rowOff>
    </xdr:to>
    <xdr:cxnSp macro="">
      <xdr:nvCxnSpPr>
        <xdr:cNvPr id="125" name="直線コネクタ 124"/>
        <xdr:cNvCxnSpPr/>
      </xdr:nvCxnSpPr>
      <xdr:spPr>
        <a:xfrm flipV="1">
          <a:off x="9639300" y="70427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137795</xdr:rowOff>
    </xdr:from>
    <xdr:to>
      <xdr:col>46</xdr:col>
      <xdr:colOff>38100</xdr:colOff>
      <xdr:row>41</xdr:row>
      <xdr:rowOff>67945</xdr:rowOff>
    </xdr:to>
    <xdr:sp macro="" textlink="">
      <xdr:nvSpPr>
        <xdr:cNvPr id="126" name="楕円 125"/>
        <xdr:cNvSpPr/>
      </xdr:nvSpPr>
      <xdr:spPr>
        <a:xfrm>
          <a:off x="8699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17145</xdr:rowOff>
    </xdr:to>
    <xdr:cxnSp macro="">
      <xdr:nvCxnSpPr>
        <xdr:cNvPr id="127" name="直線コネクタ 126"/>
        <xdr:cNvCxnSpPr/>
      </xdr:nvCxnSpPr>
      <xdr:spPr>
        <a:xfrm flipV="1">
          <a:off x="8750300" y="704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8" name="楕円 127"/>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17145</xdr:rowOff>
    </xdr:from>
    <xdr:to>
      <xdr:col>45</xdr:col>
      <xdr:colOff>177800</xdr:colOff>
      <xdr:row>41</xdr:row>
      <xdr:rowOff>19050</xdr:rowOff>
    </xdr:to>
    <xdr:cxnSp macro="">
      <xdr:nvCxnSpPr>
        <xdr:cNvPr id="129" name="直線コネクタ 128"/>
        <xdr:cNvCxnSpPr/>
      </xdr:nvCxnSpPr>
      <xdr:spPr>
        <a:xfrm flipV="1">
          <a:off x="7861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30"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31"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33"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59072</xdr:rowOff>
    </xdr:from>
    <xdr:ext cx="469744" cy="259045"/>
    <xdr:sp macro="" textlink="">
      <xdr:nvSpPr>
        <xdr:cNvPr id="134" name="n_2mainValue【図書館】&#10;一人当たり面積"/>
        <xdr:cNvSpPr txBox="1"/>
      </xdr:nvSpPr>
      <xdr:spPr>
        <a:xfrm>
          <a:off x="8515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5"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65"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75" name="楕円 174"/>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76"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177" name="楕円 176"/>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19050</xdr:rowOff>
    </xdr:to>
    <xdr:cxnSp macro="">
      <xdr:nvCxnSpPr>
        <xdr:cNvPr id="178" name="直線コネクタ 177"/>
        <xdr:cNvCxnSpPr/>
      </xdr:nvCxnSpPr>
      <xdr:spPr>
        <a:xfrm flipV="1">
          <a:off x="3797300" y="10637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9" name="楕円 178"/>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62</xdr:row>
      <xdr:rowOff>19050</xdr:rowOff>
    </xdr:to>
    <xdr:cxnSp macro="">
      <xdr:nvCxnSpPr>
        <xdr:cNvPr id="180" name="直線コネクタ 179"/>
        <xdr:cNvCxnSpPr/>
      </xdr:nvCxnSpPr>
      <xdr:spPr>
        <a:xfrm>
          <a:off x="2908300" y="1014984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楕円 180"/>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74295</xdr:rowOff>
    </xdr:to>
    <xdr:cxnSp macro="">
      <xdr:nvCxnSpPr>
        <xdr:cNvPr id="182" name="直線コネクタ 181"/>
        <xdr:cNvCxnSpPr/>
      </xdr:nvCxnSpPr>
      <xdr:spPr>
        <a:xfrm flipV="1">
          <a:off x="2019300" y="1014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83"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4"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85"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60977</xdr:rowOff>
    </xdr:from>
    <xdr:ext cx="405111" cy="259045"/>
    <xdr:sp macro="" textlink="">
      <xdr:nvSpPr>
        <xdr:cNvPr id="186" name="n_1mainValue【体育館・プール】&#10;有形固定資産減価償却率"/>
        <xdr:cNvSpPr txBox="1"/>
      </xdr:nvSpPr>
      <xdr:spPr>
        <a:xfrm>
          <a:off x="3582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87" name="n_2main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88" name="n_3mainValue【体育館・プー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9"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115098</xdr:rowOff>
    </xdr:from>
    <xdr:to>
      <xdr:col>55</xdr:col>
      <xdr:colOff>50800</xdr:colOff>
      <xdr:row>63</xdr:row>
      <xdr:rowOff>45248</xdr:rowOff>
    </xdr:to>
    <xdr:sp macro="" textlink="">
      <xdr:nvSpPr>
        <xdr:cNvPr id="229" name="楕円 228"/>
        <xdr:cNvSpPr/>
      </xdr:nvSpPr>
      <xdr:spPr>
        <a:xfrm>
          <a:off x="10426700" y="107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137975</xdr:rowOff>
    </xdr:from>
    <xdr:ext cx="469744" cy="259045"/>
    <xdr:sp macro="" textlink="">
      <xdr:nvSpPr>
        <xdr:cNvPr id="230" name="【体育館・プール】&#10;一人当たり面積該当値テキスト"/>
        <xdr:cNvSpPr txBox="1"/>
      </xdr:nvSpPr>
      <xdr:spPr>
        <a:xfrm>
          <a:off x="10515600" y="105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116405</xdr:rowOff>
    </xdr:from>
    <xdr:to>
      <xdr:col>50</xdr:col>
      <xdr:colOff>165100</xdr:colOff>
      <xdr:row>63</xdr:row>
      <xdr:rowOff>46555</xdr:rowOff>
    </xdr:to>
    <xdr:sp macro="" textlink="">
      <xdr:nvSpPr>
        <xdr:cNvPr id="231" name="楕円 230"/>
        <xdr:cNvSpPr/>
      </xdr:nvSpPr>
      <xdr:spPr>
        <a:xfrm>
          <a:off x="95885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165898</xdr:rowOff>
    </xdr:from>
    <xdr:to>
      <xdr:col>55</xdr:col>
      <xdr:colOff>0</xdr:colOff>
      <xdr:row>62</xdr:row>
      <xdr:rowOff>167205</xdr:rowOff>
    </xdr:to>
    <xdr:cxnSp macro="">
      <xdr:nvCxnSpPr>
        <xdr:cNvPr id="232" name="直線コネクタ 231"/>
        <xdr:cNvCxnSpPr/>
      </xdr:nvCxnSpPr>
      <xdr:spPr>
        <a:xfrm flipV="1">
          <a:off x="9639300" y="1079579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33" name="楕円 232"/>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167205</xdr:rowOff>
    </xdr:from>
    <xdr:to>
      <xdr:col>50</xdr:col>
      <xdr:colOff>114300</xdr:colOff>
      <xdr:row>63</xdr:row>
      <xdr:rowOff>0</xdr:rowOff>
    </xdr:to>
    <xdr:cxnSp macro="">
      <xdr:nvCxnSpPr>
        <xdr:cNvPr id="234" name="直線コネクタ 233"/>
        <xdr:cNvCxnSpPr/>
      </xdr:nvCxnSpPr>
      <xdr:spPr>
        <a:xfrm flipV="1">
          <a:off x="8750300" y="1079710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124242</xdr:rowOff>
    </xdr:from>
    <xdr:to>
      <xdr:col>41</xdr:col>
      <xdr:colOff>101600</xdr:colOff>
      <xdr:row>63</xdr:row>
      <xdr:rowOff>54392</xdr:rowOff>
    </xdr:to>
    <xdr:sp macro="" textlink="">
      <xdr:nvSpPr>
        <xdr:cNvPr id="235" name="楕円 234"/>
        <xdr:cNvSpPr/>
      </xdr:nvSpPr>
      <xdr:spPr>
        <a:xfrm>
          <a:off x="78105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3592</xdr:rowOff>
    </xdr:to>
    <xdr:cxnSp macro="">
      <xdr:nvCxnSpPr>
        <xdr:cNvPr id="236" name="直線コネクタ 235"/>
        <xdr:cNvCxnSpPr/>
      </xdr:nvCxnSpPr>
      <xdr:spPr>
        <a:xfrm flipV="1">
          <a:off x="7861300" y="108013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37"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168474</xdr:rowOff>
    </xdr:from>
    <xdr:ext cx="469744" cy="259045"/>
    <xdr:sp macro="" textlink="">
      <xdr:nvSpPr>
        <xdr:cNvPr id="238"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26251</xdr:rowOff>
    </xdr:from>
    <xdr:ext cx="469744" cy="259045"/>
    <xdr:sp macro="" textlink="">
      <xdr:nvSpPr>
        <xdr:cNvPr id="239" name="n_3aveValue【体育館・プール】&#10;一人当たり面積"/>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63082</xdr:rowOff>
    </xdr:from>
    <xdr:ext cx="469744" cy="259045"/>
    <xdr:sp macro="" textlink="">
      <xdr:nvSpPr>
        <xdr:cNvPr id="240" name="n_1mainValue【体育館・プール】&#10;一人当たり面積"/>
        <xdr:cNvSpPr txBox="1"/>
      </xdr:nvSpPr>
      <xdr:spPr>
        <a:xfrm>
          <a:off x="9391727" y="1052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67327</xdr:rowOff>
    </xdr:from>
    <xdr:ext cx="469744" cy="259045"/>
    <xdr:sp macro="" textlink="">
      <xdr:nvSpPr>
        <xdr:cNvPr id="241" name="n_2mainValue【体育館・プール】&#10;一人当たり面積"/>
        <xdr:cNvSpPr txBox="1"/>
      </xdr:nvSpPr>
      <xdr:spPr>
        <a:xfrm>
          <a:off x="8515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70919</xdr:rowOff>
    </xdr:from>
    <xdr:ext cx="469744" cy="259045"/>
    <xdr:sp macro="" textlink="">
      <xdr:nvSpPr>
        <xdr:cNvPr id="242" name="n_3mainValue【体育館・プール】&#10;一人当たり面積"/>
        <xdr:cNvSpPr txBox="1"/>
      </xdr:nvSpPr>
      <xdr:spPr>
        <a:xfrm>
          <a:off x="7626427" y="105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72" name="【福祉施設】&#10;有形固定資産減価償却率平均値テキスト"/>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6" name="フローチャート: 判断 275"/>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282" name="楕円 281"/>
        <xdr:cNvSpPr/>
      </xdr:nvSpPr>
      <xdr:spPr>
        <a:xfrm>
          <a:off x="4584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112413</xdr:rowOff>
    </xdr:from>
    <xdr:ext cx="405111" cy="259045"/>
    <xdr:sp macro="" textlink="">
      <xdr:nvSpPr>
        <xdr:cNvPr id="283" name="【福祉施設】&#10;有形固定資産減価償却率該当値テキスト"/>
        <xdr:cNvSpPr txBox="1"/>
      </xdr:nvSpPr>
      <xdr:spPr>
        <a:xfrm>
          <a:off x="4673600"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154939</xdr:rowOff>
    </xdr:from>
    <xdr:to>
      <xdr:col>20</xdr:col>
      <xdr:colOff>38100</xdr:colOff>
      <xdr:row>85</xdr:row>
      <xdr:rowOff>85089</xdr:rowOff>
    </xdr:to>
    <xdr:sp macro="" textlink="">
      <xdr:nvSpPr>
        <xdr:cNvPr id="284" name="楕円 283"/>
        <xdr:cNvSpPr/>
      </xdr:nvSpPr>
      <xdr:spPr>
        <a:xfrm>
          <a:off x="3746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34289</xdr:rowOff>
    </xdr:to>
    <xdr:cxnSp macro="">
      <xdr:nvCxnSpPr>
        <xdr:cNvPr id="285" name="直線コネクタ 284"/>
        <xdr:cNvCxnSpPr/>
      </xdr:nvCxnSpPr>
      <xdr:spPr>
        <a:xfrm flipV="1">
          <a:off x="3797300" y="145865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50164</xdr:rowOff>
    </xdr:from>
    <xdr:to>
      <xdr:col>15</xdr:col>
      <xdr:colOff>101600</xdr:colOff>
      <xdr:row>83</xdr:row>
      <xdr:rowOff>151764</xdr:rowOff>
    </xdr:to>
    <xdr:sp macro="" textlink="">
      <xdr:nvSpPr>
        <xdr:cNvPr id="286" name="楕円 285"/>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85</xdr:row>
      <xdr:rowOff>34289</xdr:rowOff>
    </xdr:to>
    <xdr:cxnSp macro="">
      <xdr:nvCxnSpPr>
        <xdr:cNvPr id="287" name="直線コネクタ 286"/>
        <xdr:cNvCxnSpPr/>
      </xdr:nvCxnSpPr>
      <xdr:spPr>
        <a:xfrm>
          <a:off x="2908300" y="14331314"/>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288" name="楕円 287"/>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83</xdr:row>
      <xdr:rowOff>100964</xdr:rowOff>
    </xdr:to>
    <xdr:cxnSp macro="">
      <xdr:nvCxnSpPr>
        <xdr:cNvPr id="289" name="直線コネクタ 288"/>
        <xdr:cNvCxnSpPr/>
      </xdr:nvCxnSpPr>
      <xdr:spPr>
        <a:xfrm>
          <a:off x="2019300" y="14220825"/>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90"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91"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92"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76216</xdr:rowOff>
    </xdr:from>
    <xdr:ext cx="405111" cy="259045"/>
    <xdr:sp macro="" textlink="">
      <xdr:nvSpPr>
        <xdr:cNvPr id="293" name="n_1mainValue【福祉施設】&#10;有形固定資産減価償却率"/>
        <xdr:cNvSpPr txBox="1"/>
      </xdr:nvSpPr>
      <xdr:spPr>
        <a:xfrm>
          <a:off x="35820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168291</xdr:rowOff>
    </xdr:from>
    <xdr:ext cx="405111" cy="259045"/>
    <xdr:sp macro="" textlink="">
      <xdr:nvSpPr>
        <xdr:cNvPr id="294" name="n_2mainValue【福祉施設】&#10;有形固定資産減価償却率"/>
        <xdr:cNvSpPr txBox="1"/>
      </xdr:nvSpPr>
      <xdr:spPr>
        <a:xfrm>
          <a:off x="2705744"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57802</xdr:rowOff>
    </xdr:from>
    <xdr:ext cx="405111" cy="259045"/>
    <xdr:sp macro="" textlink="">
      <xdr:nvSpPr>
        <xdr:cNvPr id="295" name="n_3mainValue【福祉施設】&#10;有形固定資産減価償却率"/>
        <xdr:cNvSpPr txBox="1"/>
      </xdr:nvSpPr>
      <xdr:spPr>
        <a:xfrm>
          <a:off x="1816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21" name="直線コネクタ 320"/>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22"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3" name="直線コネクタ 322"/>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4"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5" name="直線コネクタ 324"/>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26"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7" name="フローチャート: 判断 326"/>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8" name="フローチャート: 判断 327"/>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9" name="フローチャート: 判断 32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30" name="フローチャート: 判断 329"/>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150586</xdr:rowOff>
    </xdr:from>
    <xdr:to>
      <xdr:col>55</xdr:col>
      <xdr:colOff>50800</xdr:colOff>
      <xdr:row>86</xdr:row>
      <xdr:rowOff>80736</xdr:rowOff>
    </xdr:to>
    <xdr:sp macro="" textlink="">
      <xdr:nvSpPr>
        <xdr:cNvPr id="336" name="楕円 335"/>
        <xdr:cNvSpPr/>
      </xdr:nvSpPr>
      <xdr:spPr>
        <a:xfrm>
          <a:off x="104267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129013</xdr:rowOff>
    </xdr:from>
    <xdr:ext cx="469744" cy="259045"/>
    <xdr:sp macro="" textlink="">
      <xdr:nvSpPr>
        <xdr:cNvPr id="337" name="【福祉施設】&#10;一人当たり面積該当値テキスト"/>
        <xdr:cNvSpPr txBox="1"/>
      </xdr:nvSpPr>
      <xdr:spPr>
        <a:xfrm>
          <a:off x="10515600" y="147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151239</xdr:rowOff>
    </xdr:from>
    <xdr:to>
      <xdr:col>50</xdr:col>
      <xdr:colOff>165100</xdr:colOff>
      <xdr:row>86</xdr:row>
      <xdr:rowOff>81389</xdr:rowOff>
    </xdr:to>
    <xdr:sp macro="" textlink="">
      <xdr:nvSpPr>
        <xdr:cNvPr id="338" name="楕円 337"/>
        <xdr:cNvSpPr/>
      </xdr:nvSpPr>
      <xdr:spPr>
        <a:xfrm>
          <a:off x="9588500" y="147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29936</xdr:rowOff>
    </xdr:from>
    <xdr:to>
      <xdr:col>55</xdr:col>
      <xdr:colOff>0</xdr:colOff>
      <xdr:row>86</xdr:row>
      <xdr:rowOff>30589</xdr:rowOff>
    </xdr:to>
    <xdr:cxnSp macro="">
      <xdr:nvCxnSpPr>
        <xdr:cNvPr id="339" name="直線コネクタ 338"/>
        <xdr:cNvCxnSpPr/>
      </xdr:nvCxnSpPr>
      <xdr:spPr>
        <a:xfrm flipV="1">
          <a:off x="9639300" y="1477463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153198</xdr:rowOff>
    </xdr:from>
    <xdr:to>
      <xdr:col>46</xdr:col>
      <xdr:colOff>38100</xdr:colOff>
      <xdr:row>86</xdr:row>
      <xdr:rowOff>83348</xdr:rowOff>
    </xdr:to>
    <xdr:sp macro="" textlink="">
      <xdr:nvSpPr>
        <xdr:cNvPr id="340" name="楕円 339"/>
        <xdr:cNvSpPr/>
      </xdr:nvSpPr>
      <xdr:spPr>
        <a:xfrm>
          <a:off x="86995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30589</xdr:rowOff>
    </xdr:from>
    <xdr:to>
      <xdr:col>50</xdr:col>
      <xdr:colOff>114300</xdr:colOff>
      <xdr:row>86</xdr:row>
      <xdr:rowOff>32548</xdr:rowOff>
    </xdr:to>
    <xdr:cxnSp macro="">
      <xdr:nvCxnSpPr>
        <xdr:cNvPr id="341" name="直線コネクタ 340"/>
        <xdr:cNvCxnSpPr/>
      </xdr:nvCxnSpPr>
      <xdr:spPr>
        <a:xfrm flipV="1">
          <a:off x="8750300" y="147752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154831</xdr:rowOff>
    </xdr:from>
    <xdr:to>
      <xdr:col>41</xdr:col>
      <xdr:colOff>101600</xdr:colOff>
      <xdr:row>86</xdr:row>
      <xdr:rowOff>84981</xdr:rowOff>
    </xdr:to>
    <xdr:sp macro="" textlink="">
      <xdr:nvSpPr>
        <xdr:cNvPr id="342" name="楕円 341"/>
        <xdr:cNvSpPr/>
      </xdr:nvSpPr>
      <xdr:spPr>
        <a:xfrm>
          <a:off x="7810500" y="14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32548</xdr:rowOff>
    </xdr:from>
    <xdr:to>
      <xdr:col>45</xdr:col>
      <xdr:colOff>177800</xdr:colOff>
      <xdr:row>86</xdr:row>
      <xdr:rowOff>34181</xdr:rowOff>
    </xdr:to>
    <xdr:cxnSp macro="">
      <xdr:nvCxnSpPr>
        <xdr:cNvPr id="343" name="直線コネクタ 342"/>
        <xdr:cNvCxnSpPr/>
      </xdr:nvCxnSpPr>
      <xdr:spPr>
        <a:xfrm flipV="1">
          <a:off x="7861300" y="1477724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44"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45"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46"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72516</xdr:rowOff>
    </xdr:from>
    <xdr:ext cx="469744" cy="259045"/>
    <xdr:sp macro="" textlink="">
      <xdr:nvSpPr>
        <xdr:cNvPr id="347" name="n_1mainValue【福祉施設】&#10;一人当たり面積"/>
        <xdr:cNvSpPr txBox="1"/>
      </xdr:nvSpPr>
      <xdr:spPr>
        <a:xfrm>
          <a:off x="9391727" y="1481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74475</xdr:rowOff>
    </xdr:from>
    <xdr:ext cx="469744" cy="259045"/>
    <xdr:sp macro="" textlink="">
      <xdr:nvSpPr>
        <xdr:cNvPr id="348" name="n_2mainValue【福祉施設】&#10;一人当たり面積"/>
        <xdr:cNvSpPr txBox="1"/>
      </xdr:nvSpPr>
      <xdr:spPr>
        <a:xfrm>
          <a:off x="8515427" y="148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76108</xdr:rowOff>
    </xdr:from>
    <xdr:ext cx="469744" cy="259045"/>
    <xdr:sp macro="" textlink="">
      <xdr:nvSpPr>
        <xdr:cNvPr id="349" name="n_3mainValue【福祉施設】&#10;一人当たり面積"/>
        <xdr:cNvSpPr txBox="1"/>
      </xdr:nvSpPr>
      <xdr:spPr>
        <a:xfrm>
          <a:off x="7626427" y="148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0" name="テキスト ボックス 3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1" name="直線コネクタ 36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2" name="テキスト ボックス 36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3" name="直線コネクタ 36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4" name="テキスト ボックス 36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5" name="直線コネクタ 36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6" name="テキスト ボックス 36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7" name="直線コネクタ 36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8" name="テキスト ボックス 36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72" name="直線コネクタ 371"/>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73"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4" name="直線コネクタ 37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5"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6" name="直線コネクタ 37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377" name="【市民会館】&#10;有形固定資産減価償却率平均値テキスト"/>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78" name="フローチャート: 判断 377"/>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79" name="フローチャート: 判断 378"/>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80" name="フローチャート: 判断 379"/>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81" name="フローチャート: 判断 380"/>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73406</xdr:rowOff>
    </xdr:from>
    <xdr:to>
      <xdr:col>24</xdr:col>
      <xdr:colOff>114300</xdr:colOff>
      <xdr:row>109</xdr:row>
      <xdr:rowOff>3556</xdr:rowOff>
    </xdr:to>
    <xdr:sp macro="" textlink="">
      <xdr:nvSpPr>
        <xdr:cNvPr id="387" name="楕円 386"/>
        <xdr:cNvSpPr/>
      </xdr:nvSpPr>
      <xdr:spPr>
        <a:xfrm>
          <a:off x="45847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159783</xdr:rowOff>
    </xdr:from>
    <xdr:ext cx="405111" cy="259045"/>
    <xdr:sp macro="" textlink="">
      <xdr:nvSpPr>
        <xdr:cNvPr id="388" name="【市民会館】&#10;有形固定資産減価償却率該当値テキスト"/>
        <xdr:cNvSpPr txBox="1"/>
      </xdr:nvSpPr>
      <xdr:spPr>
        <a:xfrm>
          <a:off x="4673600" y="18504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73406</xdr:rowOff>
    </xdr:from>
    <xdr:to>
      <xdr:col>20</xdr:col>
      <xdr:colOff>38100</xdr:colOff>
      <xdr:row>109</xdr:row>
      <xdr:rowOff>3556</xdr:rowOff>
    </xdr:to>
    <xdr:sp macro="" textlink="">
      <xdr:nvSpPr>
        <xdr:cNvPr id="389" name="楕円 388"/>
        <xdr:cNvSpPr/>
      </xdr:nvSpPr>
      <xdr:spPr>
        <a:xfrm>
          <a:off x="3746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124206</xdr:rowOff>
    </xdr:from>
    <xdr:to>
      <xdr:col>24</xdr:col>
      <xdr:colOff>63500</xdr:colOff>
      <xdr:row>108</xdr:row>
      <xdr:rowOff>124206</xdr:rowOff>
    </xdr:to>
    <xdr:cxnSp macro="">
      <xdr:nvCxnSpPr>
        <xdr:cNvPr id="390" name="直線コネクタ 389"/>
        <xdr:cNvCxnSpPr/>
      </xdr:nvCxnSpPr>
      <xdr:spPr>
        <a:xfrm>
          <a:off x="3797300" y="186408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112268</xdr:rowOff>
    </xdr:from>
    <xdr:to>
      <xdr:col>15</xdr:col>
      <xdr:colOff>101600</xdr:colOff>
      <xdr:row>106</xdr:row>
      <xdr:rowOff>42418</xdr:rowOff>
    </xdr:to>
    <xdr:sp macro="" textlink="">
      <xdr:nvSpPr>
        <xdr:cNvPr id="391" name="楕円 390"/>
        <xdr:cNvSpPr/>
      </xdr:nvSpPr>
      <xdr:spPr>
        <a:xfrm>
          <a:off x="2857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163068</xdr:rowOff>
    </xdr:from>
    <xdr:to>
      <xdr:col>19</xdr:col>
      <xdr:colOff>177800</xdr:colOff>
      <xdr:row>108</xdr:row>
      <xdr:rowOff>124206</xdr:rowOff>
    </xdr:to>
    <xdr:cxnSp macro="">
      <xdr:nvCxnSpPr>
        <xdr:cNvPr id="392" name="直線コネクタ 391"/>
        <xdr:cNvCxnSpPr/>
      </xdr:nvCxnSpPr>
      <xdr:spPr>
        <a:xfrm>
          <a:off x="2908300" y="18165318"/>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167132</xdr:rowOff>
    </xdr:from>
    <xdr:to>
      <xdr:col>10</xdr:col>
      <xdr:colOff>165100</xdr:colOff>
      <xdr:row>106</xdr:row>
      <xdr:rowOff>97282</xdr:rowOff>
    </xdr:to>
    <xdr:sp macro="" textlink="">
      <xdr:nvSpPr>
        <xdr:cNvPr id="393" name="楕円 392"/>
        <xdr:cNvSpPr/>
      </xdr:nvSpPr>
      <xdr:spPr>
        <a:xfrm>
          <a:off x="1968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163068</xdr:rowOff>
    </xdr:from>
    <xdr:to>
      <xdr:col>15</xdr:col>
      <xdr:colOff>50800</xdr:colOff>
      <xdr:row>106</xdr:row>
      <xdr:rowOff>46482</xdr:rowOff>
    </xdr:to>
    <xdr:cxnSp macro="">
      <xdr:nvCxnSpPr>
        <xdr:cNvPr id="394" name="直線コネクタ 393"/>
        <xdr:cNvCxnSpPr/>
      </xdr:nvCxnSpPr>
      <xdr:spPr>
        <a:xfrm flipV="1">
          <a:off x="2019300" y="181653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159529</xdr:rowOff>
    </xdr:from>
    <xdr:ext cx="405111" cy="259045"/>
    <xdr:sp macro="" textlink="">
      <xdr:nvSpPr>
        <xdr:cNvPr id="395" name="n_1aveValue【市民会館】&#10;有形固定資産減価償却率"/>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122699</xdr:rowOff>
    </xdr:from>
    <xdr:ext cx="405111" cy="259045"/>
    <xdr:sp macro="" textlink="">
      <xdr:nvSpPr>
        <xdr:cNvPr id="396" name="n_2aveValue【市民会館】&#10;有形固定資産減価償却率"/>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397" name="n_3aveValue【市民会館】&#10;有形固定資産減価償却率"/>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166133</xdr:rowOff>
    </xdr:from>
    <xdr:ext cx="405111" cy="259045"/>
    <xdr:sp macro="" textlink="">
      <xdr:nvSpPr>
        <xdr:cNvPr id="398" name="n_1mainValue【市民会館】&#10;有形固定資産減価償却率"/>
        <xdr:cNvSpPr txBox="1"/>
      </xdr:nvSpPr>
      <xdr:spPr>
        <a:xfrm>
          <a:off x="3582044" y="1868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58945</xdr:rowOff>
    </xdr:from>
    <xdr:ext cx="405111" cy="259045"/>
    <xdr:sp macro="" textlink="">
      <xdr:nvSpPr>
        <xdr:cNvPr id="399" name="n_2mainValue【市民会館】&#10;有形固定資産減価償却率"/>
        <xdr:cNvSpPr txBox="1"/>
      </xdr:nvSpPr>
      <xdr:spPr>
        <a:xfrm>
          <a:off x="2705744" y="1788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113809</xdr:rowOff>
    </xdr:from>
    <xdr:ext cx="405111" cy="259045"/>
    <xdr:sp macro="" textlink="">
      <xdr:nvSpPr>
        <xdr:cNvPr id="400" name="n_3mainValue【市民会館】&#10;有形固定資産減価償却率"/>
        <xdr:cNvSpPr txBox="1"/>
      </xdr:nvSpPr>
      <xdr:spPr>
        <a:xfrm>
          <a:off x="18167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24" name="直線コネクタ 423"/>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25"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26" name="直線コネクタ 425"/>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27"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28" name="直線コネクタ 427"/>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429" name="【市民会館】&#10;一人当たり面積平均値テキスト"/>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30" name="フローチャート: 判断 429"/>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31" name="フローチャート: 判断 430"/>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32" name="フローチャート: 判断 431"/>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33" name="フローチャート: 判断 432"/>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28829</xdr:rowOff>
    </xdr:from>
    <xdr:to>
      <xdr:col>55</xdr:col>
      <xdr:colOff>50800</xdr:colOff>
      <xdr:row>104</xdr:row>
      <xdr:rowOff>130429</xdr:rowOff>
    </xdr:to>
    <xdr:sp macro="" textlink="">
      <xdr:nvSpPr>
        <xdr:cNvPr id="439" name="楕円 438"/>
        <xdr:cNvSpPr/>
      </xdr:nvSpPr>
      <xdr:spPr>
        <a:xfrm>
          <a:off x="10426700" y="178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51706</xdr:rowOff>
    </xdr:from>
    <xdr:ext cx="469744" cy="259045"/>
    <xdr:sp macro="" textlink="">
      <xdr:nvSpPr>
        <xdr:cNvPr id="440" name="【市民会館】&#10;一人当たり面積該当値テキスト"/>
        <xdr:cNvSpPr txBox="1"/>
      </xdr:nvSpPr>
      <xdr:spPr>
        <a:xfrm>
          <a:off x="10515600" y="177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106172</xdr:rowOff>
    </xdr:from>
    <xdr:to>
      <xdr:col>50</xdr:col>
      <xdr:colOff>165100</xdr:colOff>
      <xdr:row>106</xdr:row>
      <xdr:rowOff>36322</xdr:rowOff>
    </xdr:to>
    <xdr:sp macro="" textlink="">
      <xdr:nvSpPr>
        <xdr:cNvPr id="441" name="楕円 440"/>
        <xdr:cNvSpPr/>
      </xdr:nvSpPr>
      <xdr:spPr>
        <a:xfrm>
          <a:off x="9588500" y="181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79629</xdr:rowOff>
    </xdr:from>
    <xdr:to>
      <xdr:col>55</xdr:col>
      <xdr:colOff>0</xdr:colOff>
      <xdr:row>105</xdr:row>
      <xdr:rowOff>156972</xdr:rowOff>
    </xdr:to>
    <xdr:cxnSp macro="">
      <xdr:nvCxnSpPr>
        <xdr:cNvPr id="442" name="直線コネクタ 441"/>
        <xdr:cNvCxnSpPr/>
      </xdr:nvCxnSpPr>
      <xdr:spPr>
        <a:xfrm flipV="1">
          <a:off x="9639300" y="17910429"/>
          <a:ext cx="8382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113412</xdr:rowOff>
    </xdr:from>
    <xdr:to>
      <xdr:col>46</xdr:col>
      <xdr:colOff>38100</xdr:colOff>
      <xdr:row>106</xdr:row>
      <xdr:rowOff>43562</xdr:rowOff>
    </xdr:to>
    <xdr:sp macro="" textlink="">
      <xdr:nvSpPr>
        <xdr:cNvPr id="443" name="楕円 442"/>
        <xdr:cNvSpPr/>
      </xdr:nvSpPr>
      <xdr:spPr>
        <a:xfrm>
          <a:off x="8699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156972</xdr:rowOff>
    </xdr:from>
    <xdr:to>
      <xdr:col>50</xdr:col>
      <xdr:colOff>114300</xdr:colOff>
      <xdr:row>105</xdr:row>
      <xdr:rowOff>164212</xdr:rowOff>
    </xdr:to>
    <xdr:cxnSp macro="">
      <xdr:nvCxnSpPr>
        <xdr:cNvPr id="444" name="直線コネクタ 443"/>
        <xdr:cNvCxnSpPr/>
      </xdr:nvCxnSpPr>
      <xdr:spPr>
        <a:xfrm flipV="1">
          <a:off x="8750300" y="1815922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119507</xdr:rowOff>
    </xdr:from>
    <xdr:to>
      <xdr:col>41</xdr:col>
      <xdr:colOff>101600</xdr:colOff>
      <xdr:row>106</xdr:row>
      <xdr:rowOff>49657</xdr:rowOff>
    </xdr:to>
    <xdr:sp macro="" textlink="">
      <xdr:nvSpPr>
        <xdr:cNvPr id="445" name="楕円 444"/>
        <xdr:cNvSpPr/>
      </xdr:nvSpPr>
      <xdr:spPr>
        <a:xfrm>
          <a:off x="7810500" y="181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164212</xdr:rowOff>
    </xdr:from>
    <xdr:to>
      <xdr:col>45</xdr:col>
      <xdr:colOff>177800</xdr:colOff>
      <xdr:row>105</xdr:row>
      <xdr:rowOff>170307</xdr:rowOff>
    </xdr:to>
    <xdr:cxnSp macro="">
      <xdr:nvCxnSpPr>
        <xdr:cNvPr id="446" name="直線コネクタ 445"/>
        <xdr:cNvCxnSpPr/>
      </xdr:nvCxnSpPr>
      <xdr:spPr>
        <a:xfrm flipV="1">
          <a:off x="7861300" y="1816646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14876</xdr:rowOff>
    </xdr:from>
    <xdr:ext cx="469744" cy="259045"/>
    <xdr:sp macro="" textlink="">
      <xdr:nvSpPr>
        <xdr:cNvPr id="447" name="n_1aveValue【市民会館】&#10;一人当たり面積"/>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59834</xdr:rowOff>
    </xdr:from>
    <xdr:ext cx="469744" cy="259045"/>
    <xdr:sp macro="" textlink="">
      <xdr:nvSpPr>
        <xdr:cNvPr id="448" name="n_2aveValue【市民会館】&#10;一人当たり面積"/>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96029</xdr:rowOff>
    </xdr:from>
    <xdr:ext cx="469744" cy="259045"/>
    <xdr:sp macro="" textlink="">
      <xdr:nvSpPr>
        <xdr:cNvPr id="449" name="n_3aveValue【市民会館】&#10;一人当たり面積"/>
        <xdr:cNvSpPr txBox="1"/>
      </xdr:nvSpPr>
      <xdr:spPr>
        <a:xfrm>
          <a:off x="7626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52849</xdr:rowOff>
    </xdr:from>
    <xdr:ext cx="469744" cy="259045"/>
    <xdr:sp macro="" textlink="">
      <xdr:nvSpPr>
        <xdr:cNvPr id="450" name="n_1mainValue【市民会館】&#10;一人当たり面積"/>
        <xdr:cNvSpPr txBox="1"/>
      </xdr:nvSpPr>
      <xdr:spPr>
        <a:xfrm>
          <a:off x="9391727" y="178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60089</xdr:rowOff>
    </xdr:from>
    <xdr:ext cx="469744" cy="259045"/>
    <xdr:sp macro="" textlink="">
      <xdr:nvSpPr>
        <xdr:cNvPr id="451" name="n_2mainValue【市民会館】&#10;一人当たり面積"/>
        <xdr:cNvSpPr txBox="1"/>
      </xdr:nvSpPr>
      <xdr:spPr>
        <a:xfrm>
          <a:off x="85154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66184</xdr:rowOff>
    </xdr:from>
    <xdr:ext cx="469744" cy="259045"/>
    <xdr:sp macro="" textlink="">
      <xdr:nvSpPr>
        <xdr:cNvPr id="452" name="n_3mainValue【市民会館】&#10;一人当たり面積"/>
        <xdr:cNvSpPr txBox="1"/>
      </xdr:nvSpPr>
      <xdr:spPr>
        <a:xfrm>
          <a:off x="7626427" y="178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4" name="テキスト ボックス 46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76" name="直線コネクタ 475"/>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77"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8" name="直線コネクタ 4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7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80" name="直線コネクタ 47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81"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82" name="フローチャート: 判断 481"/>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3" name="フローチャート: 判断 48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84" name="フローチャート: 判断 48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85" name="フローチャート: 判断 48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86360</xdr:rowOff>
    </xdr:from>
    <xdr:to>
      <xdr:col>85</xdr:col>
      <xdr:colOff>177800</xdr:colOff>
      <xdr:row>41</xdr:row>
      <xdr:rowOff>16510</xdr:rowOff>
    </xdr:to>
    <xdr:sp macro="" textlink="">
      <xdr:nvSpPr>
        <xdr:cNvPr id="491" name="楕円 490"/>
        <xdr:cNvSpPr/>
      </xdr:nvSpPr>
      <xdr:spPr>
        <a:xfrm>
          <a:off x="16268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64787</xdr:rowOff>
    </xdr:from>
    <xdr:ext cx="405111" cy="259045"/>
    <xdr:sp macro="" textlink="">
      <xdr:nvSpPr>
        <xdr:cNvPr id="492" name="【一般廃棄物処理施設】&#10;有形固定資産減価償却率該当値テキスト"/>
        <xdr:cNvSpPr txBox="1"/>
      </xdr:nvSpPr>
      <xdr:spPr>
        <a:xfrm>
          <a:off x="16357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93" name="楕円 492"/>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40</xdr:row>
      <xdr:rowOff>137160</xdr:rowOff>
    </xdr:to>
    <xdr:cxnSp macro="">
      <xdr:nvCxnSpPr>
        <xdr:cNvPr id="494" name="直線コネクタ 493"/>
        <xdr:cNvCxnSpPr/>
      </xdr:nvCxnSpPr>
      <xdr:spPr>
        <a:xfrm>
          <a:off x="15481300" y="658368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138430</xdr:rowOff>
    </xdr:from>
    <xdr:to>
      <xdr:col>76</xdr:col>
      <xdr:colOff>165100</xdr:colOff>
      <xdr:row>36</xdr:row>
      <xdr:rowOff>68580</xdr:rowOff>
    </xdr:to>
    <xdr:sp macro="" textlink="">
      <xdr:nvSpPr>
        <xdr:cNvPr id="495" name="楕円 494"/>
        <xdr:cNvSpPr/>
      </xdr:nvSpPr>
      <xdr:spPr>
        <a:xfrm>
          <a:off x="1454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17780</xdr:rowOff>
    </xdr:from>
    <xdr:to>
      <xdr:col>81</xdr:col>
      <xdr:colOff>50800</xdr:colOff>
      <xdr:row>38</xdr:row>
      <xdr:rowOff>68580</xdr:rowOff>
    </xdr:to>
    <xdr:cxnSp macro="">
      <xdr:nvCxnSpPr>
        <xdr:cNvPr id="496" name="直線コネクタ 495"/>
        <xdr:cNvCxnSpPr/>
      </xdr:nvCxnSpPr>
      <xdr:spPr>
        <a:xfrm>
          <a:off x="14592300" y="618998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97"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98"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99"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00" name="n_1mainValue【一般廃棄物処理施設】&#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85107</xdr:rowOff>
    </xdr:from>
    <xdr:ext cx="405111" cy="259045"/>
    <xdr:sp macro="" textlink="">
      <xdr:nvSpPr>
        <xdr:cNvPr id="501" name="n_2mainValue【一般廃棄物処理施設】&#10;有形固定資産減価償却率"/>
        <xdr:cNvSpPr txBox="1"/>
      </xdr:nvSpPr>
      <xdr:spPr>
        <a:xfrm>
          <a:off x="14389744"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5" name="テキスト ボックス 51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1" name="テキスト ボックス 52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3" name="テキスト ボックス 5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25" name="直線コネクタ 524"/>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26"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27" name="直線コネクタ 526"/>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28"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29" name="直線コネクタ 528"/>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530"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31" name="フローチャート: 判断 530"/>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32" name="フローチャート: 判断 531"/>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33" name="フローチャート: 判断 532"/>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34" name="フローチャート: 判断 533"/>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146210</xdr:rowOff>
    </xdr:from>
    <xdr:to>
      <xdr:col>116</xdr:col>
      <xdr:colOff>114300</xdr:colOff>
      <xdr:row>41</xdr:row>
      <xdr:rowOff>76360</xdr:rowOff>
    </xdr:to>
    <xdr:sp macro="" textlink="">
      <xdr:nvSpPr>
        <xdr:cNvPr id="540" name="楕円 539"/>
        <xdr:cNvSpPr/>
      </xdr:nvSpPr>
      <xdr:spPr>
        <a:xfrm>
          <a:off x="22110700" y="70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124637</xdr:rowOff>
    </xdr:from>
    <xdr:ext cx="599010" cy="259045"/>
    <xdr:sp macro="" textlink="">
      <xdr:nvSpPr>
        <xdr:cNvPr id="541" name="【一般廃棄物処理施設】&#10;一人当たり有形固定資産（償却資産）額該当値テキスト"/>
        <xdr:cNvSpPr txBox="1"/>
      </xdr:nvSpPr>
      <xdr:spPr>
        <a:xfrm>
          <a:off x="22199600" y="698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96265</xdr:rowOff>
    </xdr:from>
    <xdr:to>
      <xdr:col>112</xdr:col>
      <xdr:colOff>38100</xdr:colOff>
      <xdr:row>42</xdr:row>
      <xdr:rowOff>26415</xdr:rowOff>
    </xdr:to>
    <xdr:sp macro="" textlink="">
      <xdr:nvSpPr>
        <xdr:cNvPr id="542" name="楕円 541"/>
        <xdr:cNvSpPr/>
      </xdr:nvSpPr>
      <xdr:spPr>
        <a:xfrm>
          <a:off x="21272500" y="71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25560</xdr:rowOff>
    </xdr:from>
    <xdr:to>
      <xdr:col>116</xdr:col>
      <xdr:colOff>63500</xdr:colOff>
      <xdr:row>41</xdr:row>
      <xdr:rowOff>147065</xdr:rowOff>
    </xdr:to>
    <xdr:cxnSp macro="">
      <xdr:nvCxnSpPr>
        <xdr:cNvPr id="543" name="直線コネクタ 542"/>
        <xdr:cNvCxnSpPr/>
      </xdr:nvCxnSpPr>
      <xdr:spPr>
        <a:xfrm flipV="1">
          <a:off x="21323300" y="7055010"/>
          <a:ext cx="838200" cy="1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142640</xdr:rowOff>
    </xdr:from>
    <xdr:to>
      <xdr:col>107</xdr:col>
      <xdr:colOff>101600</xdr:colOff>
      <xdr:row>42</xdr:row>
      <xdr:rowOff>72790</xdr:rowOff>
    </xdr:to>
    <xdr:sp macro="" textlink="">
      <xdr:nvSpPr>
        <xdr:cNvPr id="544" name="楕円 543"/>
        <xdr:cNvSpPr/>
      </xdr:nvSpPr>
      <xdr:spPr>
        <a:xfrm>
          <a:off x="20383500" y="71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147065</xdr:rowOff>
    </xdr:from>
    <xdr:to>
      <xdr:col>111</xdr:col>
      <xdr:colOff>177800</xdr:colOff>
      <xdr:row>42</xdr:row>
      <xdr:rowOff>21990</xdr:rowOff>
    </xdr:to>
    <xdr:cxnSp macro="">
      <xdr:nvCxnSpPr>
        <xdr:cNvPr id="545" name="直線コネクタ 544"/>
        <xdr:cNvCxnSpPr/>
      </xdr:nvCxnSpPr>
      <xdr:spPr>
        <a:xfrm flipV="1">
          <a:off x="20434300" y="7176515"/>
          <a:ext cx="889000" cy="4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546"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547"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548"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17542</xdr:rowOff>
    </xdr:from>
    <xdr:ext cx="534377" cy="259045"/>
    <xdr:sp macro="" textlink="">
      <xdr:nvSpPr>
        <xdr:cNvPr id="549" name="n_1mainValue【一般廃棄物処理施設】&#10;一人当たり有形固定資産（償却資産）額"/>
        <xdr:cNvSpPr txBox="1"/>
      </xdr:nvSpPr>
      <xdr:spPr>
        <a:xfrm>
          <a:off x="21043411" y="72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63917</xdr:rowOff>
    </xdr:from>
    <xdr:ext cx="534377" cy="259045"/>
    <xdr:sp macro="" textlink="">
      <xdr:nvSpPr>
        <xdr:cNvPr id="550" name="n_2mainValue【一般廃棄物処理施設】&#10;一人当たり有形固定資産（償却資産）額"/>
        <xdr:cNvSpPr txBox="1"/>
      </xdr:nvSpPr>
      <xdr:spPr>
        <a:xfrm>
          <a:off x="20167111" y="72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2" name="テキスト ボックス 56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2" name="テキスト ボックス 57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576" name="直線コネクタ 575"/>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577"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78" name="直線コネクタ 577"/>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579"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580" name="直線コネクタ 579"/>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8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82" name="フローチャート: 判断 58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3" name="フローチャート: 判断 58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84" name="フローチャート: 判断 583"/>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85" name="フローチャート: 判断 584"/>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591" name="楕円 590"/>
        <xdr:cNvSpPr/>
      </xdr:nvSpPr>
      <xdr:spPr>
        <a:xfrm>
          <a:off x="16268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592" name="【保健センター・保健所】&#10;有形固定資産減価償却率該当値テキスト"/>
        <xdr:cNvSpPr txBox="1"/>
      </xdr:nvSpPr>
      <xdr:spPr>
        <a:xfrm>
          <a:off x="16357600"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93" name="楕円 592"/>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155122</xdr:rowOff>
    </xdr:from>
    <xdr:to>
      <xdr:col>85</xdr:col>
      <xdr:colOff>127000</xdr:colOff>
      <xdr:row>61</xdr:row>
      <xdr:rowOff>0</xdr:rowOff>
    </xdr:to>
    <xdr:cxnSp macro="">
      <xdr:nvCxnSpPr>
        <xdr:cNvPr id="594" name="直線コネクタ 593"/>
        <xdr:cNvCxnSpPr/>
      </xdr:nvCxnSpPr>
      <xdr:spPr>
        <a:xfrm flipV="1">
          <a:off x="15481300" y="1044212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95" name="楕円 594"/>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61</xdr:row>
      <xdr:rowOff>0</xdr:rowOff>
    </xdr:to>
    <xdr:cxnSp macro="">
      <xdr:nvCxnSpPr>
        <xdr:cNvPr id="596" name="直線コネクタ 595"/>
        <xdr:cNvCxnSpPr/>
      </xdr:nvCxnSpPr>
      <xdr:spPr>
        <a:xfrm>
          <a:off x="14592300" y="10084526"/>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97" name="楕円 596"/>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16328</xdr:rowOff>
    </xdr:to>
    <xdr:cxnSp macro="">
      <xdr:nvCxnSpPr>
        <xdr:cNvPr id="598" name="直線コネクタ 597"/>
        <xdr:cNvCxnSpPr/>
      </xdr:nvCxnSpPr>
      <xdr:spPr>
        <a:xfrm flipV="1">
          <a:off x="13703300" y="100845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99"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600"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601"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602" name="n_1mainValue【保健センター・保健所】&#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603" name="n_2mainValue【保健センター・保健所】&#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04" name="n_3mainValue【保健センター・保健所】&#10;有形固定資産減価償却率"/>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628" name="直線コネクタ 627"/>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2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30" name="直線コネクタ 62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631"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632" name="直線コネクタ 631"/>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633"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34" name="フローチャート: 判断 63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635" name="フローチャート: 判断 634"/>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636" name="フローチャート: 判断 635"/>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37" name="フローチャート: 判断 636"/>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643" name="楕円 642"/>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21353</xdr:rowOff>
    </xdr:from>
    <xdr:ext cx="469744" cy="259045"/>
    <xdr:sp macro="" textlink="">
      <xdr:nvSpPr>
        <xdr:cNvPr id="644" name="【保健センター・保健所】&#10;一人当たり面積該当値テキスト"/>
        <xdr:cNvSpPr txBox="1"/>
      </xdr:nvSpPr>
      <xdr:spPr>
        <a:xfrm>
          <a:off x="22199600"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43688</xdr:rowOff>
    </xdr:from>
    <xdr:to>
      <xdr:col>112</xdr:col>
      <xdr:colOff>38100</xdr:colOff>
      <xdr:row>63</xdr:row>
      <xdr:rowOff>145288</xdr:rowOff>
    </xdr:to>
    <xdr:sp macro="" textlink="">
      <xdr:nvSpPr>
        <xdr:cNvPr id="645" name="楕円 644"/>
        <xdr:cNvSpPr/>
      </xdr:nvSpPr>
      <xdr:spPr>
        <a:xfrm>
          <a:off x="21272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94488</xdr:rowOff>
    </xdr:to>
    <xdr:cxnSp macro="">
      <xdr:nvCxnSpPr>
        <xdr:cNvPr id="646" name="直線コネクタ 645"/>
        <xdr:cNvCxnSpPr/>
      </xdr:nvCxnSpPr>
      <xdr:spPr>
        <a:xfrm flipV="1">
          <a:off x="21323300" y="108950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45974</xdr:rowOff>
    </xdr:from>
    <xdr:to>
      <xdr:col>107</xdr:col>
      <xdr:colOff>101600</xdr:colOff>
      <xdr:row>63</xdr:row>
      <xdr:rowOff>147574</xdr:rowOff>
    </xdr:to>
    <xdr:sp macro="" textlink="">
      <xdr:nvSpPr>
        <xdr:cNvPr id="647" name="楕円 646"/>
        <xdr:cNvSpPr/>
      </xdr:nvSpPr>
      <xdr:spPr>
        <a:xfrm>
          <a:off x="20383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94488</xdr:rowOff>
    </xdr:from>
    <xdr:to>
      <xdr:col>111</xdr:col>
      <xdr:colOff>177800</xdr:colOff>
      <xdr:row>63</xdr:row>
      <xdr:rowOff>96774</xdr:rowOff>
    </xdr:to>
    <xdr:cxnSp macro="">
      <xdr:nvCxnSpPr>
        <xdr:cNvPr id="648" name="直線コネクタ 647"/>
        <xdr:cNvCxnSpPr/>
      </xdr:nvCxnSpPr>
      <xdr:spPr>
        <a:xfrm flipV="1">
          <a:off x="20434300" y="108958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49" name="楕円 648"/>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96774</xdr:rowOff>
    </xdr:from>
    <xdr:to>
      <xdr:col>107</xdr:col>
      <xdr:colOff>50800</xdr:colOff>
      <xdr:row>63</xdr:row>
      <xdr:rowOff>98298</xdr:rowOff>
    </xdr:to>
    <xdr:cxnSp macro="">
      <xdr:nvCxnSpPr>
        <xdr:cNvPr id="650" name="直線コネクタ 649"/>
        <xdr:cNvCxnSpPr/>
      </xdr:nvCxnSpPr>
      <xdr:spPr>
        <a:xfrm flipV="1">
          <a:off x="19545300" y="108981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651"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652"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53"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136415</xdr:rowOff>
    </xdr:from>
    <xdr:ext cx="469744" cy="259045"/>
    <xdr:sp macro="" textlink="">
      <xdr:nvSpPr>
        <xdr:cNvPr id="654" name="n_1mainValue【保健センター・保健所】&#10;一人当たり面積"/>
        <xdr:cNvSpPr txBox="1"/>
      </xdr:nvSpPr>
      <xdr:spPr>
        <a:xfrm>
          <a:off x="21075727"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138701</xdr:rowOff>
    </xdr:from>
    <xdr:ext cx="469744" cy="259045"/>
    <xdr:sp macro="" textlink="">
      <xdr:nvSpPr>
        <xdr:cNvPr id="655" name="n_2mainValue【保健センター・保健所】&#10;一人当たり面積"/>
        <xdr:cNvSpPr txBox="1"/>
      </xdr:nvSpPr>
      <xdr:spPr>
        <a:xfrm>
          <a:off x="20199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56"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7" name="直線コネクタ 6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8" name="テキスト ボックス 6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9" name="直線コネクタ 6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0" name="テキスト ボックス 6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1" name="直線コネクタ 6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2" name="テキスト ボックス 6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3" name="直線コネクタ 6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4" name="テキスト ボックス 6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5" name="直線コネクタ 6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6" name="テキスト ボックス 6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7" name="直線コネクタ 6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8" name="テキスト ボックス 6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82" name="直線コネクタ 68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8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84" name="直線コネクタ 68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6" name="直線コネクタ 6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687"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88" name="フローチャート: 判断 68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89" name="フローチャート: 判断 68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90" name="フローチャート: 判断 68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691" name="フローチャート: 判断 690"/>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97" name="楕円 696"/>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698" name="【消防施設】&#10;有形固定資産減価償却率該当値テキスト"/>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macro="" textlink="">
      <xdr:nvSpPr>
        <xdr:cNvPr id="699" name="楕円 698"/>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83</xdr:row>
      <xdr:rowOff>29936</xdr:rowOff>
    </xdr:to>
    <xdr:cxnSp macro="">
      <xdr:nvCxnSpPr>
        <xdr:cNvPr id="700" name="直線コネクタ 699"/>
        <xdr:cNvCxnSpPr/>
      </xdr:nvCxnSpPr>
      <xdr:spPr>
        <a:xfrm>
          <a:off x="15481300" y="1415741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xdr:rowOff>
    </xdr:from>
    <xdr:to>
      <xdr:col>76</xdr:col>
      <xdr:colOff>165100</xdr:colOff>
      <xdr:row>81</xdr:row>
      <xdr:rowOff>116658</xdr:rowOff>
    </xdr:to>
    <xdr:sp macro="" textlink="">
      <xdr:nvSpPr>
        <xdr:cNvPr id="701" name="楕円 700"/>
        <xdr:cNvSpPr/>
      </xdr:nvSpPr>
      <xdr:spPr>
        <a:xfrm>
          <a:off x="14541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65858</xdr:rowOff>
    </xdr:from>
    <xdr:to>
      <xdr:col>81</xdr:col>
      <xdr:colOff>50800</xdr:colOff>
      <xdr:row>82</xdr:row>
      <xdr:rowOff>98516</xdr:rowOff>
    </xdr:to>
    <xdr:cxnSp macro="">
      <xdr:nvCxnSpPr>
        <xdr:cNvPr id="702" name="直線コネクタ 701"/>
        <xdr:cNvCxnSpPr/>
      </xdr:nvCxnSpPr>
      <xdr:spPr>
        <a:xfrm>
          <a:off x="14592300" y="13953308"/>
          <a:ext cx="8890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xdr:rowOff>
    </xdr:from>
    <xdr:to>
      <xdr:col>72</xdr:col>
      <xdr:colOff>38100</xdr:colOff>
      <xdr:row>80</xdr:row>
      <xdr:rowOff>103595</xdr:rowOff>
    </xdr:to>
    <xdr:sp macro="" textlink="">
      <xdr:nvSpPr>
        <xdr:cNvPr id="703" name="楕円 702"/>
        <xdr:cNvSpPr/>
      </xdr:nvSpPr>
      <xdr:spPr>
        <a:xfrm>
          <a:off x="13652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81</xdr:row>
      <xdr:rowOff>65858</xdr:rowOff>
    </xdr:to>
    <xdr:cxnSp macro="">
      <xdr:nvCxnSpPr>
        <xdr:cNvPr id="704" name="直線コネクタ 703"/>
        <xdr:cNvCxnSpPr/>
      </xdr:nvCxnSpPr>
      <xdr:spPr>
        <a:xfrm>
          <a:off x="13703300" y="13768795"/>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705"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706"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707"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140443</xdr:rowOff>
    </xdr:from>
    <xdr:ext cx="405111" cy="259045"/>
    <xdr:sp macro="" textlink="">
      <xdr:nvSpPr>
        <xdr:cNvPr id="708" name="n_1mainValue【消防施設】&#10;有形固定資産減価償却率"/>
        <xdr:cNvSpPr txBox="1"/>
      </xdr:nvSpPr>
      <xdr:spPr>
        <a:xfrm>
          <a:off x="15266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107785</xdr:rowOff>
    </xdr:from>
    <xdr:ext cx="405111" cy="259045"/>
    <xdr:sp macro="" textlink="">
      <xdr:nvSpPr>
        <xdr:cNvPr id="709" name="n_2mainValue【消防施設】&#10;有形固定資産減価償却率"/>
        <xdr:cNvSpPr txBox="1"/>
      </xdr:nvSpPr>
      <xdr:spPr>
        <a:xfrm>
          <a:off x="14389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120122</xdr:rowOff>
    </xdr:from>
    <xdr:ext cx="405111" cy="259045"/>
    <xdr:sp macro="" textlink="">
      <xdr:nvSpPr>
        <xdr:cNvPr id="710" name="n_3mainValue【消防施設】&#10;有形固定資産減価償却率"/>
        <xdr:cNvSpPr txBox="1"/>
      </xdr:nvSpPr>
      <xdr:spPr>
        <a:xfrm>
          <a:off x="13500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32" name="テキスト ボックス 73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734" name="直線コネクタ 73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73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736" name="直線コネクタ 73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73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738" name="直線コネクタ 73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739"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740" name="フローチャート: 判断 73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741" name="フローチャート: 判断 74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742" name="フローチャート: 判断 741"/>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743" name="フローチャート: 判断 742"/>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169418</xdr:rowOff>
    </xdr:from>
    <xdr:to>
      <xdr:col>116</xdr:col>
      <xdr:colOff>114300</xdr:colOff>
      <xdr:row>86</xdr:row>
      <xdr:rowOff>99568</xdr:rowOff>
    </xdr:to>
    <xdr:sp macro="" textlink="">
      <xdr:nvSpPr>
        <xdr:cNvPr id="749" name="楕円 748"/>
        <xdr:cNvSpPr/>
      </xdr:nvSpPr>
      <xdr:spPr>
        <a:xfrm>
          <a:off x="221107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750" name="【消防施設】&#10;一人当たり面積該当値テキスト"/>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3493</xdr:rowOff>
    </xdr:from>
    <xdr:to>
      <xdr:col>112</xdr:col>
      <xdr:colOff>38100</xdr:colOff>
      <xdr:row>86</xdr:row>
      <xdr:rowOff>105093</xdr:rowOff>
    </xdr:to>
    <xdr:sp macro="" textlink="">
      <xdr:nvSpPr>
        <xdr:cNvPr id="751" name="楕円 750"/>
        <xdr:cNvSpPr/>
      </xdr:nvSpPr>
      <xdr:spPr>
        <a:xfrm>
          <a:off x="21272500" y="14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48768</xdr:rowOff>
    </xdr:from>
    <xdr:to>
      <xdr:col>116</xdr:col>
      <xdr:colOff>63500</xdr:colOff>
      <xdr:row>86</xdr:row>
      <xdr:rowOff>54293</xdr:rowOff>
    </xdr:to>
    <xdr:cxnSp macro="">
      <xdr:nvCxnSpPr>
        <xdr:cNvPr id="752" name="直線コネクタ 751"/>
        <xdr:cNvCxnSpPr/>
      </xdr:nvCxnSpPr>
      <xdr:spPr>
        <a:xfrm flipV="1">
          <a:off x="21323300" y="14793468"/>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7302</xdr:rowOff>
    </xdr:from>
    <xdr:to>
      <xdr:col>107</xdr:col>
      <xdr:colOff>101600</xdr:colOff>
      <xdr:row>86</xdr:row>
      <xdr:rowOff>108902</xdr:rowOff>
    </xdr:to>
    <xdr:sp macro="" textlink="">
      <xdr:nvSpPr>
        <xdr:cNvPr id="753" name="楕円 752"/>
        <xdr:cNvSpPr/>
      </xdr:nvSpPr>
      <xdr:spPr>
        <a:xfrm>
          <a:off x="203835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54293</xdr:rowOff>
    </xdr:from>
    <xdr:to>
      <xdr:col>111</xdr:col>
      <xdr:colOff>177800</xdr:colOff>
      <xdr:row>86</xdr:row>
      <xdr:rowOff>58102</xdr:rowOff>
    </xdr:to>
    <xdr:cxnSp macro="">
      <xdr:nvCxnSpPr>
        <xdr:cNvPr id="754" name="直線コネクタ 753"/>
        <xdr:cNvCxnSpPr/>
      </xdr:nvCxnSpPr>
      <xdr:spPr>
        <a:xfrm flipV="1">
          <a:off x="20434300" y="1479899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27305</xdr:rowOff>
    </xdr:from>
    <xdr:to>
      <xdr:col>102</xdr:col>
      <xdr:colOff>165100</xdr:colOff>
      <xdr:row>86</xdr:row>
      <xdr:rowOff>128905</xdr:rowOff>
    </xdr:to>
    <xdr:sp macro="" textlink="">
      <xdr:nvSpPr>
        <xdr:cNvPr id="755" name="楕円 754"/>
        <xdr:cNvSpPr/>
      </xdr:nvSpPr>
      <xdr:spPr>
        <a:xfrm>
          <a:off x="19494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58102</xdr:rowOff>
    </xdr:from>
    <xdr:to>
      <xdr:col>107</xdr:col>
      <xdr:colOff>50800</xdr:colOff>
      <xdr:row>86</xdr:row>
      <xdr:rowOff>78105</xdr:rowOff>
    </xdr:to>
    <xdr:cxnSp macro="">
      <xdr:nvCxnSpPr>
        <xdr:cNvPr id="756" name="直線コネクタ 755"/>
        <xdr:cNvCxnSpPr/>
      </xdr:nvCxnSpPr>
      <xdr:spPr>
        <a:xfrm flipV="1">
          <a:off x="19545300" y="1480280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757"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758"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759"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96220</xdr:rowOff>
    </xdr:from>
    <xdr:ext cx="469744" cy="259045"/>
    <xdr:sp macro="" textlink="">
      <xdr:nvSpPr>
        <xdr:cNvPr id="760" name="n_1mainValue【消防施設】&#10;一人当たり面積"/>
        <xdr:cNvSpPr txBox="1"/>
      </xdr:nvSpPr>
      <xdr:spPr>
        <a:xfrm>
          <a:off x="21075727" y="1484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100029</xdr:rowOff>
    </xdr:from>
    <xdr:ext cx="469744" cy="259045"/>
    <xdr:sp macro="" textlink="">
      <xdr:nvSpPr>
        <xdr:cNvPr id="761" name="n_2mainValue【消防施設】&#10;一人当たり面積"/>
        <xdr:cNvSpPr txBox="1"/>
      </xdr:nvSpPr>
      <xdr:spPr>
        <a:xfrm>
          <a:off x="20199427" y="148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120032</xdr:rowOff>
    </xdr:from>
    <xdr:ext cx="469744" cy="259045"/>
    <xdr:sp macro="" textlink="">
      <xdr:nvSpPr>
        <xdr:cNvPr id="762" name="n_3mainValue【消防施設】&#10;一人当たり面積"/>
        <xdr:cNvSpPr txBox="1"/>
      </xdr:nvSpPr>
      <xdr:spPr>
        <a:xfrm>
          <a:off x="19310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4" name="テキスト ボックス 7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6" name="直線コネクタ 78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8" name="直線コネクタ 78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90" name="直線コネクタ 78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91"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92" name="フローチャート: 判断 79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93" name="フローチャート: 判断 79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94" name="フローチャート: 判断 79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95" name="フローチャート: 判断 794"/>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88900</xdr:rowOff>
    </xdr:from>
    <xdr:to>
      <xdr:col>85</xdr:col>
      <xdr:colOff>177800</xdr:colOff>
      <xdr:row>106</xdr:row>
      <xdr:rowOff>19050</xdr:rowOff>
    </xdr:to>
    <xdr:sp macro="" textlink="">
      <xdr:nvSpPr>
        <xdr:cNvPr id="801" name="楕円 800"/>
        <xdr:cNvSpPr/>
      </xdr:nvSpPr>
      <xdr:spPr>
        <a:xfrm>
          <a:off x="162687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67327</xdr:rowOff>
    </xdr:from>
    <xdr:ext cx="405111" cy="259045"/>
    <xdr:sp macro="" textlink="">
      <xdr:nvSpPr>
        <xdr:cNvPr id="802" name="【庁舎】&#10;有形固定資産減価償却率該当値テキスト"/>
        <xdr:cNvSpPr txBox="1"/>
      </xdr:nvSpPr>
      <xdr:spPr>
        <a:xfrm>
          <a:off x="16357600"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60961</xdr:rowOff>
    </xdr:from>
    <xdr:to>
      <xdr:col>81</xdr:col>
      <xdr:colOff>101600</xdr:colOff>
      <xdr:row>103</xdr:row>
      <xdr:rowOff>162561</xdr:rowOff>
    </xdr:to>
    <xdr:sp macro="" textlink="">
      <xdr:nvSpPr>
        <xdr:cNvPr id="803" name="楕円 802"/>
        <xdr:cNvSpPr/>
      </xdr:nvSpPr>
      <xdr:spPr>
        <a:xfrm>
          <a:off x="15430500" y="17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111761</xdr:rowOff>
    </xdr:from>
    <xdr:to>
      <xdr:col>85</xdr:col>
      <xdr:colOff>127000</xdr:colOff>
      <xdr:row>105</xdr:row>
      <xdr:rowOff>139700</xdr:rowOff>
    </xdr:to>
    <xdr:cxnSp macro="">
      <xdr:nvCxnSpPr>
        <xdr:cNvPr id="804" name="直線コネクタ 803"/>
        <xdr:cNvCxnSpPr/>
      </xdr:nvCxnSpPr>
      <xdr:spPr>
        <a:xfrm>
          <a:off x="15481300" y="17771111"/>
          <a:ext cx="838200" cy="37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805" name="楕円 804"/>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111761</xdr:rowOff>
    </xdr:to>
    <xdr:cxnSp macro="">
      <xdr:nvCxnSpPr>
        <xdr:cNvPr id="806" name="直線コネクタ 805"/>
        <xdr:cNvCxnSpPr/>
      </xdr:nvCxnSpPr>
      <xdr:spPr>
        <a:xfrm>
          <a:off x="14592300" y="176745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90170</xdr:rowOff>
    </xdr:from>
    <xdr:to>
      <xdr:col>72</xdr:col>
      <xdr:colOff>38100</xdr:colOff>
      <xdr:row>104</xdr:row>
      <xdr:rowOff>20320</xdr:rowOff>
    </xdr:to>
    <xdr:sp macro="" textlink="">
      <xdr:nvSpPr>
        <xdr:cNvPr id="807" name="楕円 806"/>
        <xdr:cNvSpPr/>
      </xdr:nvSpPr>
      <xdr:spPr>
        <a:xfrm>
          <a:off x="1365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15239</xdr:rowOff>
    </xdr:from>
    <xdr:to>
      <xdr:col>76</xdr:col>
      <xdr:colOff>114300</xdr:colOff>
      <xdr:row>103</xdr:row>
      <xdr:rowOff>140970</xdr:rowOff>
    </xdr:to>
    <xdr:cxnSp macro="">
      <xdr:nvCxnSpPr>
        <xdr:cNvPr id="808" name="直線コネクタ 807"/>
        <xdr:cNvCxnSpPr/>
      </xdr:nvCxnSpPr>
      <xdr:spPr>
        <a:xfrm flipV="1">
          <a:off x="13703300" y="176745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809"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10"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130827</xdr:rowOff>
    </xdr:from>
    <xdr:ext cx="405111" cy="259045"/>
    <xdr:sp macro="" textlink="">
      <xdr:nvSpPr>
        <xdr:cNvPr id="811"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7638</xdr:rowOff>
    </xdr:from>
    <xdr:ext cx="405111" cy="259045"/>
    <xdr:sp macro="" textlink="">
      <xdr:nvSpPr>
        <xdr:cNvPr id="812" name="n_1mainValue【庁舎】&#10;有形固定資産減価償却率"/>
        <xdr:cNvSpPr txBox="1"/>
      </xdr:nvSpPr>
      <xdr:spPr>
        <a:xfrm>
          <a:off x="15266044"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813" name="n_2mainValue【庁舎】&#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36847</xdr:rowOff>
    </xdr:from>
    <xdr:ext cx="405111" cy="259045"/>
    <xdr:sp macro="" textlink="">
      <xdr:nvSpPr>
        <xdr:cNvPr id="814" name="n_3mainValue【庁舎】&#10;有形固定資産減価償却率"/>
        <xdr:cNvSpPr txBox="1"/>
      </xdr:nvSpPr>
      <xdr:spPr>
        <a:xfrm>
          <a:off x="13500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5" name="直線コネクタ 8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6" name="テキスト ボックス 8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7" name="直線コネクタ 8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8" name="テキスト ボックス 8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9" name="直線コネクタ 8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0" name="テキスト ボックス 8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1" name="直線コネクタ 8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2" name="テキスト ボックス 8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3" name="直線コネクタ 8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4" name="テキスト ボックス 8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838" name="直線コネクタ 83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40" name="直線コネクタ 83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4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42" name="直線コネクタ 84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84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844" name="フローチャート: 判断 84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845" name="フローチャート: 判断 84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846" name="フローチャート: 判断 845"/>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847" name="フローチャート: 判断 846"/>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74549</xdr:rowOff>
    </xdr:from>
    <xdr:to>
      <xdr:col>116</xdr:col>
      <xdr:colOff>114300</xdr:colOff>
      <xdr:row>108</xdr:row>
      <xdr:rowOff>4699</xdr:rowOff>
    </xdr:to>
    <xdr:sp macro="" textlink="">
      <xdr:nvSpPr>
        <xdr:cNvPr id="853" name="楕円 852"/>
        <xdr:cNvSpPr/>
      </xdr:nvSpPr>
      <xdr:spPr>
        <a:xfrm>
          <a:off x="221107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160926</xdr:rowOff>
    </xdr:from>
    <xdr:ext cx="469744" cy="259045"/>
    <xdr:sp macro="" textlink="">
      <xdr:nvSpPr>
        <xdr:cNvPr id="854" name="【庁舎】&#10;一人当たり面積該当値テキスト"/>
        <xdr:cNvSpPr txBox="1"/>
      </xdr:nvSpPr>
      <xdr:spPr>
        <a:xfrm>
          <a:off x="22199600" y="1833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82169</xdr:rowOff>
    </xdr:from>
    <xdr:to>
      <xdr:col>112</xdr:col>
      <xdr:colOff>38100</xdr:colOff>
      <xdr:row>108</xdr:row>
      <xdr:rowOff>12319</xdr:rowOff>
    </xdr:to>
    <xdr:sp macro="" textlink="">
      <xdr:nvSpPr>
        <xdr:cNvPr id="855" name="楕円 854"/>
        <xdr:cNvSpPr/>
      </xdr:nvSpPr>
      <xdr:spPr>
        <a:xfrm>
          <a:off x="21272500" y="184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125349</xdr:rowOff>
    </xdr:from>
    <xdr:to>
      <xdr:col>116</xdr:col>
      <xdr:colOff>63500</xdr:colOff>
      <xdr:row>107</xdr:row>
      <xdr:rowOff>132969</xdr:rowOff>
    </xdr:to>
    <xdr:cxnSp macro="">
      <xdr:nvCxnSpPr>
        <xdr:cNvPr id="856" name="直線コネクタ 855"/>
        <xdr:cNvCxnSpPr/>
      </xdr:nvCxnSpPr>
      <xdr:spPr>
        <a:xfrm flipV="1">
          <a:off x="21323300" y="1847049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857" name="楕円 856"/>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132969</xdr:rowOff>
    </xdr:from>
    <xdr:to>
      <xdr:col>111</xdr:col>
      <xdr:colOff>177800</xdr:colOff>
      <xdr:row>107</xdr:row>
      <xdr:rowOff>135637</xdr:rowOff>
    </xdr:to>
    <xdr:cxnSp macro="">
      <xdr:nvCxnSpPr>
        <xdr:cNvPr id="858" name="直線コネクタ 857"/>
        <xdr:cNvCxnSpPr/>
      </xdr:nvCxnSpPr>
      <xdr:spPr>
        <a:xfrm flipV="1">
          <a:off x="20434300" y="184781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859" name="楕円 858"/>
        <xdr:cNvSpPr/>
      </xdr:nvSpPr>
      <xdr:spPr>
        <a:xfrm>
          <a:off x="19494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137540</xdr:rowOff>
    </xdr:to>
    <xdr:cxnSp macro="">
      <xdr:nvCxnSpPr>
        <xdr:cNvPr id="860" name="直線コネクタ 859"/>
        <xdr:cNvCxnSpPr/>
      </xdr:nvCxnSpPr>
      <xdr:spPr>
        <a:xfrm flipV="1">
          <a:off x="19545300" y="1848078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861"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862"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863"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3446</xdr:rowOff>
    </xdr:from>
    <xdr:ext cx="469744" cy="259045"/>
    <xdr:sp macro="" textlink="">
      <xdr:nvSpPr>
        <xdr:cNvPr id="864" name="n_1mainValue【庁舎】&#10;一人当たり面積"/>
        <xdr:cNvSpPr txBox="1"/>
      </xdr:nvSpPr>
      <xdr:spPr>
        <a:xfrm>
          <a:off x="21075727" y="185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65" name="n_2main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8017</xdr:rowOff>
    </xdr:from>
    <xdr:ext cx="469744" cy="259045"/>
    <xdr:sp macro="" textlink="">
      <xdr:nvSpPr>
        <xdr:cNvPr id="866" name="n_3mainValue【庁舎】&#10;一人当たり面積"/>
        <xdr:cNvSpPr txBox="1"/>
      </xdr:nvSpPr>
      <xdr:spPr>
        <a:xfrm>
          <a:off x="19310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保健センター、庁舎については、保健センターは建設から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年を超えており、類似団体内平均値と比較して有形固定資産減価償却率が高くなっている。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一般廃棄物処理施設については、新処理施設（広域連合）の建設があったため、類似団体内平均値と比較して有形固定資産減価償却率が低くなっている。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一人当たりの面積では、市民会館及び体育館については、社会教育の複合施設である文化センターや屋内運動場を所有しているため、一人当たりの床面積が高めとなっている。一方、体育館と市民会館以外の一人当たりの床面積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中川村では人口の減少（</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国調</a:t>
          </a:r>
          <a:r>
            <a:rPr kumimoji="1" lang="en-US" altLang="ja-JP" sz="1100">
              <a:latin typeface="ＭＳ Ｐゴシック" panose="020B0600070205080204" pitchFamily="50" charset="-128"/>
              <a:ea typeface="ＭＳ Ｐゴシック" panose="020B0600070205080204" pitchFamily="50" charset="-128"/>
            </a:rPr>
            <a:t>5,074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国調</a:t>
          </a:r>
          <a:r>
            <a:rPr kumimoji="1" lang="en-US" altLang="ja-JP" sz="1100">
              <a:latin typeface="ＭＳ Ｐゴシック" panose="020B0600070205080204" pitchFamily="50" charset="-128"/>
              <a:ea typeface="ＭＳ Ｐゴシック" panose="020B0600070205080204" pitchFamily="50" charset="-128"/>
            </a:rPr>
            <a:t>4,850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人）や年々進む高齢化率に加え、村内に中心となる産業がないこと等により、財政基盤は脆弱である。財政力指数は</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となっており、類似団体平均を上回っている。　</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年度の市町村合併論議の末に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自立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の道を歩むこととなり、自立の村づくりに向け、過疎地域自立促進計画（</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H32</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次総合計画（</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）、総合戦略（</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を策定し、少子・高齢化対策、自立の推進と併せて地方創生を重点に置き、計画行政を進めている。今後も削減すべきところは削減し、投資が必要なところには投資をし、活力あるむらづくりを展開しつつ、行政の効率化に努めることにより、財政の健全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133858</xdr:rowOff>
    </xdr:to>
    <xdr:cxnSp macro="">
      <xdr:nvCxnSpPr>
        <xdr:cNvPr id="75" name="直線コネクタ 74"/>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80281</xdr:rowOff>
    </xdr:from>
    <xdr:ext cx="762000" cy="259045"/>
    <xdr:sp macro="" textlink="">
      <xdr:nvSpPr>
        <xdr:cNvPr id="86" name="財政力該当値テキスト"/>
        <xdr:cNvSpPr txBox="1"/>
      </xdr:nvSpPr>
      <xdr:spPr>
        <a:xfrm>
          <a:off x="50419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92" name="テキスト ボックス 91"/>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93" name="楕円 92"/>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169435</xdr:rowOff>
    </xdr:from>
    <xdr:ext cx="762000" cy="259045"/>
    <xdr:sp macro="" textlink="">
      <xdr:nvSpPr>
        <xdr:cNvPr id="94" name="テキスト ボックス 93"/>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事務事業の見直し、組織機構の簡素合理化、行財政改革への取組を通じて義務的経費の削減に努めてきたことにより、</a:t>
          </a:r>
          <a:r>
            <a:rPr kumimoji="1" lang="en-US" altLang="ja-JP" sz="1100">
              <a:latin typeface="ＭＳ Ｐゴシック" panose="020B0600070205080204" pitchFamily="50" charset="-128"/>
              <a:ea typeface="ＭＳ Ｐゴシック" panose="020B0600070205080204" pitchFamily="50" charset="-128"/>
            </a:rPr>
            <a:t>H14</a:t>
          </a:r>
          <a:r>
            <a:rPr kumimoji="1" lang="ja-JP" altLang="en-US" sz="1100">
              <a:latin typeface="ＭＳ Ｐゴシック" panose="020B0600070205080204" pitchFamily="50" charset="-128"/>
              <a:ea typeface="ＭＳ Ｐゴシック" panose="020B0600070205080204" pitchFamily="50" charset="-128"/>
            </a:rPr>
            <a:t>年度以降</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台後半で推移してきた。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latin typeface="ＭＳ Ｐゴシック" panose="020B0600070205080204" pitchFamily="50" charset="-128"/>
              <a:ea typeface="ＭＳ Ｐゴシック" panose="020B0600070205080204" pitchFamily="50" charset="-128"/>
            </a:rPr>
            <a:t>H20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87.9%</a:t>
          </a:r>
          <a:r>
            <a:rPr kumimoji="1" lang="ja-JP" altLang="en-US" sz="1100">
              <a:latin typeface="ＭＳ Ｐゴシック" panose="020B0600070205080204" pitchFamily="50" charset="-128"/>
              <a:ea typeface="ＭＳ Ｐゴシック" panose="020B0600070205080204" pitchFamily="50" charset="-128"/>
            </a:rPr>
            <a:t>となったが、次年度から経常経費の抑制の効果などにより改善が図られ、</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年度決算では</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mn-lt"/>
              <a:ea typeface="+mn-ea"/>
              <a:cs typeface="+mn-cs"/>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年度決算では、地方税や普通交付税等の減と、村単補助事業の増額等による補助費等の増により、前年度から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33867</xdr:rowOff>
    </xdr:to>
    <xdr:cxnSp macro="">
      <xdr:nvCxnSpPr>
        <xdr:cNvPr id="129" name="直線コネクタ 128"/>
        <xdr:cNvCxnSpPr/>
      </xdr:nvCxnSpPr>
      <xdr:spPr>
        <a:xfrm>
          <a:off x="4114800" y="107708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62</xdr:row>
      <xdr:rowOff>140970</xdr:rowOff>
    </xdr:to>
    <xdr:cxnSp macro="">
      <xdr:nvCxnSpPr>
        <xdr:cNvPr id="132" name="直線コネクタ 131"/>
        <xdr:cNvCxnSpPr/>
      </xdr:nvCxnSpPr>
      <xdr:spPr>
        <a:xfrm>
          <a:off x="3225800" y="107688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62</xdr:row>
      <xdr:rowOff>138959</xdr:rowOff>
    </xdr:to>
    <xdr:cxnSp macro="">
      <xdr:nvCxnSpPr>
        <xdr:cNvPr id="135" name="直線コネクタ 134"/>
        <xdr:cNvCxnSpPr/>
      </xdr:nvCxnSpPr>
      <xdr:spPr>
        <a:xfrm>
          <a:off x="2336800" y="107668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17780</xdr:rowOff>
    </xdr:to>
    <xdr:cxnSp macro="">
      <xdr:nvCxnSpPr>
        <xdr:cNvPr id="138" name="直線コネクタ 137"/>
        <xdr:cNvCxnSpPr/>
      </xdr:nvCxnSpPr>
      <xdr:spPr>
        <a:xfrm flipV="1">
          <a:off x="1447800" y="107668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48" name="楕円 147"/>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49"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0" name="楕円 149"/>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1" name="テキスト ボックス 150"/>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88159</xdr:rowOff>
    </xdr:from>
    <xdr:to>
      <xdr:col>15</xdr:col>
      <xdr:colOff>133350</xdr:colOff>
      <xdr:row>63</xdr:row>
      <xdr:rowOff>18309</xdr:rowOff>
    </xdr:to>
    <xdr:sp macro="" textlink="">
      <xdr:nvSpPr>
        <xdr:cNvPr id="152" name="楕円 151"/>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28486</xdr:rowOff>
    </xdr:from>
    <xdr:ext cx="762000" cy="259045"/>
    <xdr:sp macro="" textlink="">
      <xdr:nvSpPr>
        <xdr:cNvPr id="153" name="テキスト ボックス 152"/>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4" name="楕円 153"/>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5" name="テキスト ボックス 154"/>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7" name="テキスト ボックス 156"/>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102721</xdr:rowOff>
    </xdr:from>
    <xdr:to>
      <xdr:col>23</xdr:col>
      <xdr:colOff>133350</xdr:colOff>
      <xdr:row>81</xdr:row>
      <xdr:rowOff>108862</xdr:rowOff>
    </xdr:to>
    <xdr:cxnSp macro="">
      <xdr:nvCxnSpPr>
        <xdr:cNvPr id="193" name="直線コネクタ 192"/>
        <xdr:cNvCxnSpPr/>
      </xdr:nvCxnSpPr>
      <xdr:spPr>
        <a:xfrm>
          <a:off x="4114800" y="13990171"/>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88108</xdr:rowOff>
    </xdr:from>
    <xdr:to>
      <xdr:col>19</xdr:col>
      <xdr:colOff>133350</xdr:colOff>
      <xdr:row>81</xdr:row>
      <xdr:rowOff>102721</xdr:rowOff>
    </xdr:to>
    <xdr:cxnSp macro="">
      <xdr:nvCxnSpPr>
        <xdr:cNvPr id="196" name="直線コネクタ 195"/>
        <xdr:cNvCxnSpPr/>
      </xdr:nvCxnSpPr>
      <xdr:spPr>
        <a:xfrm>
          <a:off x="3225800" y="1397555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88108</xdr:rowOff>
    </xdr:from>
    <xdr:to>
      <xdr:col>15</xdr:col>
      <xdr:colOff>82550</xdr:colOff>
      <xdr:row>81</xdr:row>
      <xdr:rowOff>88528</xdr:rowOff>
    </xdr:to>
    <xdr:cxnSp macro="">
      <xdr:nvCxnSpPr>
        <xdr:cNvPr id="199" name="直線コネクタ 198"/>
        <xdr:cNvCxnSpPr/>
      </xdr:nvCxnSpPr>
      <xdr:spPr>
        <a:xfrm flipV="1">
          <a:off x="2336800" y="1397555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84827</xdr:rowOff>
    </xdr:from>
    <xdr:to>
      <xdr:col>11</xdr:col>
      <xdr:colOff>31750</xdr:colOff>
      <xdr:row>81</xdr:row>
      <xdr:rowOff>88528</xdr:rowOff>
    </xdr:to>
    <xdr:cxnSp macro="">
      <xdr:nvCxnSpPr>
        <xdr:cNvPr id="202" name="直線コネクタ 201"/>
        <xdr:cNvCxnSpPr/>
      </xdr:nvCxnSpPr>
      <xdr:spPr>
        <a:xfrm>
          <a:off x="1447800" y="1397227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23536</xdr:rowOff>
    </xdr:from>
    <xdr:ext cx="762000" cy="259045"/>
    <xdr:sp macro="" textlink="">
      <xdr:nvSpPr>
        <xdr:cNvPr id="206" name="テキスト ボックス 205"/>
        <xdr:cNvSpPr txBox="1"/>
      </xdr:nvSpPr>
      <xdr:spPr>
        <a:xfrm>
          <a:off x="1066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58062</xdr:rowOff>
    </xdr:from>
    <xdr:to>
      <xdr:col>23</xdr:col>
      <xdr:colOff>184150</xdr:colOff>
      <xdr:row>81</xdr:row>
      <xdr:rowOff>159662</xdr:rowOff>
    </xdr:to>
    <xdr:sp macro="" textlink="">
      <xdr:nvSpPr>
        <xdr:cNvPr id="212" name="楕円 211"/>
        <xdr:cNvSpPr/>
      </xdr:nvSpPr>
      <xdr:spPr>
        <a:xfrm>
          <a:off x="4902200" y="139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150789</xdr:rowOff>
    </xdr:from>
    <xdr:ext cx="762000" cy="259045"/>
    <xdr:sp macro="" textlink="">
      <xdr:nvSpPr>
        <xdr:cNvPr id="213" name="人件費・物件費等の状況該当値テキスト"/>
        <xdr:cNvSpPr txBox="1"/>
      </xdr:nvSpPr>
      <xdr:spPr>
        <a:xfrm>
          <a:off x="5041900" y="138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51921</xdr:rowOff>
    </xdr:from>
    <xdr:to>
      <xdr:col>19</xdr:col>
      <xdr:colOff>184150</xdr:colOff>
      <xdr:row>81</xdr:row>
      <xdr:rowOff>153521</xdr:rowOff>
    </xdr:to>
    <xdr:sp macro="" textlink="">
      <xdr:nvSpPr>
        <xdr:cNvPr id="214" name="楕円 213"/>
        <xdr:cNvSpPr/>
      </xdr:nvSpPr>
      <xdr:spPr>
        <a:xfrm>
          <a:off x="4064000" y="13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163698</xdr:rowOff>
    </xdr:from>
    <xdr:ext cx="736600" cy="259045"/>
    <xdr:sp macro="" textlink="">
      <xdr:nvSpPr>
        <xdr:cNvPr id="215" name="テキスト ボックス 214"/>
        <xdr:cNvSpPr txBox="1"/>
      </xdr:nvSpPr>
      <xdr:spPr>
        <a:xfrm>
          <a:off x="3733800" y="1370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37308</xdr:rowOff>
    </xdr:from>
    <xdr:to>
      <xdr:col>15</xdr:col>
      <xdr:colOff>133350</xdr:colOff>
      <xdr:row>81</xdr:row>
      <xdr:rowOff>138908</xdr:rowOff>
    </xdr:to>
    <xdr:sp macro="" textlink="">
      <xdr:nvSpPr>
        <xdr:cNvPr id="216" name="楕円 215"/>
        <xdr:cNvSpPr/>
      </xdr:nvSpPr>
      <xdr:spPr>
        <a:xfrm>
          <a:off x="3175000" y="13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149085</xdr:rowOff>
    </xdr:from>
    <xdr:ext cx="762000" cy="259045"/>
    <xdr:sp macro="" textlink="">
      <xdr:nvSpPr>
        <xdr:cNvPr id="217" name="テキスト ボックス 216"/>
        <xdr:cNvSpPr txBox="1"/>
      </xdr:nvSpPr>
      <xdr:spPr>
        <a:xfrm>
          <a:off x="2844800" y="136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37728</xdr:rowOff>
    </xdr:from>
    <xdr:to>
      <xdr:col>11</xdr:col>
      <xdr:colOff>82550</xdr:colOff>
      <xdr:row>81</xdr:row>
      <xdr:rowOff>139328</xdr:rowOff>
    </xdr:to>
    <xdr:sp macro="" textlink="">
      <xdr:nvSpPr>
        <xdr:cNvPr id="218" name="楕円 217"/>
        <xdr:cNvSpPr/>
      </xdr:nvSpPr>
      <xdr:spPr>
        <a:xfrm>
          <a:off x="2286000" y="139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149505</xdr:rowOff>
    </xdr:from>
    <xdr:ext cx="762000" cy="259045"/>
    <xdr:sp macro="" textlink="">
      <xdr:nvSpPr>
        <xdr:cNvPr id="219" name="テキスト ボックス 218"/>
        <xdr:cNvSpPr txBox="1"/>
      </xdr:nvSpPr>
      <xdr:spPr>
        <a:xfrm>
          <a:off x="1955800" y="1369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34027</xdr:rowOff>
    </xdr:from>
    <xdr:to>
      <xdr:col>7</xdr:col>
      <xdr:colOff>31750</xdr:colOff>
      <xdr:row>81</xdr:row>
      <xdr:rowOff>135627</xdr:rowOff>
    </xdr:to>
    <xdr:sp macro="" textlink="">
      <xdr:nvSpPr>
        <xdr:cNvPr id="220" name="楕円 219"/>
        <xdr:cNvSpPr/>
      </xdr:nvSpPr>
      <xdr:spPr>
        <a:xfrm>
          <a:off x="1397000" y="13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145804</xdr:rowOff>
    </xdr:from>
    <xdr:ext cx="762000" cy="259045"/>
    <xdr:sp macro="" textlink="">
      <xdr:nvSpPr>
        <xdr:cNvPr id="221" name="テキスト ボックス 220"/>
        <xdr:cNvSpPr txBox="1"/>
      </xdr:nvSpPr>
      <xdr:spPr>
        <a:xfrm>
          <a:off x="1066800" y="1369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年度実施の給与構造見直しの中で一部国の見直しと差違があり類似団体平均を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ポイント上回った。その後、</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ポイント、それぞれ類似団体平均を下回ったが、</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年度から上回る状態が続いている。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ポイントの差となっており、類似団体平均値を下回るよう、今後、各種手当や給与等の適正化に努める。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1" name="直線コネクタ 250"/>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74930</xdr:rowOff>
    </xdr:to>
    <xdr:cxnSp macro="">
      <xdr:nvCxnSpPr>
        <xdr:cNvPr id="254" name="直線コネクタ 253"/>
        <xdr:cNvCxnSpPr/>
      </xdr:nvCxnSpPr>
      <xdr:spPr>
        <a:xfrm>
          <a:off x="15290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80963</xdr:rowOff>
    </xdr:to>
    <xdr:cxnSp macro="">
      <xdr:nvCxnSpPr>
        <xdr:cNvPr id="257" name="直線コネクタ 256"/>
        <xdr:cNvCxnSpPr/>
      </xdr:nvCxnSpPr>
      <xdr:spPr>
        <a:xfrm flipV="1">
          <a:off x="14401800" y="149609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80963</xdr:rowOff>
    </xdr:to>
    <xdr:cxnSp macro="">
      <xdr:nvCxnSpPr>
        <xdr:cNvPr id="260" name="直線コネクタ 259"/>
        <xdr:cNvCxnSpPr/>
      </xdr:nvCxnSpPr>
      <xdr:spPr>
        <a:xfrm>
          <a:off x="13512800" y="1499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2" name="楕円 271"/>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3" name="テキスト ボックス 272"/>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4" name="楕円 273"/>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5" name="テキスト ボックス 274"/>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76" name="楕円 275"/>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77" name="テキスト ボックス 276"/>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8" name="楕円 277"/>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9" name="テキスト ボックス 278"/>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年度に中川村集中改革プランを策定し、</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の下水道事業完了の際には組織の見直しを行い６課体制から１課減の５課体制実施や、職員の人員削減等の取り組みを行ってきた。今後も適正な定員管理に努め、類似団体平均を上回らないよう現在の水準を維持し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126655</xdr:rowOff>
    </xdr:from>
    <xdr:to>
      <xdr:col>81</xdr:col>
      <xdr:colOff>44450</xdr:colOff>
      <xdr:row>58</xdr:row>
      <xdr:rowOff>138720</xdr:rowOff>
    </xdr:to>
    <xdr:cxnSp macro="">
      <xdr:nvCxnSpPr>
        <xdr:cNvPr id="316" name="直線コネクタ 315"/>
        <xdr:cNvCxnSpPr/>
      </xdr:nvCxnSpPr>
      <xdr:spPr>
        <a:xfrm flipV="1">
          <a:off x="16179800" y="100707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118038</xdr:rowOff>
    </xdr:from>
    <xdr:to>
      <xdr:col>77</xdr:col>
      <xdr:colOff>44450</xdr:colOff>
      <xdr:row>58</xdr:row>
      <xdr:rowOff>138720</xdr:rowOff>
    </xdr:to>
    <xdr:cxnSp macro="">
      <xdr:nvCxnSpPr>
        <xdr:cNvPr id="319" name="直線コネクタ 318"/>
        <xdr:cNvCxnSpPr/>
      </xdr:nvCxnSpPr>
      <xdr:spPr>
        <a:xfrm>
          <a:off x="15290800" y="1006213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112522</xdr:rowOff>
    </xdr:from>
    <xdr:to>
      <xdr:col>72</xdr:col>
      <xdr:colOff>203200</xdr:colOff>
      <xdr:row>58</xdr:row>
      <xdr:rowOff>118038</xdr:rowOff>
    </xdr:to>
    <xdr:cxnSp macro="">
      <xdr:nvCxnSpPr>
        <xdr:cNvPr id="322" name="直線コネクタ 321"/>
        <xdr:cNvCxnSpPr/>
      </xdr:nvCxnSpPr>
      <xdr:spPr>
        <a:xfrm>
          <a:off x="14401800" y="10056622"/>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106317</xdr:rowOff>
    </xdr:from>
    <xdr:to>
      <xdr:col>68</xdr:col>
      <xdr:colOff>152400</xdr:colOff>
      <xdr:row>58</xdr:row>
      <xdr:rowOff>112522</xdr:rowOff>
    </xdr:to>
    <xdr:cxnSp macro="">
      <xdr:nvCxnSpPr>
        <xdr:cNvPr id="325" name="直線コネクタ 324"/>
        <xdr:cNvCxnSpPr/>
      </xdr:nvCxnSpPr>
      <xdr:spPr>
        <a:xfrm>
          <a:off x="13512800" y="1005041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43524</xdr:rowOff>
    </xdr:from>
    <xdr:ext cx="762000" cy="259045"/>
    <xdr:sp macro="" textlink="">
      <xdr:nvSpPr>
        <xdr:cNvPr id="329" name="テキスト ボックス 328"/>
        <xdr:cNvSpPr txBox="1"/>
      </xdr:nvSpPr>
      <xdr:spPr>
        <a:xfrm>
          <a:off x="13131800" y="1015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75855</xdr:rowOff>
    </xdr:from>
    <xdr:to>
      <xdr:col>81</xdr:col>
      <xdr:colOff>95250</xdr:colOff>
      <xdr:row>59</xdr:row>
      <xdr:rowOff>6005</xdr:rowOff>
    </xdr:to>
    <xdr:sp macro="" textlink="">
      <xdr:nvSpPr>
        <xdr:cNvPr id="335" name="楕円 334"/>
        <xdr:cNvSpPr/>
      </xdr:nvSpPr>
      <xdr:spPr>
        <a:xfrm>
          <a:off x="169672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92382</xdr:rowOff>
    </xdr:from>
    <xdr:ext cx="762000" cy="259045"/>
    <xdr:sp macro="" textlink="">
      <xdr:nvSpPr>
        <xdr:cNvPr id="336" name="定員管理の状況該当値テキスト"/>
        <xdr:cNvSpPr txBox="1"/>
      </xdr:nvSpPr>
      <xdr:spPr>
        <a:xfrm>
          <a:off x="17106900" y="986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87920</xdr:rowOff>
    </xdr:from>
    <xdr:to>
      <xdr:col>77</xdr:col>
      <xdr:colOff>95250</xdr:colOff>
      <xdr:row>59</xdr:row>
      <xdr:rowOff>18070</xdr:rowOff>
    </xdr:to>
    <xdr:sp macro="" textlink="">
      <xdr:nvSpPr>
        <xdr:cNvPr id="337" name="楕円 336"/>
        <xdr:cNvSpPr/>
      </xdr:nvSpPr>
      <xdr:spPr>
        <a:xfrm>
          <a:off x="16129000" y="10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28247</xdr:rowOff>
    </xdr:from>
    <xdr:ext cx="736600" cy="259045"/>
    <xdr:sp macro="" textlink="">
      <xdr:nvSpPr>
        <xdr:cNvPr id="338" name="テキスト ボックス 337"/>
        <xdr:cNvSpPr txBox="1"/>
      </xdr:nvSpPr>
      <xdr:spPr>
        <a:xfrm>
          <a:off x="15798800" y="980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67238</xdr:rowOff>
    </xdr:from>
    <xdr:to>
      <xdr:col>73</xdr:col>
      <xdr:colOff>44450</xdr:colOff>
      <xdr:row>58</xdr:row>
      <xdr:rowOff>168838</xdr:rowOff>
    </xdr:to>
    <xdr:sp macro="" textlink="">
      <xdr:nvSpPr>
        <xdr:cNvPr id="339" name="楕円 338"/>
        <xdr:cNvSpPr/>
      </xdr:nvSpPr>
      <xdr:spPr>
        <a:xfrm>
          <a:off x="15240000" y="100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7565</xdr:rowOff>
    </xdr:from>
    <xdr:ext cx="762000" cy="259045"/>
    <xdr:sp macro="" textlink="">
      <xdr:nvSpPr>
        <xdr:cNvPr id="340" name="テキスト ボックス 339"/>
        <xdr:cNvSpPr txBox="1"/>
      </xdr:nvSpPr>
      <xdr:spPr>
        <a:xfrm>
          <a:off x="14909800" y="978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61722</xdr:rowOff>
    </xdr:from>
    <xdr:to>
      <xdr:col>68</xdr:col>
      <xdr:colOff>203200</xdr:colOff>
      <xdr:row>58</xdr:row>
      <xdr:rowOff>163322</xdr:rowOff>
    </xdr:to>
    <xdr:sp macro="" textlink="">
      <xdr:nvSpPr>
        <xdr:cNvPr id="341" name="楕円 340"/>
        <xdr:cNvSpPr/>
      </xdr:nvSpPr>
      <xdr:spPr>
        <a:xfrm>
          <a:off x="14351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2049</xdr:rowOff>
    </xdr:from>
    <xdr:ext cx="762000" cy="259045"/>
    <xdr:sp macro="" textlink="">
      <xdr:nvSpPr>
        <xdr:cNvPr id="342" name="テキスト ボックス 341"/>
        <xdr:cNvSpPr txBox="1"/>
      </xdr:nvSpPr>
      <xdr:spPr>
        <a:xfrm>
          <a:off x="14020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55517</xdr:rowOff>
    </xdr:from>
    <xdr:to>
      <xdr:col>64</xdr:col>
      <xdr:colOff>152400</xdr:colOff>
      <xdr:row>58</xdr:row>
      <xdr:rowOff>157117</xdr:rowOff>
    </xdr:to>
    <xdr:sp macro="" textlink="">
      <xdr:nvSpPr>
        <xdr:cNvPr id="343" name="楕円 342"/>
        <xdr:cNvSpPr/>
      </xdr:nvSpPr>
      <xdr:spPr>
        <a:xfrm>
          <a:off x="13462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167294</xdr:rowOff>
    </xdr:from>
    <xdr:ext cx="762000" cy="259045"/>
    <xdr:sp macro="" textlink="">
      <xdr:nvSpPr>
        <xdr:cNvPr id="344" name="テキスト ボックス 343"/>
        <xdr:cNvSpPr txBox="1"/>
      </xdr:nvSpPr>
      <xdr:spPr>
        <a:xfrm>
          <a:off x="13131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となり、類似団体平均を下回っている。主な要因としては、数年にわたり実施した繰上償還の影響が挙げられる。</a:t>
          </a: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H5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にわたり実施した下水道事業に係る起債の償還については、長期に渡り一般会計からの繰り出しに依存せざるを得ない状況が続くことから、更なる水洗化の推進と使用料の適正化及び徴収率の向上を図り、償還財源の確保を図っていく。</a:t>
          </a:r>
        </a:p>
        <a:p>
          <a:r>
            <a:rPr kumimoji="1" lang="ja-JP" altLang="en-US" sz="1300">
              <a:latin typeface="ＭＳ Ｐゴシック" panose="020B0600070205080204" pitchFamily="50" charset="-128"/>
              <a:ea typeface="ＭＳ Ｐゴシック" panose="020B0600070205080204" pitchFamily="50" charset="-128"/>
            </a:rPr>
            <a:t>　また、今後の新規発行については、交付税措置の有利な起債の活用を基本として運営していきたい。</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39</xdr:row>
      <xdr:rowOff>168148</xdr:rowOff>
    </xdr:to>
    <xdr:cxnSp macro="">
      <xdr:nvCxnSpPr>
        <xdr:cNvPr id="375" name="直線コネクタ 374"/>
        <xdr:cNvCxnSpPr/>
      </xdr:nvCxnSpPr>
      <xdr:spPr>
        <a:xfrm flipV="1">
          <a:off x="16179800" y="68498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168148</xdr:rowOff>
    </xdr:from>
    <xdr:to>
      <xdr:col>77</xdr:col>
      <xdr:colOff>44450</xdr:colOff>
      <xdr:row>40</xdr:row>
      <xdr:rowOff>20828</xdr:rowOff>
    </xdr:to>
    <xdr:cxnSp macro="">
      <xdr:nvCxnSpPr>
        <xdr:cNvPr id="378" name="直線コネクタ 377"/>
        <xdr:cNvCxnSpPr/>
      </xdr:nvCxnSpPr>
      <xdr:spPr>
        <a:xfrm flipV="1">
          <a:off x="15290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44958</xdr:rowOff>
    </xdr:to>
    <xdr:cxnSp macro="">
      <xdr:nvCxnSpPr>
        <xdr:cNvPr id="381" name="直線コネクタ 380"/>
        <xdr:cNvCxnSpPr/>
      </xdr:nvCxnSpPr>
      <xdr:spPr>
        <a:xfrm flipV="1">
          <a:off x="14401800" y="687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44958</xdr:rowOff>
    </xdr:from>
    <xdr:to>
      <xdr:col>68</xdr:col>
      <xdr:colOff>152400</xdr:colOff>
      <xdr:row>40</xdr:row>
      <xdr:rowOff>107696</xdr:rowOff>
    </xdr:to>
    <xdr:cxnSp macro="">
      <xdr:nvCxnSpPr>
        <xdr:cNvPr id="384" name="直線コネクタ 383"/>
        <xdr:cNvCxnSpPr/>
      </xdr:nvCxnSpPr>
      <xdr:spPr>
        <a:xfrm flipV="1">
          <a:off x="13512800" y="69029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4" name="楕円 393"/>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5"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117348</xdr:rowOff>
    </xdr:from>
    <xdr:to>
      <xdr:col>77</xdr:col>
      <xdr:colOff>95250</xdr:colOff>
      <xdr:row>40</xdr:row>
      <xdr:rowOff>47498</xdr:rowOff>
    </xdr:to>
    <xdr:sp macro="" textlink="">
      <xdr:nvSpPr>
        <xdr:cNvPr id="396" name="楕円 395"/>
        <xdr:cNvSpPr/>
      </xdr:nvSpPr>
      <xdr:spPr>
        <a:xfrm>
          <a:off x="16129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57675</xdr:rowOff>
    </xdr:from>
    <xdr:ext cx="736600" cy="259045"/>
    <xdr:sp macro="" textlink="">
      <xdr:nvSpPr>
        <xdr:cNvPr id="397" name="テキスト ボックス 396"/>
        <xdr:cNvSpPr txBox="1"/>
      </xdr:nvSpPr>
      <xdr:spPr>
        <a:xfrm>
          <a:off x="15798800" y="657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8" name="楕円 397"/>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9" name="テキスト ボックス 398"/>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165608</xdr:rowOff>
    </xdr:from>
    <xdr:to>
      <xdr:col>68</xdr:col>
      <xdr:colOff>203200</xdr:colOff>
      <xdr:row>40</xdr:row>
      <xdr:rowOff>95758</xdr:rowOff>
    </xdr:to>
    <xdr:sp macro="" textlink="">
      <xdr:nvSpPr>
        <xdr:cNvPr id="400" name="楕円 399"/>
        <xdr:cNvSpPr/>
      </xdr:nvSpPr>
      <xdr:spPr>
        <a:xfrm>
          <a:off x="14351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105935</xdr:rowOff>
    </xdr:from>
    <xdr:ext cx="762000" cy="259045"/>
    <xdr:sp macro="" textlink="">
      <xdr:nvSpPr>
        <xdr:cNvPr id="401" name="テキスト ボックス 400"/>
        <xdr:cNvSpPr txBox="1"/>
      </xdr:nvSpPr>
      <xdr:spPr>
        <a:xfrm>
          <a:off x="14020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2" name="楕円 401"/>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3" name="テキスト ボックス 40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算定比率は、算定数値「無し」で類似団体平均値を大きく下回り、健全と判断される。主な要因としては、数年にわたり実施した地方債の繰上償還による地方債残高の減、企業債残高のうち一般会計負担分の減額が挙げられ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年度から徐々に減少し、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集中改革プランにより定数等は一定の改革を行ったが、今後さらに精査する必要がある。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136144</xdr:rowOff>
    </xdr:to>
    <xdr:cxnSp macro="">
      <xdr:nvCxnSpPr>
        <xdr:cNvPr id="64" name="直線コネクタ 63"/>
        <xdr:cNvCxnSpPr/>
      </xdr:nvCxnSpPr>
      <xdr:spPr>
        <a:xfrm>
          <a:off x="3987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113284</xdr:rowOff>
    </xdr:to>
    <xdr:cxnSp macro="">
      <xdr:nvCxnSpPr>
        <xdr:cNvPr id="67" name="直線コネクタ 66"/>
        <xdr:cNvCxnSpPr/>
      </xdr:nvCxnSpPr>
      <xdr:spPr>
        <a:xfrm flipV="1">
          <a:off x="3098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131572</xdr:rowOff>
    </xdr:to>
    <xdr:cxnSp macro="">
      <xdr:nvCxnSpPr>
        <xdr:cNvPr id="70" name="直線コネクタ 69"/>
        <xdr:cNvCxnSpPr/>
      </xdr:nvCxnSpPr>
      <xdr:spPr>
        <a:xfrm flipV="1">
          <a:off x="2209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131572</xdr:rowOff>
    </xdr:to>
    <xdr:cxnSp macro="">
      <xdr:nvCxnSpPr>
        <xdr:cNvPr id="73" name="直線コネクタ 72"/>
        <xdr:cNvCxnSpPr/>
      </xdr:nvCxnSpPr>
      <xdr:spPr>
        <a:xfrm>
          <a:off x="1320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物件費は、類似団体平均を下回っているが、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ポイントの増となり、増加傾向にある。臨時職員賃金、経常的な施設管理業務など、今後、経常的に支出される物件費について、さらに節減を図る必要がある。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58420</xdr:rowOff>
    </xdr:to>
    <xdr:cxnSp macro="">
      <xdr:nvCxnSpPr>
        <xdr:cNvPr id="122" name="直線コネクタ 121"/>
        <xdr:cNvCxnSpPr/>
      </xdr:nvCxnSpPr>
      <xdr:spPr>
        <a:xfrm>
          <a:off x="15671800" y="2787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44704</xdr:rowOff>
    </xdr:to>
    <xdr:cxnSp macro="">
      <xdr:nvCxnSpPr>
        <xdr:cNvPr id="125" name="直線コネクタ 124"/>
        <xdr:cNvCxnSpPr/>
      </xdr:nvCxnSpPr>
      <xdr:spPr>
        <a:xfrm>
          <a:off x="14782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26416</xdr:rowOff>
    </xdr:to>
    <xdr:cxnSp macro="">
      <xdr:nvCxnSpPr>
        <xdr:cNvPr id="128" name="直線コネクタ 127"/>
        <xdr:cNvCxnSpPr/>
      </xdr:nvCxnSpPr>
      <xdr:spPr>
        <a:xfrm>
          <a:off x="13893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49276</xdr:rowOff>
    </xdr:to>
    <xdr:cxnSp macro="">
      <xdr:nvCxnSpPr>
        <xdr:cNvPr id="131" name="直線コネクタ 130"/>
        <xdr:cNvCxnSpPr/>
      </xdr:nvCxnSpPr>
      <xdr:spPr>
        <a:xfrm flipV="1">
          <a:off x="13004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3" name="楕円 142"/>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4" name="テキスト ボックス 143"/>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7" name="楕円 146"/>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48" name="テキスト ボックス 147"/>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障がい者福祉事業や福祉医療費給付事業の増額等により、比率は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ポイントの増となった。近年はほぼ横ばいとなっているが、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ポイント）となって以降、類似団体を上回っている。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2" name="直線コネクタ 181"/>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95250</xdr:rowOff>
    </xdr:to>
    <xdr:cxnSp macro="">
      <xdr:nvCxnSpPr>
        <xdr:cNvPr id="185" name="直線コネクタ 184"/>
        <xdr:cNvCxnSpPr/>
      </xdr:nvCxnSpPr>
      <xdr:spPr>
        <a:xfrm>
          <a:off x="3098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88" name="直線コネクタ 187"/>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95250</xdr:rowOff>
    </xdr:to>
    <xdr:cxnSp macro="">
      <xdr:nvCxnSpPr>
        <xdr:cNvPr id="191" name="直線コネクタ 190"/>
        <xdr:cNvCxnSpPr/>
      </xdr:nvCxnSpPr>
      <xdr:spPr>
        <a:xfrm flipV="1">
          <a:off x="1320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195" name="テキスト ボックス 194"/>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3" name="楕円 202"/>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4" name="テキスト ボックス 20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5" name="楕円 204"/>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06" name="テキスト ボックス 205"/>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09" name="楕円 208"/>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0" name="テキスト ボックス 20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その他分については、減少傾向で推移しているが、全国及び県平均を大きく上回っている。大きな要因としては社会保障関係、下水道事業関連の特別会計への繰出金が揚げられる。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3556</xdr:rowOff>
    </xdr:to>
    <xdr:cxnSp macro="">
      <xdr:nvCxnSpPr>
        <xdr:cNvPr id="240" name="直線コネクタ 239"/>
        <xdr:cNvCxnSpPr/>
      </xdr:nvCxnSpPr>
      <xdr:spPr>
        <a:xfrm>
          <a:off x="15671800" y="99339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170434</xdr:rowOff>
    </xdr:to>
    <xdr:cxnSp macro="">
      <xdr:nvCxnSpPr>
        <xdr:cNvPr id="243" name="直線コネクタ 242"/>
        <xdr:cNvCxnSpPr/>
      </xdr:nvCxnSpPr>
      <xdr:spPr>
        <a:xfrm flipV="1">
          <a:off x="14782800" y="9933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57</xdr:row>
      <xdr:rowOff>170434</xdr:rowOff>
    </xdr:to>
    <xdr:cxnSp macro="">
      <xdr:nvCxnSpPr>
        <xdr:cNvPr id="246" name="直線コネクタ 245"/>
        <xdr:cNvCxnSpPr/>
      </xdr:nvCxnSpPr>
      <xdr:spPr>
        <a:xfrm>
          <a:off x="13893800" y="9943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26416</xdr:rowOff>
    </xdr:to>
    <xdr:cxnSp macro="">
      <xdr:nvCxnSpPr>
        <xdr:cNvPr id="249" name="直線コネクタ 248"/>
        <xdr:cNvCxnSpPr/>
      </xdr:nvCxnSpPr>
      <xdr:spPr>
        <a:xfrm flipV="1">
          <a:off x="13004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3" name="テキスト ボックス 252"/>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59" name="楕円 258"/>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0"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1" name="楕円 260"/>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2" name="テキスト ボックス 261"/>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3" name="楕円 262"/>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64" name="テキスト ボックス 263"/>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5" name="楕円 264"/>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6" name="テキスト ボックス 265"/>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147066</xdr:rowOff>
    </xdr:from>
    <xdr:to>
      <xdr:col>65</xdr:col>
      <xdr:colOff>53975</xdr:colOff>
      <xdr:row>58</xdr:row>
      <xdr:rowOff>77216</xdr:rowOff>
    </xdr:to>
    <xdr:sp macro="" textlink="">
      <xdr:nvSpPr>
        <xdr:cNvPr id="267" name="楕円 266"/>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61993</xdr:rowOff>
    </xdr:from>
    <xdr:ext cx="762000" cy="259045"/>
    <xdr:sp macro="" textlink="">
      <xdr:nvSpPr>
        <xdr:cNvPr id="268" name="テキスト ボックス 267"/>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補助費等は類似団体平均を下回っているが、地区集会施設等整備補助金や農業担い手支援事業などの村単独事業が増額となったことなどにより、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ポイントの増となった。今後、補助交付金などの適正な支出に向けて、事業の見直し、改善を図っていく必要がある。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49276</xdr:rowOff>
    </xdr:to>
    <xdr:cxnSp macro="">
      <xdr:nvCxnSpPr>
        <xdr:cNvPr id="298" name="直線コネクタ 297"/>
        <xdr:cNvCxnSpPr/>
      </xdr:nvCxnSpPr>
      <xdr:spPr>
        <a:xfrm>
          <a:off x="15671800" y="6157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156718</xdr:rowOff>
    </xdr:to>
    <xdr:cxnSp macro="">
      <xdr:nvCxnSpPr>
        <xdr:cNvPr id="301" name="直線コネクタ 300"/>
        <xdr:cNvCxnSpPr/>
      </xdr:nvCxnSpPr>
      <xdr:spPr>
        <a:xfrm>
          <a:off x="14782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147574</xdr:rowOff>
    </xdr:to>
    <xdr:cxnSp macro="">
      <xdr:nvCxnSpPr>
        <xdr:cNvPr id="304" name="直線コネクタ 303"/>
        <xdr:cNvCxnSpPr/>
      </xdr:nvCxnSpPr>
      <xdr:spPr>
        <a:xfrm flipV="1">
          <a:off x="13893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147574</xdr:rowOff>
    </xdr:to>
    <xdr:cxnSp macro="">
      <xdr:nvCxnSpPr>
        <xdr:cNvPr id="307" name="直線コネクタ 306"/>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7" name="楕円 316"/>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8"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1" name="楕円 320"/>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2" name="テキスト ボックス 321"/>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3" name="楕円 322"/>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4" name="テキスト ボックス 323"/>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5" name="楕円 324"/>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6" name="テキスト ボックス 325"/>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一般会計の公債費では、</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年度を境に類似団体を下回る状態まで改善している。</a:t>
          </a:r>
        </a:p>
        <a:p>
          <a:r>
            <a:rPr kumimoji="1" lang="ja-JP" altLang="en-US" sz="1300">
              <a:latin typeface="ＭＳ Ｐゴシック" panose="020B0600070205080204" pitchFamily="50" charset="-128"/>
              <a:ea typeface="ＭＳ Ｐゴシック" panose="020B0600070205080204" pitchFamily="50" charset="-128"/>
            </a:rPr>
            <a:t>　公債費に準ずる費用では、下水道事業会計において、</a:t>
          </a:r>
          <a:r>
            <a:rPr kumimoji="1" lang="en-US" altLang="ja-JP" sz="1300">
              <a:latin typeface="ＭＳ Ｐゴシック" panose="020B0600070205080204" pitchFamily="50" charset="-128"/>
              <a:ea typeface="ＭＳ Ｐゴシック" panose="020B0600070205080204" pitchFamily="50" charset="-128"/>
            </a:rPr>
            <a:t>H5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年間にわたり実施した下水道事業の償還に対するもので、維持管理中心の事業構成となっていることから、現在減少傾向となっている。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58" name="直線コネクタ 357"/>
        <xdr:cNvCxnSpPr/>
      </xdr:nvCxnSpPr>
      <xdr:spPr>
        <a:xfrm>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130811</xdr:rowOff>
    </xdr:to>
    <xdr:cxnSp macro="">
      <xdr:nvCxnSpPr>
        <xdr:cNvPr id="361" name="直線コネクタ 360"/>
        <xdr:cNvCxnSpPr/>
      </xdr:nvCxnSpPr>
      <xdr:spPr>
        <a:xfrm flipV="1">
          <a:off x="3098800" y="13126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130811</xdr:rowOff>
    </xdr:to>
    <xdr:cxnSp macro="">
      <xdr:nvCxnSpPr>
        <xdr:cNvPr id="364" name="直線コネクタ 363"/>
        <xdr:cNvCxnSpPr/>
      </xdr:nvCxnSpPr>
      <xdr:spPr>
        <a:xfrm>
          <a:off x="2209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138430</xdr:rowOff>
    </xdr:to>
    <xdr:cxnSp macro="">
      <xdr:nvCxnSpPr>
        <xdr:cNvPr id="367" name="直線コネクタ 366"/>
        <xdr:cNvCxnSpPr/>
      </xdr:nvCxnSpPr>
      <xdr:spPr>
        <a:xfrm flipV="1">
          <a:off x="1320800" y="13138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1" name="テキスト ボックス 37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7" name="楕円 376"/>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8"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79" name="楕円 37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0" name="テキスト ボックス 37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2" name="テキスト ボックス 381"/>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3" name="楕円 382"/>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4" name="テキスト ボックス 383"/>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5" name="楕円 384"/>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86" name="テキスト ボックス 385"/>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公債費を除き、物件費や補助費等、経常収支比率は上昇傾向にあるが、充当する臨時的特定財源や普通交付税の減少も経常収支比率の上昇の要因の一つとして考えられる。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136144</xdr:rowOff>
    </xdr:to>
    <xdr:cxnSp macro="">
      <xdr:nvCxnSpPr>
        <xdr:cNvPr id="417" name="直線コネクタ 416"/>
        <xdr:cNvCxnSpPr/>
      </xdr:nvCxnSpPr>
      <xdr:spPr>
        <a:xfrm>
          <a:off x="15671800" y="131023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72137</xdr:rowOff>
    </xdr:to>
    <xdr:cxnSp macro="">
      <xdr:nvCxnSpPr>
        <xdr:cNvPr id="420" name="直線コネクタ 419"/>
        <xdr:cNvCxnSpPr/>
      </xdr:nvCxnSpPr>
      <xdr:spPr>
        <a:xfrm>
          <a:off x="14782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60706</xdr:rowOff>
    </xdr:to>
    <xdr:cxnSp macro="">
      <xdr:nvCxnSpPr>
        <xdr:cNvPr id="423" name="直線コネクタ 422"/>
        <xdr:cNvCxnSpPr/>
      </xdr:nvCxnSpPr>
      <xdr:spPr>
        <a:xfrm flipV="1">
          <a:off x="13893800" y="130794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60706</xdr:rowOff>
    </xdr:from>
    <xdr:to>
      <xdr:col>69</xdr:col>
      <xdr:colOff>92075</xdr:colOff>
      <xdr:row>76</xdr:row>
      <xdr:rowOff>101854</xdr:rowOff>
    </xdr:to>
    <xdr:cxnSp macro="">
      <xdr:nvCxnSpPr>
        <xdr:cNvPr id="426" name="直線コネクタ 425"/>
        <xdr:cNvCxnSpPr/>
      </xdr:nvCxnSpPr>
      <xdr:spPr>
        <a:xfrm flipV="1">
          <a:off x="13004800" y="130909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6" name="楕円 435"/>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37"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38" name="楕円 437"/>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0" name="楕円 439"/>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41" name="テキスト ボックス 440"/>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xdr:rowOff>
    </xdr:from>
    <xdr:to>
      <xdr:col>69</xdr:col>
      <xdr:colOff>142875</xdr:colOff>
      <xdr:row>76</xdr:row>
      <xdr:rowOff>111506</xdr:rowOff>
    </xdr:to>
    <xdr:sp macro="" textlink="">
      <xdr:nvSpPr>
        <xdr:cNvPr id="442" name="楕円 441"/>
        <xdr:cNvSpPr/>
      </xdr:nvSpPr>
      <xdr:spPr>
        <a:xfrm>
          <a:off x="13843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96283</xdr:rowOff>
    </xdr:from>
    <xdr:ext cx="762000" cy="259045"/>
    <xdr:sp macro="" textlink="">
      <xdr:nvSpPr>
        <xdr:cNvPr id="443" name="テキスト ボックス 442"/>
        <xdr:cNvSpPr txBox="1"/>
      </xdr:nvSpPr>
      <xdr:spPr>
        <a:xfrm>
          <a:off x="13512800" y="131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51054</xdr:rowOff>
    </xdr:from>
    <xdr:to>
      <xdr:col>65</xdr:col>
      <xdr:colOff>53975</xdr:colOff>
      <xdr:row>76</xdr:row>
      <xdr:rowOff>152654</xdr:rowOff>
    </xdr:to>
    <xdr:sp macro="" textlink="">
      <xdr:nvSpPr>
        <xdr:cNvPr id="444" name="楕円 443"/>
        <xdr:cNvSpPr/>
      </xdr:nvSpPr>
      <xdr:spPr>
        <a:xfrm>
          <a:off x="12954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162831</xdr:rowOff>
    </xdr:from>
    <xdr:ext cx="762000" cy="259045"/>
    <xdr:sp macro="" textlink="">
      <xdr:nvSpPr>
        <xdr:cNvPr id="445" name="テキスト ボックス 444"/>
        <xdr:cNvSpPr txBox="1"/>
      </xdr:nvSpPr>
      <xdr:spPr>
        <a:xfrm>
          <a:off x="12623800" y="1285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119506</xdr:rowOff>
    </xdr:from>
    <xdr:to>
      <xdr:col>29</xdr:col>
      <xdr:colOff>127000</xdr:colOff>
      <xdr:row>18</xdr:row>
      <xdr:rowOff>124383</xdr:rowOff>
    </xdr:to>
    <xdr:cxnSp macro="">
      <xdr:nvCxnSpPr>
        <xdr:cNvPr id="49" name="直線コネクタ 48"/>
        <xdr:cNvCxnSpPr/>
      </xdr:nvCxnSpPr>
      <xdr:spPr bwMode="auto">
        <a:xfrm flipV="1">
          <a:off x="5003800" y="3253231"/>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124383</xdr:rowOff>
    </xdr:from>
    <xdr:to>
      <xdr:col>26</xdr:col>
      <xdr:colOff>50800</xdr:colOff>
      <xdr:row>18</xdr:row>
      <xdr:rowOff>130606</xdr:rowOff>
    </xdr:to>
    <xdr:cxnSp macro="">
      <xdr:nvCxnSpPr>
        <xdr:cNvPr id="52" name="直線コネクタ 51"/>
        <xdr:cNvCxnSpPr/>
      </xdr:nvCxnSpPr>
      <xdr:spPr bwMode="auto">
        <a:xfrm flipV="1">
          <a:off x="4305300" y="3258108"/>
          <a:ext cx="6985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124819</xdr:rowOff>
    </xdr:from>
    <xdr:to>
      <xdr:col>22</xdr:col>
      <xdr:colOff>114300</xdr:colOff>
      <xdr:row>18</xdr:row>
      <xdr:rowOff>130606</xdr:rowOff>
    </xdr:to>
    <xdr:cxnSp macro="">
      <xdr:nvCxnSpPr>
        <xdr:cNvPr id="55" name="直線コネクタ 54"/>
        <xdr:cNvCxnSpPr/>
      </xdr:nvCxnSpPr>
      <xdr:spPr bwMode="auto">
        <a:xfrm>
          <a:off x="3606800" y="3258544"/>
          <a:ext cx="698500" cy="5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124819</xdr:rowOff>
    </xdr:from>
    <xdr:to>
      <xdr:col>18</xdr:col>
      <xdr:colOff>177800</xdr:colOff>
      <xdr:row>18</xdr:row>
      <xdr:rowOff>132568</xdr:rowOff>
    </xdr:to>
    <xdr:cxnSp macro="">
      <xdr:nvCxnSpPr>
        <xdr:cNvPr id="58" name="直線コネクタ 57"/>
        <xdr:cNvCxnSpPr/>
      </xdr:nvCxnSpPr>
      <xdr:spPr bwMode="auto">
        <a:xfrm flipV="1">
          <a:off x="2908300" y="3258544"/>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155493</xdr:rowOff>
    </xdr:from>
    <xdr:ext cx="762000" cy="259045"/>
    <xdr:sp macro="" textlink="">
      <xdr:nvSpPr>
        <xdr:cNvPr id="62" name="テキスト ボックス 61"/>
        <xdr:cNvSpPr txBox="1"/>
      </xdr:nvSpPr>
      <xdr:spPr>
        <a:xfrm>
          <a:off x="2527300" y="294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68706</xdr:rowOff>
    </xdr:from>
    <xdr:to>
      <xdr:col>29</xdr:col>
      <xdr:colOff>177800</xdr:colOff>
      <xdr:row>18</xdr:row>
      <xdr:rowOff>170306</xdr:rowOff>
    </xdr:to>
    <xdr:sp macro="" textlink="">
      <xdr:nvSpPr>
        <xdr:cNvPr id="68" name="楕円 67"/>
        <xdr:cNvSpPr/>
      </xdr:nvSpPr>
      <xdr:spPr bwMode="auto">
        <a:xfrm>
          <a:off x="56007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148733</xdr:rowOff>
    </xdr:from>
    <xdr:ext cx="762000" cy="259045"/>
    <xdr:sp macro="" textlink="">
      <xdr:nvSpPr>
        <xdr:cNvPr id="69" name="人口1人当たり決算額の推移該当値テキスト130"/>
        <xdr:cNvSpPr txBox="1"/>
      </xdr:nvSpPr>
      <xdr:spPr>
        <a:xfrm>
          <a:off x="5740400" y="311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73583</xdr:rowOff>
    </xdr:from>
    <xdr:to>
      <xdr:col>26</xdr:col>
      <xdr:colOff>101600</xdr:colOff>
      <xdr:row>19</xdr:row>
      <xdr:rowOff>3732</xdr:rowOff>
    </xdr:to>
    <xdr:sp macro="" textlink="">
      <xdr:nvSpPr>
        <xdr:cNvPr id="70" name="楕円 69"/>
        <xdr:cNvSpPr/>
      </xdr:nvSpPr>
      <xdr:spPr bwMode="auto">
        <a:xfrm>
          <a:off x="49530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159960</xdr:rowOff>
    </xdr:from>
    <xdr:ext cx="736600" cy="259045"/>
    <xdr:sp macro="" textlink="">
      <xdr:nvSpPr>
        <xdr:cNvPr id="71" name="テキスト ボックス 70"/>
        <xdr:cNvSpPr txBox="1"/>
      </xdr:nvSpPr>
      <xdr:spPr>
        <a:xfrm>
          <a:off x="4622800" y="329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79806</xdr:rowOff>
    </xdr:from>
    <xdr:to>
      <xdr:col>22</xdr:col>
      <xdr:colOff>165100</xdr:colOff>
      <xdr:row>19</xdr:row>
      <xdr:rowOff>9956</xdr:rowOff>
    </xdr:to>
    <xdr:sp macro="" textlink="">
      <xdr:nvSpPr>
        <xdr:cNvPr id="72" name="楕円 71"/>
        <xdr:cNvSpPr/>
      </xdr:nvSpPr>
      <xdr:spPr bwMode="auto">
        <a:xfrm>
          <a:off x="4254500" y="3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166183</xdr:rowOff>
    </xdr:from>
    <xdr:ext cx="762000" cy="259045"/>
    <xdr:sp macro="" textlink="">
      <xdr:nvSpPr>
        <xdr:cNvPr id="73" name="テキスト ボックス 72"/>
        <xdr:cNvSpPr txBox="1"/>
      </xdr:nvSpPr>
      <xdr:spPr>
        <a:xfrm>
          <a:off x="3924300" y="32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74019</xdr:rowOff>
    </xdr:from>
    <xdr:to>
      <xdr:col>19</xdr:col>
      <xdr:colOff>38100</xdr:colOff>
      <xdr:row>19</xdr:row>
      <xdr:rowOff>4169</xdr:rowOff>
    </xdr:to>
    <xdr:sp macro="" textlink="">
      <xdr:nvSpPr>
        <xdr:cNvPr id="74" name="楕円 73"/>
        <xdr:cNvSpPr/>
      </xdr:nvSpPr>
      <xdr:spPr bwMode="auto">
        <a:xfrm>
          <a:off x="3556000" y="320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160396</xdr:rowOff>
    </xdr:from>
    <xdr:ext cx="762000" cy="259045"/>
    <xdr:sp macro="" textlink="">
      <xdr:nvSpPr>
        <xdr:cNvPr id="75" name="テキスト ボックス 74"/>
        <xdr:cNvSpPr txBox="1"/>
      </xdr:nvSpPr>
      <xdr:spPr>
        <a:xfrm>
          <a:off x="3225800" y="3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81768</xdr:rowOff>
    </xdr:from>
    <xdr:to>
      <xdr:col>15</xdr:col>
      <xdr:colOff>101600</xdr:colOff>
      <xdr:row>19</xdr:row>
      <xdr:rowOff>11918</xdr:rowOff>
    </xdr:to>
    <xdr:sp macro="" textlink="">
      <xdr:nvSpPr>
        <xdr:cNvPr id="76" name="楕円 75"/>
        <xdr:cNvSpPr/>
      </xdr:nvSpPr>
      <xdr:spPr bwMode="auto">
        <a:xfrm>
          <a:off x="2857500" y="321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168145</xdr:rowOff>
    </xdr:from>
    <xdr:ext cx="762000" cy="259045"/>
    <xdr:sp macro="" textlink="">
      <xdr:nvSpPr>
        <xdr:cNvPr id="77" name="テキスト ボックス 76"/>
        <xdr:cNvSpPr txBox="1"/>
      </xdr:nvSpPr>
      <xdr:spPr>
        <a:xfrm>
          <a:off x="2527300" y="330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30458</xdr:rowOff>
    </xdr:from>
    <xdr:to>
      <xdr:col>29</xdr:col>
      <xdr:colOff>127000</xdr:colOff>
      <xdr:row>36</xdr:row>
      <xdr:rowOff>49344</xdr:rowOff>
    </xdr:to>
    <xdr:cxnSp macro="">
      <xdr:nvCxnSpPr>
        <xdr:cNvPr id="108" name="直線コネクタ 107"/>
        <xdr:cNvCxnSpPr/>
      </xdr:nvCxnSpPr>
      <xdr:spPr bwMode="auto">
        <a:xfrm flipV="1">
          <a:off x="5003800" y="6983708"/>
          <a:ext cx="647700" cy="1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17304</xdr:rowOff>
    </xdr:from>
    <xdr:to>
      <xdr:col>26</xdr:col>
      <xdr:colOff>50800</xdr:colOff>
      <xdr:row>36</xdr:row>
      <xdr:rowOff>49344</xdr:rowOff>
    </xdr:to>
    <xdr:cxnSp macro="">
      <xdr:nvCxnSpPr>
        <xdr:cNvPr id="111" name="直線コネクタ 110"/>
        <xdr:cNvCxnSpPr/>
      </xdr:nvCxnSpPr>
      <xdr:spPr bwMode="auto">
        <a:xfrm>
          <a:off x="4305300" y="6970554"/>
          <a:ext cx="698500" cy="3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17304</xdr:rowOff>
    </xdr:from>
    <xdr:to>
      <xdr:col>22</xdr:col>
      <xdr:colOff>114300</xdr:colOff>
      <xdr:row>36</xdr:row>
      <xdr:rowOff>26279</xdr:rowOff>
    </xdr:to>
    <xdr:cxnSp macro="">
      <xdr:nvCxnSpPr>
        <xdr:cNvPr id="114" name="直線コネクタ 113"/>
        <xdr:cNvCxnSpPr/>
      </xdr:nvCxnSpPr>
      <xdr:spPr bwMode="auto">
        <a:xfrm flipV="1">
          <a:off x="3606800" y="6970554"/>
          <a:ext cx="698500" cy="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25040</xdr:rowOff>
    </xdr:from>
    <xdr:to>
      <xdr:col>18</xdr:col>
      <xdr:colOff>177800</xdr:colOff>
      <xdr:row>36</xdr:row>
      <xdr:rowOff>26279</xdr:rowOff>
    </xdr:to>
    <xdr:cxnSp macro="">
      <xdr:nvCxnSpPr>
        <xdr:cNvPr id="117" name="直線コネクタ 116"/>
        <xdr:cNvCxnSpPr/>
      </xdr:nvCxnSpPr>
      <xdr:spPr bwMode="auto">
        <a:xfrm>
          <a:off x="2908300" y="6978290"/>
          <a:ext cx="698500" cy="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306323</xdr:rowOff>
    </xdr:from>
    <xdr:ext cx="762000" cy="259045"/>
    <xdr:sp macro="" textlink="">
      <xdr:nvSpPr>
        <xdr:cNvPr id="121" name="テキスト ボックス 120"/>
        <xdr:cNvSpPr txBox="1"/>
      </xdr:nvSpPr>
      <xdr:spPr>
        <a:xfrm>
          <a:off x="2527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322558</xdr:rowOff>
    </xdr:from>
    <xdr:to>
      <xdr:col>29</xdr:col>
      <xdr:colOff>177800</xdr:colOff>
      <xdr:row>36</xdr:row>
      <xdr:rowOff>81258</xdr:rowOff>
    </xdr:to>
    <xdr:sp macro="" textlink="">
      <xdr:nvSpPr>
        <xdr:cNvPr id="127" name="楕円 126"/>
        <xdr:cNvSpPr/>
      </xdr:nvSpPr>
      <xdr:spPr bwMode="auto">
        <a:xfrm>
          <a:off x="5600700" y="693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294635</xdr:rowOff>
    </xdr:from>
    <xdr:ext cx="762000" cy="259045"/>
    <xdr:sp macro="" textlink="">
      <xdr:nvSpPr>
        <xdr:cNvPr id="128" name="人口1人当たり決算額の推移該当値テキスト445"/>
        <xdr:cNvSpPr txBox="1"/>
      </xdr:nvSpPr>
      <xdr:spPr>
        <a:xfrm>
          <a:off x="5740400" y="69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341444</xdr:rowOff>
    </xdr:from>
    <xdr:to>
      <xdr:col>26</xdr:col>
      <xdr:colOff>101600</xdr:colOff>
      <xdr:row>36</xdr:row>
      <xdr:rowOff>100144</xdr:rowOff>
    </xdr:to>
    <xdr:sp macro="" textlink="">
      <xdr:nvSpPr>
        <xdr:cNvPr id="129" name="楕円 128"/>
        <xdr:cNvSpPr/>
      </xdr:nvSpPr>
      <xdr:spPr bwMode="auto">
        <a:xfrm>
          <a:off x="4953000" y="695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84921</xdr:rowOff>
    </xdr:from>
    <xdr:ext cx="736600" cy="259045"/>
    <xdr:sp macro="" textlink="">
      <xdr:nvSpPr>
        <xdr:cNvPr id="130" name="テキスト ボックス 129"/>
        <xdr:cNvSpPr txBox="1"/>
      </xdr:nvSpPr>
      <xdr:spPr>
        <a:xfrm>
          <a:off x="4622800" y="703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309404</xdr:rowOff>
    </xdr:from>
    <xdr:to>
      <xdr:col>22</xdr:col>
      <xdr:colOff>165100</xdr:colOff>
      <xdr:row>36</xdr:row>
      <xdr:rowOff>68104</xdr:rowOff>
    </xdr:to>
    <xdr:sp macro="" textlink="">
      <xdr:nvSpPr>
        <xdr:cNvPr id="131" name="楕円 130"/>
        <xdr:cNvSpPr/>
      </xdr:nvSpPr>
      <xdr:spPr bwMode="auto">
        <a:xfrm>
          <a:off x="4254500" y="69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52881</xdr:rowOff>
    </xdr:from>
    <xdr:ext cx="762000" cy="259045"/>
    <xdr:sp macro="" textlink="">
      <xdr:nvSpPr>
        <xdr:cNvPr id="132" name="テキスト ボックス 131"/>
        <xdr:cNvSpPr txBox="1"/>
      </xdr:nvSpPr>
      <xdr:spPr>
        <a:xfrm>
          <a:off x="3924300" y="700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318379</xdr:rowOff>
    </xdr:from>
    <xdr:to>
      <xdr:col>19</xdr:col>
      <xdr:colOff>38100</xdr:colOff>
      <xdr:row>36</xdr:row>
      <xdr:rowOff>77079</xdr:rowOff>
    </xdr:to>
    <xdr:sp macro="" textlink="">
      <xdr:nvSpPr>
        <xdr:cNvPr id="133" name="楕円 132"/>
        <xdr:cNvSpPr/>
      </xdr:nvSpPr>
      <xdr:spPr bwMode="auto">
        <a:xfrm>
          <a:off x="35560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61856</xdr:rowOff>
    </xdr:from>
    <xdr:ext cx="762000" cy="259045"/>
    <xdr:sp macro="" textlink="">
      <xdr:nvSpPr>
        <xdr:cNvPr id="134" name="テキスト ボックス 133"/>
        <xdr:cNvSpPr txBox="1"/>
      </xdr:nvSpPr>
      <xdr:spPr>
        <a:xfrm>
          <a:off x="32258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317140</xdr:rowOff>
    </xdr:from>
    <xdr:to>
      <xdr:col>15</xdr:col>
      <xdr:colOff>101600</xdr:colOff>
      <xdr:row>36</xdr:row>
      <xdr:rowOff>75840</xdr:rowOff>
    </xdr:to>
    <xdr:sp macro="" textlink="">
      <xdr:nvSpPr>
        <xdr:cNvPr id="135" name="楕円 134"/>
        <xdr:cNvSpPr/>
      </xdr:nvSpPr>
      <xdr:spPr bwMode="auto">
        <a:xfrm>
          <a:off x="2857500" y="692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60617</xdr:rowOff>
    </xdr:from>
    <xdr:ext cx="762000" cy="259045"/>
    <xdr:sp macro="" textlink="">
      <xdr:nvSpPr>
        <xdr:cNvPr id="136" name="テキスト ボックス 135"/>
        <xdr:cNvSpPr txBox="1"/>
      </xdr:nvSpPr>
      <xdr:spPr>
        <a:xfrm>
          <a:off x="2527300" y="70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46694</xdr:rowOff>
    </xdr:from>
    <xdr:to>
      <xdr:col>24</xdr:col>
      <xdr:colOff>63500</xdr:colOff>
      <xdr:row>37</xdr:row>
      <xdr:rowOff>49897</xdr:rowOff>
    </xdr:to>
    <xdr:cxnSp macro="">
      <xdr:nvCxnSpPr>
        <xdr:cNvPr id="58" name="直線コネクタ 57"/>
        <xdr:cNvCxnSpPr/>
      </xdr:nvCxnSpPr>
      <xdr:spPr>
        <a:xfrm flipV="1">
          <a:off x="3797300" y="6390344"/>
          <a:ext cx="8382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49895</xdr:rowOff>
    </xdr:from>
    <xdr:to>
      <xdr:col>19</xdr:col>
      <xdr:colOff>177800</xdr:colOff>
      <xdr:row>37</xdr:row>
      <xdr:rowOff>49897</xdr:rowOff>
    </xdr:to>
    <xdr:cxnSp macro="">
      <xdr:nvCxnSpPr>
        <xdr:cNvPr id="61" name="直線コネクタ 60"/>
        <xdr:cNvCxnSpPr/>
      </xdr:nvCxnSpPr>
      <xdr:spPr>
        <a:xfrm>
          <a:off x="2908300" y="639354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46344</xdr:rowOff>
    </xdr:from>
    <xdr:to>
      <xdr:col>15</xdr:col>
      <xdr:colOff>50800</xdr:colOff>
      <xdr:row>37</xdr:row>
      <xdr:rowOff>49895</xdr:rowOff>
    </xdr:to>
    <xdr:cxnSp macro="">
      <xdr:nvCxnSpPr>
        <xdr:cNvPr id="64" name="直線コネクタ 63"/>
        <xdr:cNvCxnSpPr/>
      </xdr:nvCxnSpPr>
      <xdr:spPr>
        <a:xfrm>
          <a:off x="2019300" y="6389994"/>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46344</xdr:rowOff>
    </xdr:from>
    <xdr:to>
      <xdr:col>10</xdr:col>
      <xdr:colOff>114300</xdr:colOff>
      <xdr:row>37</xdr:row>
      <xdr:rowOff>54601</xdr:rowOff>
    </xdr:to>
    <xdr:cxnSp macro="">
      <xdr:nvCxnSpPr>
        <xdr:cNvPr id="67" name="直線コネクタ 66"/>
        <xdr:cNvCxnSpPr/>
      </xdr:nvCxnSpPr>
      <xdr:spPr>
        <a:xfrm flipV="1">
          <a:off x="1130300" y="6389994"/>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62591</xdr:rowOff>
    </xdr:from>
    <xdr:ext cx="599010" cy="259045"/>
    <xdr:sp macro="" textlink="">
      <xdr:nvSpPr>
        <xdr:cNvPr id="71" name="テキスト ボックス 70"/>
        <xdr:cNvSpPr txBox="1"/>
      </xdr:nvSpPr>
      <xdr:spPr>
        <a:xfrm>
          <a:off x="830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167344</xdr:rowOff>
    </xdr:from>
    <xdr:to>
      <xdr:col>24</xdr:col>
      <xdr:colOff>114300</xdr:colOff>
      <xdr:row>37</xdr:row>
      <xdr:rowOff>97494</xdr:rowOff>
    </xdr:to>
    <xdr:sp macro="" textlink="">
      <xdr:nvSpPr>
        <xdr:cNvPr id="77" name="楕円 76"/>
        <xdr:cNvSpPr/>
      </xdr:nvSpPr>
      <xdr:spPr>
        <a:xfrm>
          <a:off x="4584700" y="63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82271</xdr:rowOff>
    </xdr:from>
    <xdr:ext cx="599010" cy="259045"/>
    <xdr:sp macro="" textlink="">
      <xdr:nvSpPr>
        <xdr:cNvPr id="78" name="人件費該当値テキスト"/>
        <xdr:cNvSpPr txBox="1"/>
      </xdr:nvSpPr>
      <xdr:spPr>
        <a:xfrm>
          <a:off x="4686300" y="625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170547</xdr:rowOff>
    </xdr:from>
    <xdr:to>
      <xdr:col>20</xdr:col>
      <xdr:colOff>38100</xdr:colOff>
      <xdr:row>37</xdr:row>
      <xdr:rowOff>100697</xdr:rowOff>
    </xdr:to>
    <xdr:sp macro="" textlink="">
      <xdr:nvSpPr>
        <xdr:cNvPr id="79" name="楕円 78"/>
        <xdr:cNvSpPr/>
      </xdr:nvSpPr>
      <xdr:spPr>
        <a:xfrm>
          <a:off x="3746500" y="63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91824</xdr:rowOff>
    </xdr:from>
    <xdr:ext cx="599010" cy="259045"/>
    <xdr:sp macro="" textlink="">
      <xdr:nvSpPr>
        <xdr:cNvPr id="80" name="テキスト ボックス 79"/>
        <xdr:cNvSpPr txBox="1"/>
      </xdr:nvSpPr>
      <xdr:spPr>
        <a:xfrm>
          <a:off x="3497795" y="64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170545</xdr:rowOff>
    </xdr:from>
    <xdr:to>
      <xdr:col>15</xdr:col>
      <xdr:colOff>101600</xdr:colOff>
      <xdr:row>37</xdr:row>
      <xdr:rowOff>100695</xdr:rowOff>
    </xdr:to>
    <xdr:sp macro="" textlink="">
      <xdr:nvSpPr>
        <xdr:cNvPr id="81" name="楕円 80"/>
        <xdr:cNvSpPr/>
      </xdr:nvSpPr>
      <xdr:spPr>
        <a:xfrm>
          <a:off x="2857500" y="63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91822</xdr:rowOff>
    </xdr:from>
    <xdr:ext cx="599010" cy="259045"/>
    <xdr:sp macro="" textlink="">
      <xdr:nvSpPr>
        <xdr:cNvPr id="82" name="テキスト ボックス 81"/>
        <xdr:cNvSpPr txBox="1"/>
      </xdr:nvSpPr>
      <xdr:spPr>
        <a:xfrm>
          <a:off x="2608795" y="643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166994</xdr:rowOff>
    </xdr:from>
    <xdr:to>
      <xdr:col>10</xdr:col>
      <xdr:colOff>165100</xdr:colOff>
      <xdr:row>37</xdr:row>
      <xdr:rowOff>97144</xdr:rowOff>
    </xdr:to>
    <xdr:sp macro="" textlink="">
      <xdr:nvSpPr>
        <xdr:cNvPr id="83" name="楕円 82"/>
        <xdr:cNvSpPr/>
      </xdr:nvSpPr>
      <xdr:spPr>
        <a:xfrm>
          <a:off x="1968500" y="63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88271</xdr:rowOff>
    </xdr:from>
    <xdr:ext cx="599010" cy="259045"/>
    <xdr:sp macro="" textlink="">
      <xdr:nvSpPr>
        <xdr:cNvPr id="84" name="テキスト ボックス 83"/>
        <xdr:cNvSpPr txBox="1"/>
      </xdr:nvSpPr>
      <xdr:spPr>
        <a:xfrm>
          <a:off x="1719795" y="643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3801</xdr:rowOff>
    </xdr:from>
    <xdr:to>
      <xdr:col>6</xdr:col>
      <xdr:colOff>38100</xdr:colOff>
      <xdr:row>37</xdr:row>
      <xdr:rowOff>105401</xdr:rowOff>
    </xdr:to>
    <xdr:sp macro="" textlink="">
      <xdr:nvSpPr>
        <xdr:cNvPr id="85" name="楕円 84"/>
        <xdr:cNvSpPr/>
      </xdr:nvSpPr>
      <xdr:spPr>
        <a:xfrm>
          <a:off x="1079500" y="63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96528</xdr:rowOff>
    </xdr:from>
    <xdr:ext cx="599010" cy="259045"/>
    <xdr:sp macro="" textlink="">
      <xdr:nvSpPr>
        <xdr:cNvPr id="86" name="テキスト ボックス 85"/>
        <xdr:cNvSpPr txBox="1"/>
      </xdr:nvSpPr>
      <xdr:spPr>
        <a:xfrm>
          <a:off x="830795" y="644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92590</xdr:rowOff>
    </xdr:from>
    <xdr:to>
      <xdr:col>24</xdr:col>
      <xdr:colOff>63500</xdr:colOff>
      <xdr:row>58</xdr:row>
      <xdr:rowOff>99024</xdr:rowOff>
    </xdr:to>
    <xdr:cxnSp macro="">
      <xdr:nvCxnSpPr>
        <xdr:cNvPr id="117" name="直線コネクタ 116"/>
        <xdr:cNvCxnSpPr/>
      </xdr:nvCxnSpPr>
      <xdr:spPr>
        <a:xfrm flipV="1">
          <a:off x="3797300" y="10036690"/>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99024</xdr:rowOff>
    </xdr:from>
    <xdr:to>
      <xdr:col>19</xdr:col>
      <xdr:colOff>177800</xdr:colOff>
      <xdr:row>58</xdr:row>
      <xdr:rowOff>116724</xdr:rowOff>
    </xdr:to>
    <xdr:cxnSp macro="">
      <xdr:nvCxnSpPr>
        <xdr:cNvPr id="120" name="直線コネクタ 119"/>
        <xdr:cNvCxnSpPr/>
      </xdr:nvCxnSpPr>
      <xdr:spPr>
        <a:xfrm flipV="1">
          <a:off x="2908300" y="10043124"/>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116724</xdr:rowOff>
    </xdr:from>
    <xdr:to>
      <xdr:col>15</xdr:col>
      <xdr:colOff>50800</xdr:colOff>
      <xdr:row>58</xdr:row>
      <xdr:rowOff>119356</xdr:rowOff>
    </xdr:to>
    <xdr:cxnSp macro="">
      <xdr:nvCxnSpPr>
        <xdr:cNvPr id="123" name="直線コネクタ 122"/>
        <xdr:cNvCxnSpPr/>
      </xdr:nvCxnSpPr>
      <xdr:spPr>
        <a:xfrm flipV="1">
          <a:off x="2019300" y="10060824"/>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119356</xdr:rowOff>
    </xdr:from>
    <xdr:to>
      <xdr:col>10</xdr:col>
      <xdr:colOff>114300</xdr:colOff>
      <xdr:row>58</xdr:row>
      <xdr:rowOff>121337</xdr:rowOff>
    </xdr:to>
    <xdr:cxnSp macro="">
      <xdr:nvCxnSpPr>
        <xdr:cNvPr id="126" name="直線コネクタ 125"/>
        <xdr:cNvCxnSpPr/>
      </xdr:nvCxnSpPr>
      <xdr:spPr>
        <a:xfrm flipV="1">
          <a:off x="1130300" y="1006345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138681</xdr:rowOff>
    </xdr:from>
    <xdr:ext cx="599010" cy="259045"/>
    <xdr:sp macro="" textlink="">
      <xdr:nvSpPr>
        <xdr:cNvPr id="130" name="テキスト ボックス 129"/>
        <xdr:cNvSpPr txBox="1"/>
      </xdr:nvSpPr>
      <xdr:spPr>
        <a:xfrm>
          <a:off x="830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41790</xdr:rowOff>
    </xdr:from>
    <xdr:to>
      <xdr:col>24</xdr:col>
      <xdr:colOff>114300</xdr:colOff>
      <xdr:row>58</xdr:row>
      <xdr:rowOff>143390</xdr:rowOff>
    </xdr:to>
    <xdr:sp macro="" textlink="">
      <xdr:nvSpPr>
        <xdr:cNvPr id="136" name="楕円 135"/>
        <xdr:cNvSpPr/>
      </xdr:nvSpPr>
      <xdr:spPr>
        <a:xfrm>
          <a:off x="4584700" y="99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128167</xdr:rowOff>
    </xdr:from>
    <xdr:ext cx="599010" cy="259045"/>
    <xdr:sp macro="" textlink="">
      <xdr:nvSpPr>
        <xdr:cNvPr id="137" name="物件費該当値テキスト"/>
        <xdr:cNvSpPr txBox="1"/>
      </xdr:nvSpPr>
      <xdr:spPr>
        <a:xfrm>
          <a:off x="4686300" y="99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48224</xdr:rowOff>
    </xdr:from>
    <xdr:to>
      <xdr:col>20</xdr:col>
      <xdr:colOff>38100</xdr:colOff>
      <xdr:row>58</xdr:row>
      <xdr:rowOff>149824</xdr:rowOff>
    </xdr:to>
    <xdr:sp macro="" textlink="">
      <xdr:nvSpPr>
        <xdr:cNvPr id="138" name="楕円 137"/>
        <xdr:cNvSpPr/>
      </xdr:nvSpPr>
      <xdr:spPr>
        <a:xfrm>
          <a:off x="37465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140951</xdr:rowOff>
    </xdr:from>
    <xdr:ext cx="599010" cy="259045"/>
    <xdr:sp macro="" textlink="">
      <xdr:nvSpPr>
        <xdr:cNvPr id="139" name="テキスト ボックス 138"/>
        <xdr:cNvSpPr txBox="1"/>
      </xdr:nvSpPr>
      <xdr:spPr>
        <a:xfrm>
          <a:off x="3497795" y="1008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65924</xdr:rowOff>
    </xdr:from>
    <xdr:to>
      <xdr:col>15</xdr:col>
      <xdr:colOff>101600</xdr:colOff>
      <xdr:row>58</xdr:row>
      <xdr:rowOff>167524</xdr:rowOff>
    </xdr:to>
    <xdr:sp macro="" textlink="">
      <xdr:nvSpPr>
        <xdr:cNvPr id="140" name="楕円 139"/>
        <xdr:cNvSpPr/>
      </xdr:nvSpPr>
      <xdr:spPr>
        <a:xfrm>
          <a:off x="2857500" y="100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158651</xdr:rowOff>
    </xdr:from>
    <xdr:ext cx="534377" cy="259045"/>
    <xdr:sp macro="" textlink="">
      <xdr:nvSpPr>
        <xdr:cNvPr id="141" name="テキスト ボックス 140"/>
        <xdr:cNvSpPr txBox="1"/>
      </xdr:nvSpPr>
      <xdr:spPr>
        <a:xfrm>
          <a:off x="2641111" y="101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68556</xdr:rowOff>
    </xdr:from>
    <xdr:to>
      <xdr:col>10</xdr:col>
      <xdr:colOff>165100</xdr:colOff>
      <xdr:row>58</xdr:row>
      <xdr:rowOff>170156</xdr:rowOff>
    </xdr:to>
    <xdr:sp macro="" textlink="">
      <xdr:nvSpPr>
        <xdr:cNvPr id="142" name="楕円 141"/>
        <xdr:cNvSpPr/>
      </xdr:nvSpPr>
      <xdr:spPr>
        <a:xfrm>
          <a:off x="1968500" y="100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161283</xdr:rowOff>
    </xdr:from>
    <xdr:ext cx="534377" cy="259045"/>
    <xdr:sp macro="" textlink="">
      <xdr:nvSpPr>
        <xdr:cNvPr id="143" name="テキスト ボックス 142"/>
        <xdr:cNvSpPr txBox="1"/>
      </xdr:nvSpPr>
      <xdr:spPr>
        <a:xfrm>
          <a:off x="1752111" y="101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70537</xdr:rowOff>
    </xdr:from>
    <xdr:to>
      <xdr:col>6</xdr:col>
      <xdr:colOff>38100</xdr:colOff>
      <xdr:row>59</xdr:row>
      <xdr:rowOff>687</xdr:rowOff>
    </xdr:to>
    <xdr:sp macro="" textlink="">
      <xdr:nvSpPr>
        <xdr:cNvPr id="144" name="楕円 143"/>
        <xdr:cNvSpPr/>
      </xdr:nvSpPr>
      <xdr:spPr>
        <a:xfrm>
          <a:off x="10795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163264</xdr:rowOff>
    </xdr:from>
    <xdr:ext cx="534377" cy="259045"/>
    <xdr:sp macro="" textlink="">
      <xdr:nvSpPr>
        <xdr:cNvPr id="145" name="テキスト ボックス 144"/>
        <xdr:cNvSpPr txBox="1"/>
      </xdr:nvSpPr>
      <xdr:spPr>
        <a:xfrm>
          <a:off x="863111" y="101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18786</xdr:rowOff>
    </xdr:from>
    <xdr:to>
      <xdr:col>24</xdr:col>
      <xdr:colOff>63500</xdr:colOff>
      <xdr:row>79</xdr:row>
      <xdr:rowOff>30573</xdr:rowOff>
    </xdr:to>
    <xdr:cxnSp macro="">
      <xdr:nvCxnSpPr>
        <xdr:cNvPr id="174" name="直線コネクタ 173"/>
        <xdr:cNvCxnSpPr/>
      </xdr:nvCxnSpPr>
      <xdr:spPr>
        <a:xfrm flipV="1">
          <a:off x="3797300" y="13563336"/>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30573</xdr:rowOff>
    </xdr:from>
    <xdr:to>
      <xdr:col>19</xdr:col>
      <xdr:colOff>177800</xdr:colOff>
      <xdr:row>79</xdr:row>
      <xdr:rowOff>32860</xdr:rowOff>
    </xdr:to>
    <xdr:cxnSp macro="">
      <xdr:nvCxnSpPr>
        <xdr:cNvPr id="177" name="直線コネクタ 176"/>
        <xdr:cNvCxnSpPr/>
      </xdr:nvCxnSpPr>
      <xdr:spPr>
        <a:xfrm flipV="1">
          <a:off x="2908300" y="1357512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31017</xdr:rowOff>
    </xdr:from>
    <xdr:to>
      <xdr:col>15</xdr:col>
      <xdr:colOff>50800</xdr:colOff>
      <xdr:row>79</xdr:row>
      <xdr:rowOff>32860</xdr:rowOff>
    </xdr:to>
    <xdr:cxnSp macro="">
      <xdr:nvCxnSpPr>
        <xdr:cNvPr id="180" name="直線コネクタ 179"/>
        <xdr:cNvCxnSpPr/>
      </xdr:nvCxnSpPr>
      <xdr:spPr>
        <a:xfrm>
          <a:off x="2019300" y="13575567"/>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21338</xdr:rowOff>
    </xdr:from>
    <xdr:to>
      <xdr:col>10</xdr:col>
      <xdr:colOff>114300</xdr:colOff>
      <xdr:row>79</xdr:row>
      <xdr:rowOff>31017</xdr:rowOff>
    </xdr:to>
    <xdr:cxnSp macro="">
      <xdr:nvCxnSpPr>
        <xdr:cNvPr id="183" name="直線コネクタ 182"/>
        <xdr:cNvCxnSpPr/>
      </xdr:nvCxnSpPr>
      <xdr:spPr>
        <a:xfrm>
          <a:off x="1130300" y="1356588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159227</xdr:rowOff>
    </xdr:from>
    <xdr:ext cx="534377" cy="259045"/>
    <xdr:sp macro="" textlink="">
      <xdr:nvSpPr>
        <xdr:cNvPr id="187" name="テキスト ボックス 186"/>
        <xdr:cNvSpPr txBox="1"/>
      </xdr:nvSpPr>
      <xdr:spPr>
        <a:xfrm>
          <a:off x="863111" y="131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139436</xdr:rowOff>
    </xdr:from>
    <xdr:to>
      <xdr:col>24</xdr:col>
      <xdr:colOff>114300</xdr:colOff>
      <xdr:row>79</xdr:row>
      <xdr:rowOff>69586</xdr:rowOff>
    </xdr:to>
    <xdr:sp macro="" textlink="">
      <xdr:nvSpPr>
        <xdr:cNvPr id="193" name="楕円 192"/>
        <xdr:cNvSpPr/>
      </xdr:nvSpPr>
      <xdr:spPr>
        <a:xfrm>
          <a:off x="4584700" y="135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54363</xdr:rowOff>
    </xdr:from>
    <xdr:ext cx="469744" cy="259045"/>
    <xdr:sp macro="" textlink="">
      <xdr:nvSpPr>
        <xdr:cNvPr id="194" name="維持補修費該当値テキスト"/>
        <xdr:cNvSpPr txBox="1"/>
      </xdr:nvSpPr>
      <xdr:spPr>
        <a:xfrm>
          <a:off x="4686300" y="134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151223</xdr:rowOff>
    </xdr:from>
    <xdr:to>
      <xdr:col>20</xdr:col>
      <xdr:colOff>38100</xdr:colOff>
      <xdr:row>79</xdr:row>
      <xdr:rowOff>81373</xdr:rowOff>
    </xdr:to>
    <xdr:sp macro="" textlink="">
      <xdr:nvSpPr>
        <xdr:cNvPr id="195" name="楕円 194"/>
        <xdr:cNvSpPr/>
      </xdr:nvSpPr>
      <xdr:spPr>
        <a:xfrm>
          <a:off x="3746500" y="135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72500</xdr:rowOff>
    </xdr:from>
    <xdr:ext cx="469744" cy="259045"/>
    <xdr:sp macro="" textlink="">
      <xdr:nvSpPr>
        <xdr:cNvPr id="196" name="テキスト ボックス 195"/>
        <xdr:cNvSpPr txBox="1"/>
      </xdr:nvSpPr>
      <xdr:spPr>
        <a:xfrm>
          <a:off x="3562428" y="1361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153510</xdr:rowOff>
    </xdr:from>
    <xdr:to>
      <xdr:col>15</xdr:col>
      <xdr:colOff>101600</xdr:colOff>
      <xdr:row>79</xdr:row>
      <xdr:rowOff>83660</xdr:rowOff>
    </xdr:to>
    <xdr:sp macro="" textlink="">
      <xdr:nvSpPr>
        <xdr:cNvPr id="197" name="楕円 196"/>
        <xdr:cNvSpPr/>
      </xdr:nvSpPr>
      <xdr:spPr>
        <a:xfrm>
          <a:off x="2857500" y="135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74787</xdr:rowOff>
    </xdr:from>
    <xdr:ext cx="469744" cy="259045"/>
    <xdr:sp macro="" textlink="">
      <xdr:nvSpPr>
        <xdr:cNvPr id="198" name="テキスト ボックス 197"/>
        <xdr:cNvSpPr txBox="1"/>
      </xdr:nvSpPr>
      <xdr:spPr>
        <a:xfrm>
          <a:off x="2673428" y="1361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151667</xdr:rowOff>
    </xdr:from>
    <xdr:to>
      <xdr:col>10</xdr:col>
      <xdr:colOff>165100</xdr:colOff>
      <xdr:row>79</xdr:row>
      <xdr:rowOff>81817</xdr:rowOff>
    </xdr:to>
    <xdr:sp macro="" textlink="">
      <xdr:nvSpPr>
        <xdr:cNvPr id="199" name="楕円 198"/>
        <xdr:cNvSpPr/>
      </xdr:nvSpPr>
      <xdr:spPr>
        <a:xfrm>
          <a:off x="1968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72944</xdr:rowOff>
    </xdr:from>
    <xdr:ext cx="469744" cy="259045"/>
    <xdr:sp macro="" textlink="">
      <xdr:nvSpPr>
        <xdr:cNvPr id="200" name="テキスト ボックス 199"/>
        <xdr:cNvSpPr txBox="1"/>
      </xdr:nvSpPr>
      <xdr:spPr>
        <a:xfrm>
          <a:off x="1784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141988</xdr:rowOff>
    </xdr:from>
    <xdr:to>
      <xdr:col>6</xdr:col>
      <xdr:colOff>38100</xdr:colOff>
      <xdr:row>79</xdr:row>
      <xdr:rowOff>72138</xdr:rowOff>
    </xdr:to>
    <xdr:sp macro="" textlink="">
      <xdr:nvSpPr>
        <xdr:cNvPr id="201" name="楕円 200"/>
        <xdr:cNvSpPr/>
      </xdr:nvSpPr>
      <xdr:spPr>
        <a:xfrm>
          <a:off x="1079500" y="135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63265</xdr:rowOff>
    </xdr:from>
    <xdr:ext cx="469744" cy="259045"/>
    <xdr:sp macro="" textlink="">
      <xdr:nvSpPr>
        <xdr:cNvPr id="202" name="テキスト ボックス 201"/>
        <xdr:cNvSpPr txBox="1"/>
      </xdr:nvSpPr>
      <xdr:spPr>
        <a:xfrm>
          <a:off x="895428" y="136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166075</xdr:rowOff>
    </xdr:from>
    <xdr:to>
      <xdr:col>24</xdr:col>
      <xdr:colOff>63500</xdr:colOff>
      <xdr:row>97</xdr:row>
      <xdr:rowOff>778</xdr:rowOff>
    </xdr:to>
    <xdr:cxnSp macro="">
      <xdr:nvCxnSpPr>
        <xdr:cNvPr id="235" name="直線コネクタ 234"/>
        <xdr:cNvCxnSpPr/>
      </xdr:nvCxnSpPr>
      <xdr:spPr>
        <a:xfrm>
          <a:off x="3797300" y="16625275"/>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166075</xdr:rowOff>
    </xdr:from>
    <xdr:to>
      <xdr:col>19</xdr:col>
      <xdr:colOff>177800</xdr:colOff>
      <xdr:row>96</xdr:row>
      <xdr:rowOff>170351</xdr:rowOff>
    </xdr:to>
    <xdr:cxnSp macro="">
      <xdr:nvCxnSpPr>
        <xdr:cNvPr id="238" name="直線コネクタ 237"/>
        <xdr:cNvCxnSpPr/>
      </xdr:nvCxnSpPr>
      <xdr:spPr>
        <a:xfrm flipV="1">
          <a:off x="2908300" y="16625275"/>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170351</xdr:rowOff>
    </xdr:from>
    <xdr:to>
      <xdr:col>15</xdr:col>
      <xdr:colOff>50800</xdr:colOff>
      <xdr:row>97</xdr:row>
      <xdr:rowOff>32516</xdr:rowOff>
    </xdr:to>
    <xdr:cxnSp macro="">
      <xdr:nvCxnSpPr>
        <xdr:cNvPr id="241" name="直線コネクタ 240"/>
        <xdr:cNvCxnSpPr/>
      </xdr:nvCxnSpPr>
      <xdr:spPr>
        <a:xfrm flipV="1">
          <a:off x="2019300" y="16629551"/>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28220</xdr:rowOff>
    </xdr:from>
    <xdr:to>
      <xdr:col>10</xdr:col>
      <xdr:colOff>114300</xdr:colOff>
      <xdr:row>97</xdr:row>
      <xdr:rowOff>32516</xdr:rowOff>
    </xdr:to>
    <xdr:cxnSp macro="">
      <xdr:nvCxnSpPr>
        <xdr:cNvPr id="244" name="直線コネクタ 243"/>
        <xdr:cNvCxnSpPr/>
      </xdr:nvCxnSpPr>
      <xdr:spPr>
        <a:xfrm>
          <a:off x="1130300" y="1665887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xdr:cNvSpPr txBox="1"/>
      </xdr:nvSpPr>
      <xdr:spPr>
        <a:xfrm>
          <a:off x="863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121428</xdr:rowOff>
    </xdr:from>
    <xdr:to>
      <xdr:col>24</xdr:col>
      <xdr:colOff>114300</xdr:colOff>
      <xdr:row>97</xdr:row>
      <xdr:rowOff>51578</xdr:rowOff>
    </xdr:to>
    <xdr:sp macro="" textlink="">
      <xdr:nvSpPr>
        <xdr:cNvPr id="254" name="楕円 253"/>
        <xdr:cNvSpPr/>
      </xdr:nvSpPr>
      <xdr:spPr>
        <a:xfrm>
          <a:off x="4584700" y="165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99855</xdr:rowOff>
    </xdr:from>
    <xdr:ext cx="534377" cy="259045"/>
    <xdr:sp macro="" textlink="">
      <xdr:nvSpPr>
        <xdr:cNvPr id="255" name="扶助費該当値テキスト"/>
        <xdr:cNvSpPr txBox="1"/>
      </xdr:nvSpPr>
      <xdr:spPr>
        <a:xfrm>
          <a:off x="4686300" y="165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115275</xdr:rowOff>
    </xdr:from>
    <xdr:to>
      <xdr:col>20</xdr:col>
      <xdr:colOff>38100</xdr:colOff>
      <xdr:row>97</xdr:row>
      <xdr:rowOff>45425</xdr:rowOff>
    </xdr:to>
    <xdr:sp macro="" textlink="">
      <xdr:nvSpPr>
        <xdr:cNvPr id="256" name="楕円 255"/>
        <xdr:cNvSpPr/>
      </xdr:nvSpPr>
      <xdr:spPr>
        <a:xfrm>
          <a:off x="3746500" y="165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36552</xdr:rowOff>
    </xdr:from>
    <xdr:ext cx="534377" cy="259045"/>
    <xdr:sp macro="" textlink="">
      <xdr:nvSpPr>
        <xdr:cNvPr id="257" name="テキスト ボックス 256"/>
        <xdr:cNvSpPr txBox="1"/>
      </xdr:nvSpPr>
      <xdr:spPr>
        <a:xfrm>
          <a:off x="3530111" y="166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119551</xdr:rowOff>
    </xdr:from>
    <xdr:to>
      <xdr:col>15</xdr:col>
      <xdr:colOff>101600</xdr:colOff>
      <xdr:row>97</xdr:row>
      <xdr:rowOff>49701</xdr:rowOff>
    </xdr:to>
    <xdr:sp macro="" textlink="">
      <xdr:nvSpPr>
        <xdr:cNvPr id="258" name="楕円 257"/>
        <xdr:cNvSpPr/>
      </xdr:nvSpPr>
      <xdr:spPr>
        <a:xfrm>
          <a:off x="2857500" y="165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40828</xdr:rowOff>
    </xdr:from>
    <xdr:ext cx="534377" cy="259045"/>
    <xdr:sp macro="" textlink="">
      <xdr:nvSpPr>
        <xdr:cNvPr id="259" name="テキスト ボックス 258"/>
        <xdr:cNvSpPr txBox="1"/>
      </xdr:nvSpPr>
      <xdr:spPr>
        <a:xfrm>
          <a:off x="2641111" y="166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153166</xdr:rowOff>
    </xdr:from>
    <xdr:to>
      <xdr:col>10</xdr:col>
      <xdr:colOff>165100</xdr:colOff>
      <xdr:row>97</xdr:row>
      <xdr:rowOff>83316</xdr:rowOff>
    </xdr:to>
    <xdr:sp macro="" textlink="">
      <xdr:nvSpPr>
        <xdr:cNvPr id="260" name="楕円 259"/>
        <xdr:cNvSpPr/>
      </xdr:nvSpPr>
      <xdr:spPr>
        <a:xfrm>
          <a:off x="1968500" y="166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74443</xdr:rowOff>
    </xdr:from>
    <xdr:ext cx="534377" cy="259045"/>
    <xdr:sp macro="" textlink="">
      <xdr:nvSpPr>
        <xdr:cNvPr id="261" name="テキスト ボックス 260"/>
        <xdr:cNvSpPr txBox="1"/>
      </xdr:nvSpPr>
      <xdr:spPr>
        <a:xfrm>
          <a:off x="1752111" y="167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148870</xdr:rowOff>
    </xdr:from>
    <xdr:to>
      <xdr:col>6</xdr:col>
      <xdr:colOff>38100</xdr:colOff>
      <xdr:row>97</xdr:row>
      <xdr:rowOff>79020</xdr:rowOff>
    </xdr:to>
    <xdr:sp macro="" textlink="">
      <xdr:nvSpPr>
        <xdr:cNvPr id="262" name="楕円 261"/>
        <xdr:cNvSpPr/>
      </xdr:nvSpPr>
      <xdr:spPr>
        <a:xfrm>
          <a:off x="1079500" y="166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70147</xdr:rowOff>
    </xdr:from>
    <xdr:ext cx="534377" cy="259045"/>
    <xdr:sp macro="" textlink="">
      <xdr:nvSpPr>
        <xdr:cNvPr id="263" name="テキスト ボックス 262"/>
        <xdr:cNvSpPr txBox="1"/>
      </xdr:nvSpPr>
      <xdr:spPr>
        <a:xfrm>
          <a:off x="863111" y="167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4159</xdr:rowOff>
    </xdr:from>
    <xdr:to>
      <xdr:col>55</xdr:col>
      <xdr:colOff>0</xdr:colOff>
      <xdr:row>38</xdr:row>
      <xdr:rowOff>63836</xdr:rowOff>
    </xdr:to>
    <xdr:cxnSp macro="">
      <xdr:nvCxnSpPr>
        <xdr:cNvPr id="292" name="直線コネクタ 291"/>
        <xdr:cNvCxnSpPr/>
      </xdr:nvCxnSpPr>
      <xdr:spPr>
        <a:xfrm>
          <a:off x="9639300" y="6519259"/>
          <a:ext cx="8382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4159</xdr:rowOff>
    </xdr:from>
    <xdr:to>
      <xdr:col>50</xdr:col>
      <xdr:colOff>114300</xdr:colOff>
      <xdr:row>38</xdr:row>
      <xdr:rowOff>56482</xdr:rowOff>
    </xdr:to>
    <xdr:cxnSp macro="">
      <xdr:nvCxnSpPr>
        <xdr:cNvPr id="295" name="直線コネクタ 294"/>
        <xdr:cNvCxnSpPr/>
      </xdr:nvCxnSpPr>
      <xdr:spPr>
        <a:xfrm flipV="1">
          <a:off x="8750300" y="6519259"/>
          <a:ext cx="889000" cy="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56482</xdr:rowOff>
    </xdr:from>
    <xdr:to>
      <xdr:col>45</xdr:col>
      <xdr:colOff>177800</xdr:colOff>
      <xdr:row>38</xdr:row>
      <xdr:rowOff>69324</xdr:rowOff>
    </xdr:to>
    <xdr:cxnSp macro="">
      <xdr:nvCxnSpPr>
        <xdr:cNvPr id="298" name="直線コネクタ 297"/>
        <xdr:cNvCxnSpPr/>
      </xdr:nvCxnSpPr>
      <xdr:spPr>
        <a:xfrm flipV="1">
          <a:off x="7861300" y="6571582"/>
          <a:ext cx="8890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69324</xdr:rowOff>
    </xdr:from>
    <xdr:to>
      <xdr:col>41</xdr:col>
      <xdr:colOff>50800</xdr:colOff>
      <xdr:row>38</xdr:row>
      <xdr:rowOff>74147</xdr:rowOff>
    </xdr:to>
    <xdr:cxnSp macro="">
      <xdr:nvCxnSpPr>
        <xdr:cNvPr id="301" name="直線コネクタ 300"/>
        <xdr:cNvCxnSpPr/>
      </xdr:nvCxnSpPr>
      <xdr:spPr>
        <a:xfrm flipV="1">
          <a:off x="6972300" y="658442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43689</xdr:rowOff>
    </xdr:from>
    <xdr:ext cx="599010" cy="259045"/>
    <xdr:sp macro="" textlink="">
      <xdr:nvSpPr>
        <xdr:cNvPr id="305" name="テキスト ボックス 304"/>
        <xdr:cNvSpPr txBox="1"/>
      </xdr:nvSpPr>
      <xdr:spPr>
        <a:xfrm>
          <a:off x="6672795"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13036</xdr:rowOff>
    </xdr:from>
    <xdr:to>
      <xdr:col>55</xdr:col>
      <xdr:colOff>50800</xdr:colOff>
      <xdr:row>38</xdr:row>
      <xdr:rowOff>114636</xdr:rowOff>
    </xdr:to>
    <xdr:sp macro="" textlink="">
      <xdr:nvSpPr>
        <xdr:cNvPr id="311" name="楕円 310"/>
        <xdr:cNvSpPr/>
      </xdr:nvSpPr>
      <xdr:spPr>
        <a:xfrm>
          <a:off x="104267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99412</xdr:rowOff>
    </xdr:from>
    <xdr:ext cx="534377" cy="259045"/>
    <xdr:sp macro="" textlink="">
      <xdr:nvSpPr>
        <xdr:cNvPr id="312" name="補助費等該当値テキスト"/>
        <xdr:cNvSpPr txBox="1"/>
      </xdr:nvSpPr>
      <xdr:spPr>
        <a:xfrm>
          <a:off x="10528300" y="64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124809</xdr:rowOff>
    </xdr:from>
    <xdr:to>
      <xdr:col>50</xdr:col>
      <xdr:colOff>165100</xdr:colOff>
      <xdr:row>38</xdr:row>
      <xdr:rowOff>54959</xdr:rowOff>
    </xdr:to>
    <xdr:sp macro="" textlink="">
      <xdr:nvSpPr>
        <xdr:cNvPr id="313" name="楕円 312"/>
        <xdr:cNvSpPr/>
      </xdr:nvSpPr>
      <xdr:spPr>
        <a:xfrm>
          <a:off x="9588500" y="6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46086</xdr:rowOff>
    </xdr:from>
    <xdr:ext cx="599010" cy="259045"/>
    <xdr:sp macro="" textlink="">
      <xdr:nvSpPr>
        <xdr:cNvPr id="314" name="テキスト ボックス 313"/>
        <xdr:cNvSpPr txBox="1"/>
      </xdr:nvSpPr>
      <xdr:spPr>
        <a:xfrm>
          <a:off x="9339795" y="65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5682</xdr:rowOff>
    </xdr:from>
    <xdr:to>
      <xdr:col>46</xdr:col>
      <xdr:colOff>38100</xdr:colOff>
      <xdr:row>38</xdr:row>
      <xdr:rowOff>107282</xdr:rowOff>
    </xdr:to>
    <xdr:sp macro="" textlink="">
      <xdr:nvSpPr>
        <xdr:cNvPr id="315" name="楕円 314"/>
        <xdr:cNvSpPr/>
      </xdr:nvSpPr>
      <xdr:spPr>
        <a:xfrm>
          <a:off x="8699500" y="65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98409</xdr:rowOff>
    </xdr:from>
    <xdr:ext cx="534377" cy="259045"/>
    <xdr:sp macro="" textlink="">
      <xdr:nvSpPr>
        <xdr:cNvPr id="316" name="テキスト ボックス 315"/>
        <xdr:cNvSpPr txBox="1"/>
      </xdr:nvSpPr>
      <xdr:spPr>
        <a:xfrm>
          <a:off x="8483111" y="66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18524</xdr:rowOff>
    </xdr:from>
    <xdr:to>
      <xdr:col>41</xdr:col>
      <xdr:colOff>101600</xdr:colOff>
      <xdr:row>38</xdr:row>
      <xdr:rowOff>120124</xdr:rowOff>
    </xdr:to>
    <xdr:sp macro="" textlink="">
      <xdr:nvSpPr>
        <xdr:cNvPr id="317" name="楕円 316"/>
        <xdr:cNvSpPr/>
      </xdr:nvSpPr>
      <xdr:spPr>
        <a:xfrm>
          <a:off x="78105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111251</xdr:rowOff>
    </xdr:from>
    <xdr:ext cx="534377" cy="259045"/>
    <xdr:sp macro="" textlink="">
      <xdr:nvSpPr>
        <xdr:cNvPr id="318" name="テキスト ボックス 317"/>
        <xdr:cNvSpPr txBox="1"/>
      </xdr:nvSpPr>
      <xdr:spPr>
        <a:xfrm>
          <a:off x="7594111" y="662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23347</xdr:rowOff>
    </xdr:from>
    <xdr:to>
      <xdr:col>36</xdr:col>
      <xdr:colOff>165100</xdr:colOff>
      <xdr:row>38</xdr:row>
      <xdr:rowOff>124947</xdr:rowOff>
    </xdr:to>
    <xdr:sp macro="" textlink="">
      <xdr:nvSpPr>
        <xdr:cNvPr id="319" name="楕円 318"/>
        <xdr:cNvSpPr/>
      </xdr:nvSpPr>
      <xdr:spPr>
        <a:xfrm>
          <a:off x="6921500" y="65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116074</xdr:rowOff>
    </xdr:from>
    <xdr:ext cx="534377" cy="259045"/>
    <xdr:sp macro="" textlink="">
      <xdr:nvSpPr>
        <xdr:cNvPr id="320" name="テキスト ボックス 319"/>
        <xdr:cNvSpPr txBox="1"/>
      </xdr:nvSpPr>
      <xdr:spPr>
        <a:xfrm>
          <a:off x="6705111" y="66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67304</xdr:rowOff>
    </xdr:from>
    <xdr:to>
      <xdr:col>55</xdr:col>
      <xdr:colOff>0</xdr:colOff>
      <xdr:row>58</xdr:row>
      <xdr:rowOff>98939</xdr:rowOff>
    </xdr:to>
    <xdr:cxnSp macro="">
      <xdr:nvCxnSpPr>
        <xdr:cNvPr id="347" name="直線コネクタ 346"/>
        <xdr:cNvCxnSpPr/>
      </xdr:nvCxnSpPr>
      <xdr:spPr>
        <a:xfrm>
          <a:off x="9639300" y="10011404"/>
          <a:ext cx="8382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67304</xdr:rowOff>
    </xdr:from>
    <xdr:to>
      <xdr:col>50</xdr:col>
      <xdr:colOff>114300</xdr:colOff>
      <xdr:row>58</xdr:row>
      <xdr:rowOff>97828</xdr:rowOff>
    </xdr:to>
    <xdr:cxnSp macro="">
      <xdr:nvCxnSpPr>
        <xdr:cNvPr id="350" name="直線コネクタ 349"/>
        <xdr:cNvCxnSpPr/>
      </xdr:nvCxnSpPr>
      <xdr:spPr>
        <a:xfrm flipV="1">
          <a:off x="8750300" y="10011404"/>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94372</xdr:rowOff>
    </xdr:from>
    <xdr:to>
      <xdr:col>45</xdr:col>
      <xdr:colOff>177800</xdr:colOff>
      <xdr:row>58</xdr:row>
      <xdr:rowOff>97828</xdr:rowOff>
    </xdr:to>
    <xdr:cxnSp macro="">
      <xdr:nvCxnSpPr>
        <xdr:cNvPr id="353" name="直線コネクタ 352"/>
        <xdr:cNvCxnSpPr/>
      </xdr:nvCxnSpPr>
      <xdr:spPr>
        <a:xfrm>
          <a:off x="7861300" y="10038472"/>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83445</xdr:rowOff>
    </xdr:from>
    <xdr:to>
      <xdr:col>41</xdr:col>
      <xdr:colOff>50800</xdr:colOff>
      <xdr:row>58</xdr:row>
      <xdr:rowOff>94372</xdr:rowOff>
    </xdr:to>
    <xdr:cxnSp macro="">
      <xdr:nvCxnSpPr>
        <xdr:cNvPr id="356" name="直線コネクタ 355"/>
        <xdr:cNvCxnSpPr/>
      </xdr:nvCxnSpPr>
      <xdr:spPr>
        <a:xfrm>
          <a:off x="6972300" y="100275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126709</xdr:rowOff>
    </xdr:from>
    <xdr:ext cx="599010" cy="259045"/>
    <xdr:sp macro="" textlink="">
      <xdr:nvSpPr>
        <xdr:cNvPr id="360" name="テキスト ボックス 359"/>
        <xdr:cNvSpPr txBox="1"/>
      </xdr:nvSpPr>
      <xdr:spPr>
        <a:xfrm>
          <a:off x="6672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48139</xdr:rowOff>
    </xdr:from>
    <xdr:to>
      <xdr:col>55</xdr:col>
      <xdr:colOff>50800</xdr:colOff>
      <xdr:row>58</xdr:row>
      <xdr:rowOff>149739</xdr:rowOff>
    </xdr:to>
    <xdr:sp macro="" textlink="">
      <xdr:nvSpPr>
        <xdr:cNvPr id="366" name="楕円 365"/>
        <xdr:cNvSpPr/>
      </xdr:nvSpPr>
      <xdr:spPr>
        <a:xfrm>
          <a:off x="10426700" y="99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134516</xdr:rowOff>
    </xdr:from>
    <xdr:ext cx="534377" cy="259045"/>
    <xdr:sp macro="" textlink="">
      <xdr:nvSpPr>
        <xdr:cNvPr id="367" name="普通建設事業費該当値テキスト"/>
        <xdr:cNvSpPr txBox="1"/>
      </xdr:nvSpPr>
      <xdr:spPr>
        <a:xfrm>
          <a:off x="10528300" y="99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16504</xdr:rowOff>
    </xdr:from>
    <xdr:to>
      <xdr:col>50</xdr:col>
      <xdr:colOff>165100</xdr:colOff>
      <xdr:row>58</xdr:row>
      <xdr:rowOff>118104</xdr:rowOff>
    </xdr:to>
    <xdr:sp macro="" textlink="">
      <xdr:nvSpPr>
        <xdr:cNvPr id="368" name="楕円 367"/>
        <xdr:cNvSpPr/>
      </xdr:nvSpPr>
      <xdr:spPr>
        <a:xfrm>
          <a:off x="9588500" y="9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109231</xdr:rowOff>
    </xdr:from>
    <xdr:ext cx="599010" cy="259045"/>
    <xdr:sp macro="" textlink="">
      <xdr:nvSpPr>
        <xdr:cNvPr id="369" name="テキスト ボックス 368"/>
        <xdr:cNvSpPr txBox="1"/>
      </xdr:nvSpPr>
      <xdr:spPr>
        <a:xfrm>
          <a:off x="9339795" y="100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47028</xdr:rowOff>
    </xdr:from>
    <xdr:to>
      <xdr:col>46</xdr:col>
      <xdr:colOff>38100</xdr:colOff>
      <xdr:row>58</xdr:row>
      <xdr:rowOff>148628</xdr:rowOff>
    </xdr:to>
    <xdr:sp macro="" textlink="">
      <xdr:nvSpPr>
        <xdr:cNvPr id="370" name="楕円 369"/>
        <xdr:cNvSpPr/>
      </xdr:nvSpPr>
      <xdr:spPr>
        <a:xfrm>
          <a:off x="8699500" y="99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139755</xdr:rowOff>
    </xdr:from>
    <xdr:ext cx="534377" cy="259045"/>
    <xdr:sp macro="" textlink="">
      <xdr:nvSpPr>
        <xdr:cNvPr id="371" name="テキスト ボックス 370"/>
        <xdr:cNvSpPr txBox="1"/>
      </xdr:nvSpPr>
      <xdr:spPr>
        <a:xfrm>
          <a:off x="8483111" y="100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43572</xdr:rowOff>
    </xdr:from>
    <xdr:to>
      <xdr:col>41</xdr:col>
      <xdr:colOff>101600</xdr:colOff>
      <xdr:row>58</xdr:row>
      <xdr:rowOff>145172</xdr:rowOff>
    </xdr:to>
    <xdr:sp macro="" textlink="">
      <xdr:nvSpPr>
        <xdr:cNvPr id="372" name="楕円 371"/>
        <xdr:cNvSpPr/>
      </xdr:nvSpPr>
      <xdr:spPr>
        <a:xfrm>
          <a:off x="7810500" y="99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136299</xdr:rowOff>
    </xdr:from>
    <xdr:ext cx="534377" cy="259045"/>
    <xdr:sp macro="" textlink="">
      <xdr:nvSpPr>
        <xdr:cNvPr id="373" name="テキスト ボックス 372"/>
        <xdr:cNvSpPr txBox="1"/>
      </xdr:nvSpPr>
      <xdr:spPr>
        <a:xfrm>
          <a:off x="7594111" y="100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32645</xdr:rowOff>
    </xdr:from>
    <xdr:to>
      <xdr:col>36</xdr:col>
      <xdr:colOff>165100</xdr:colOff>
      <xdr:row>58</xdr:row>
      <xdr:rowOff>134245</xdr:rowOff>
    </xdr:to>
    <xdr:sp macro="" textlink="">
      <xdr:nvSpPr>
        <xdr:cNvPr id="374" name="楕円 373"/>
        <xdr:cNvSpPr/>
      </xdr:nvSpPr>
      <xdr:spPr>
        <a:xfrm>
          <a:off x="6921500" y="9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125372</xdr:rowOff>
    </xdr:from>
    <xdr:ext cx="599010" cy="259045"/>
    <xdr:sp macro="" textlink="">
      <xdr:nvSpPr>
        <xdr:cNvPr id="375" name="テキスト ボックス 374"/>
        <xdr:cNvSpPr txBox="1"/>
      </xdr:nvSpPr>
      <xdr:spPr>
        <a:xfrm>
          <a:off x="6672795" y="1006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136017</xdr:rowOff>
    </xdr:from>
    <xdr:to>
      <xdr:col>55</xdr:col>
      <xdr:colOff>0</xdr:colOff>
      <xdr:row>79</xdr:row>
      <xdr:rowOff>30544</xdr:rowOff>
    </xdr:to>
    <xdr:cxnSp macro="">
      <xdr:nvCxnSpPr>
        <xdr:cNvPr id="404" name="直線コネクタ 403"/>
        <xdr:cNvCxnSpPr/>
      </xdr:nvCxnSpPr>
      <xdr:spPr>
        <a:xfrm>
          <a:off x="9639300" y="13509117"/>
          <a:ext cx="838200" cy="6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136017</xdr:rowOff>
    </xdr:from>
    <xdr:to>
      <xdr:col>50</xdr:col>
      <xdr:colOff>114300</xdr:colOff>
      <xdr:row>79</xdr:row>
      <xdr:rowOff>30707</xdr:rowOff>
    </xdr:to>
    <xdr:cxnSp macro="">
      <xdr:nvCxnSpPr>
        <xdr:cNvPr id="407" name="直線コネクタ 406"/>
        <xdr:cNvCxnSpPr/>
      </xdr:nvCxnSpPr>
      <xdr:spPr>
        <a:xfrm flipV="1">
          <a:off x="8750300" y="13509117"/>
          <a:ext cx="889000" cy="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22605</xdr:rowOff>
    </xdr:from>
    <xdr:to>
      <xdr:col>45</xdr:col>
      <xdr:colOff>177800</xdr:colOff>
      <xdr:row>79</xdr:row>
      <xdr:rowOff>30707</xdr:rowOff>
    </xdr:to>
    <xdr:cxnSp macro="">
      <xdr:nvCxnSpPr>
        <xdr:cNvPr id="410" name="直線コネクタ 409"/>
        <xdr:cNvCxnSpPr/>
      </xdr:nvCxnSpPr>
      <xdr:spPr>
        <a:xfrm>
          <a:off x="7861300" y="1356715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163097</xdr:rowOff>
    </xdr:from>
    <xdr:to>
      <xdr:col>41</xdr:col>
      <xdr:colOff>50800</xdr:colOff>
      <xdr:row>79</xdr:row>
      <xdr:rowOff>22605</xdr:rowOff>
    </xdr:to>
    <xdr:cxnSp macro="">
      <xdr:nvCxnSpPr>
        <xdr:cNvPr id="413" name="直線コネクタ 412"/>
        <xdr:cNvCxnSpPr/>
      </xdr:nvCxnSpPr>
      <xdr:spPr>
        <a:xfrm>
          <a:off x="6972300" y="13536197"/>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151194</xdr:rowOff>
    </xdr:from>
    <xdr:to>
      <xdr:col>55</xdr:col>
      <xdr:colOff>50800</xdr:colOff>
      <xdr:row>79</xdr:row>
      <xdr:rowOff>81344</xdr:rowOff>
    </xdr:to>
    <xdr:sp macro="" textlink="">
      <xdr:nvSpPr>
        <xdr:cNvPr id="423" name="楕円 422"/>
        <xdr:cNvSpPr/>
      </xdr:nvSpPr>
      <xdr:spPr>
        <a:xfrm>
          <a:off x="104267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66121</xdr:rowOff>
    </xdr:from>
    <xdr:ext cx="534377" cy="259045"/>
    <xdr:sp macro="" textlink="">
      <xdr:nvSpPr>
        <xdr:cNvPr id="424" name="普通建設事業費 （ うち新規整備　）該当値テキスト"/>
        <xdr:cNvSpPr txBox="1"/>
      </xdr:nvSpPr>
      <xdr:spPr>
        <a:xfrm>
          <a:off x="10528300" y="13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85217</xdr:rowOff>
    </xdr:from>
    <xdr:to>
      <xdr:col>50</xdr:col>
      <xdr:colOff>165100</xdr:colOff>
      <xdr:row>79</xdr:row>
      <xdr:rowOff>15367</xdr:rowOff>
    </xdr:to>
    <xdr:sp macro="" textlink="">
      <xdr:nvSpPr>
        <xdr:cNvPr id="425" name="楕円 424"/>
        <xdr:cNvSpPr/>
      </xdr:nvSpPr>
      <xdr:spPr>
        <a:xfrm>
          <a:off x="9588500" y="13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6494</xdr:rowOff>
    </xdr:from>
    <xdr:ext cx="534377" cy="259045"/>
    <xdr:sp macro="" textlink="">
      <xdr:nvSpPr>
        <xdr:cNvPr id="426" name="テキスト ボックス 425"/>
        <xdr:cNvSpPr txBox="1"/>
      </xdr:nvSpPr>
      <xdr:spPr>
        <a:xfrm>
          <a:off x="9372111" y="135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151357</xdr:rowOff>
    </xdr:from>
    <xdr:to>
      <xdr:col>46</xdr:col>
      <xdr:colOff>38100</xdr:colOff>
      <xdr:row>79</xdr:row>
      <xdr:rowOff>81507</xdr:rowOff>
    </xdr:to>
    <xdr:sp macro="" textlink="">
      <xdr:nvSpPr>
        <xdr:cNvPr id="427" name="楕円 426"/>
        <xdr:cNvSpPr/>
      </xdr:nvSpPr>
      <xdr:spPr>
        <a:xfrm>
          <a:off x="8699500" y="135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72634</xdr:rowOff>
    </xdr:from>
    <xdr:ext cx="534377" cy="259045"/>
    <xdr:sp macro="" textlink="">
      <xdr:nvSpPr>
        <xdr:cNvPr id="428" name="テキスト ボックス 427"/>
        <xdr:cNvSpPr txBox="1"/>
      </xdr:nvSpPr>
      <xdr:spPr>
        <a:xfrm>
          <a:off x="8483111" y="136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143255</xdr:rowOff>
    </xdr:from>
    <xdr:to>
      <xdr:col>41</xdr:col>
      <xdr:colOff>101600</xdr:colOff>
      <xdr:row>79</xdr:row>
      <xdr:rowOff>73405</xdr:rowOff>
    </xdr:to>
    <xdr:sp macro="" textlink="">
      <xdr:nvSpPr>
        <xdr:cNvPr id="429" name="楕円 428"/>
        <xdr:cNvSpPr/>
      </xdr:nvSpPr>
      <xdr:spPr>
        <a:xfrm>
          <a:off x="7810500" y="135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64532</xdr:rowOff>
    </xdr:from>
    <xdr:ext cx="534377" cy="259045"/>
    <xdr:sp macro="" textlink="">
      <xdr:nvSpPr>
        <xdr:cNvPr id="430" name="テキスト ボックス 429"/>
        <xdr:cNvSpPr txBox="1"/>
      </xdr:nvSpPr>
      <xdr:spPr>
        <a:xfrm>
          <a:off x="7594111" y="136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112297</xdr:rowOff>
    </xdr:from>
    <xdr:to>
      <xdr:col>36</xdr:col>
      <xdr:colOff>165100</xdr:colOff>
      <xdr:row>79</xdr:row>
      <xdr:rowOff>42447</xdr:rowOff>
    </xdr:to>
    <xdr:sp macro="" textlink="">
      <xdr:nvSpPr>
        <xdr:cNvPr id="431" name="楕円 430"/>
        <xdr:cNvSpPr/>
      </xdr:nvSpPr>
      <xdr:spPr>
        <a:xfrm>
          <a:off x="6921500" y="134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33574</xdr:rowOff>
    </xdr:from>
    <xdr:ext cx="534377" cy="259045"/>
    <xdr:sp macro="" textlink="">
      <xdr:nvSpPr>
        <xdr:cNvPr id="432" name="テキスト ボックス 431"/>
        <xdr:cNvSpPr txBox="1"/>
      </xdr:nvSpPr>
      <xdr:spPr>
        <a:xfrm>
          <a:off x="6705111" y="135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98597</xdr:rowOff>
    </xdr:from>
    <xdr:to>
      <xdr:col>55</xdr:col>
      <xdr:colOff>0</xdr:colOff>
      <xdr:row>98</xdr:row>
      <xdr:rowOff>106186</xdr:rowOff>
    </xdr:to>
    <xdr:cxnSp macro="">
      <xdr:nvCxnSpPr>
        <xdr:cNvPr id="459" name="直線コネクタ 458"/>
        <xdr:cNvCxnSpPr/>
      </xdr:nvCxnSpPr>
      <xdr:spPr>
        <a:xfrm>
          <a:off x="9639300" y="16900697"/>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98597</xdr:rowOff>
    </xdr:from>
    <xdr:to>
      <xdr:col>50</xdr:col>
      <xdr:colOff>114300</xdr:colOff>
      <xdr:row>98</xdr:row>
      <xdr:rowOff>109573</xdr:rowOff>
    </xdr:to>
    <xdr:cxnSp macro="">
      <xdr:nvCxnSpPr>
        <xdr:cNvPr id="462" name="直線コネクタ 461"/>
        <xdr:cNvCxnSpPr/>
      </xdr:nvCxnSpPr>
      <xdr:spPr>
        <a:xfrm flipV="1">
          <a:off x="8750300" y="16900697"/>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106755</xdr:rowOff>
    </xdr:from>
    <xdr:to>
      <xdr:col>45</xdr:col>
      <xdr:colOff>177800</xdr:colOff>
      <xdr:row>98</xdr:row>
      <xdr:rowOff>109573</xdr:rowOff>
    </xdr:to>
    <xdr:cxnSp macro="">
      <xdr:nvCxnSpPr>
        <xdr:cNvPr id="465" name="直線コネクタ 464"/>
        <xdr:cNvCxnSpPr/>
      </xdr:nvCxnSpPr>
      <xdr:spPr>
        <a:xfrm>
          <a:off x="7861300" y="1690885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106711</xdr:rowOff>
    </xdr:from>
    <xdr:to>
      <xdr:col>41</xdr:col>
      <xdr:colOff>50800</xdr:colOff>
      <xdr:row>98</xdr:row>
      <xdr:rowOff>106755</xdr:rowOff>
    </xdr:to>
    <xdr:cxnSp macro="">
      <xdr:nvCxnSpPr>
        <xdr:cNvPr id="468" name="直線コネクタ 467"/>
        <xdr:cNvCxnSpPr/>
      </xdr:nvCxnSpPr>
      <xdr:spPr>
        <a:xfrm>
          <a:off x="6972300" y="16908811"/>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xdr:rowOff>
    </xdr:from>
    <xdr:ext cx="534377" cy="259045"/>
    <xdr:sp macro="" textlink="">
      <xdr:nvSpPr>
        <xdr:cNvPr id="472" name="テキスト ボックス 471"/>
        <xdr:cNvSpPr txBox="1"/>
      </xdr:nvSpPr>
      <xdr:spPr>
        <a:xfrm>
          <a:off x="6705111" y="166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55386</xdr:rowOff>
    </xdr:from>
    <xdr:to>
      <xdr:col>55</xdr:col>
      <xdr:colOff>50800</xdr:colOff>
      <xdr:row>98</xdr:row>
      <xdr:rowOff>156986</xdr:rowOff>
    </xdr:to>
    <xdr:sp macro="" textlink="">
      <xdr:nvSpPr>
        <xdr:cNvPr id="478" name="楕円 477"/>
        <xdr:cNvSpPr/>
      </xdr:nvSpPr>
      <xdr:spPr>
        <a:xfrm>
          <a:off x="10426700" y="168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47797</xdr:rowOff>
    </xdr:from>
    <xdr:to>
      <xdr:col>50</xdr:col>
      <xdr:colOff>165100</xdr:colOff>
      <xdr:row>98</xdr:row>
      <xdr:rowOff>149397</xdr:rowOff>
    </xdr:to>
    <xdr:sp macro="" textlink="">
      <xdr:nvSpPr>
        <xdr:cNvPr id="480" name="楕円 479"/>
        <xdr:cNvSpPr/>
      </xdr:nvSpPr>
      <xdr:spPr>
        <a:xfrm>
          <a:off x="95885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140524</xdr:rowOff>
    </xdr:from>
    <xdr:ext cx="534377" cy="259045"/>
    <xdr:sp macro="" textlink="">
      <xdr:nvSpPr>
        <xdr:cNvPr id="481" name="テキスト ボックス 480"/>
        <xdr:cNvSpPr txBox="1"/>
      </xdr:nvSpPr>
      <xdr:spPr>
        <a:xfrm>
          <a:off x="9372111" y="169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58773</xdr:rowOff>
    </xdr:from>
    <xdr:to>
      <xdr:col>46</xdr:col>
      <xdr:colOff>38100</xdr:colOff>
      <xdr:row>98</xdr:row>
      <xdr:rowOff>160373</xdr:rowOff>
    </xdr:to>
    <xdr:sp macro="" textlink="">
      <xdr:nvSpPr>
        <xdr:cNvPr id="482" name="楕円 481"/>
        <xdr:cNvSpPr/>
      </xdr:nvSpPr>
      <xdr:spPr>
        <a:xfrm>
          <a:off x="8699500" y="168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151500</xdr:rowOff>
    </xdr:from>
    <xdr:ext cx="534377" cy="259045"/>
    <xdr:sp macro="" textlink="">
      <xdr:nvSpPr>
        <xdr:cNvPr id="483" name="テキスト ボックス 482"/>
        <xdr:cNvSpPr txBox="1"/>
      </xdr:nvSpPr>
      <xdr:spPr>
        <a:xfrm>
          <a:off x="8483111" y="169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55955</xdr:rowOff>
    </xdr:from>
    <xdr:to>
      <xdr:col>41</xdr:col>
      <xdr:colOff>101600</xdr:colOff>
      <xdr:row>98</xdr:row>
      <xdr:rowOff>157555</xdr:rowOff>
    </xdr:to>
    <xdr:sp macro="" textlink="">
      <xdr:nvSpPr>
        <xdr:cNvPr id="484" name="楕円 483"/>
        <xdr:cNvSpPr/>
      </xdr:nvSpPr>
      <xdr:spPr>
        <a:xfrm>
          <a:off x="7810500" y="168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148682</xdr:rowOff>
    </xdr:from>
    <xdr:ext cx="534377" cy="259045"/>
    <xdr:sp macro="" textlink="">
      <xdr:nvSpPr>
        <xdr:cNvPr id="485" name="テキスト ボックス 484"/>
        <xdr:cNvSpPr txBox="1"/>
      </xdr:nvSpPr>
      <xdr:spPr>
        <a:xfrm>
          <a:off x="7594111" y="16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55911</xdr:rowOff>
    </xdr:from>
    <xdr:to>
      <xdr:col>36</xdr:col>
      <xdr:colOff>165100</xdr:colOff>
      <xdr:row>98</xdr:row>
      <xdr:rowOff>157511</xdr:rowOff>
    </xdr:to>
    <xdr:sp macro="" textlink="">
      <xdr:nvSpPr>
        <xdr:cNvPr id="486" name="楕円 485"/>
        <xdr:cNvSpPr/>
      </xdr:nvSpPr>
      <xdr:spPr>
        <a:xfrm>
          <a:off x="6921500" y="168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148638</xdr:rowOff>
    </xdr:from>
    <xdr:ext cx="534377" cy="259045"/>
    <xdr:sp macro="" textlink="">
      <xdr:nvSpPr>
        <xdr:cNvPr id="487" name="テキスト ボックス 486"/>
        <xdr:cNvSpPr txBox="1"/>
      </xdr:nvSpPr>
      <xdr:spPr>
        <a:xfrm>
          <a:off x="6705111" y="169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18245</xdr:rowOff>
    </xdr:from>
    <xdr:to>
      <xdr:col>85</xdr:col>
      <xdr:colOff>127000</xdr:colOff>
      <xdr:row>39</xdr:row>
      <xdr:rowOff>44450</xdr:rowOff>
    </xdr:to>
    <xdr:cxnSp macro="">
      <xdr:nvCxnSpPr>
        <xdr:cNvPr id="516" name="直線コネクタ 515"/>
        <xdr:cNvCxnSpPr/>
      </xdr:nvCxnSpPr>
      <xdr:spPr>
        <a:xfrm flipV="1">
          <a:off x="15481300" y="6704795"/>
          <a:ext cx="8382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37996</xdr:rowOff>
    </xdr:from>
    <xdr:to>
      <xdr:col>81</xdr:col>
      <xdr:colOff>50800</xdr:colOff>
      <xdr:row>39</xdr:row>
      <xdr:rowOff>44450</xdr:rowOff>
    </xdr:to>
    <xdr:cxnSp macro="">
      <xdr:nvCxnSpPr>
        <xdr:cNvPr id="519" name="直線コネクタ 518"/>
        <xdr:cNvCxnSpPr/>
      </xdr:nvCxnSpPr>
      <xdr:spPr>
        <a:xfrm>
          <a:off x="14592300" y="6724546"/>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37996</xdr:rowOff>
    </xdr:from>
    <xdr:to>
      <xdr:col>76</xdr:col>
      <xdr:colOff>114300</xdr:colOff>
      <xdr:row>39</xdr:row>
      <xdr:rowOff>41494</xdr:rowOff>
    </xdr:to>
    <xdr:cxnSp macro="">
      <xdr:nvCxnSpPr>
        <xdr:cNvPr id="522" name="直線コネクタ 521"/>
        <xdr:cNvCxnSpPr/>
      </xdr:nvCxnSpPr>
      <xdr:spPr>
        <a:xfrm flipV="1">
          <a:off x="13703300" y="672454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41494</xdr:rowOff>
    </xdr:from>
    <xdr:to>
      <xdr:col>71</xdr:col>
      <xdr:colOff>177800</xdr:colOff>
      <xdr:row>39</xdr:row>
      <xdr:rowOff>43159</xdr:rowOff>
    </xdr:to>
    <xdr:cxnSp macro="">
      <xdr:nvCxnSpPr>
        <xdr:cNvPr id="525" name="直線コネクタ 524"/>
        <xdr:cNvCxnSpPr/>
      </xdr:nvCxnSpPr>
      <xdr:spPr>
        <a:xfrm flipV="1">
          <a:off x="12814300" y="6728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138895</xdr:rowOff>
    </xdr:from>
    <xdr:to>
      <xdr:col>85</xdr:col>
      <xdr:colOff>177800</xdr:colOff>
      <xdr:row>39</xdr:row>
      <xdr:rowOff>69045</xdr:rowOff>
    </xdr:to>
    <xdr:sp macro="" textlink="">
      <xdr:nvSpPr>
        <xdr:cNvPr id="535" name="楕円 534"/>
        <xdr:cNvSpPr/>
      </xdr:nvSpPr>
      <xdr:spPr>
        <a:xfrm>
          <a:off x="16268700" y="66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158646</xdr:rowOff>
    </xdr:from>
    <xdr:to>
      <xdr:col>76</xdr:col>
      <xdr:colOff>165100</xdr:colOff>
      <xdr:row>39</xdr:row>
      <xdr:rowOff>88796</xdr:rowOff>
    </xdr:to>
    <xdr:sp macro="" textlink="">
      <xdr:nvSpPr>
        <xdr:cNvPr id="539" name="楕円 538"/>
        <xdr:cNvSpPr/>
      </xdr:nvSpPr>
      <xdr:spPr>
        <a:xfrm>
          <a:off x="145415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79923</xdr:rowOff>
    </xdr:from>
    <xdr:ext cx="469744" cy="259045"/>
    <xdr:sp macro="" textlink="">
      <xdr:nvSpPr>
        <xdr:cNvPr id="540" name="テキスト ボックス 539"/>
        <xdr:cNvSpPr txBox="1"/>
      </xdr:nvSpPr>
      <xdr:spPr>
        <a:xfrm>
          <a:off x="14357428" y="676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162144</xdr:rowOff>
    </xdr:from>
    <xdr:to>
      <xdr:col>72</xdr:col>
      <xdr:colOff>38100</xdr:colOff>
      <xdr:row>39</xdr:row>
      <xdr:rowOff>92294</xdr:rowOff>
    </xdr:to>
    <xdr:sp macro="" textlink="">
      <xdr:nvSpPr>
        <xdr:cNvPr id="541" name="楕円 540"/>
        <xdr:cNvSpPr/>
      </xdr:nvSpPr>
      <xdr:spPr>
        <a:xfrm>
          <a:off x="13652500" y="6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83421</xdr:rowOff>
    </xdr:from>
    <xdr:ext cx="378565" cy="259045"/>
    <xdr:sp macro="" textlink="">
      <xdr:nvSpPr>
        <xdr:cNvPr id="542" name="テキスト ボックス 541"/>
        <xdr:cNvSpPr txBox="1"/>
      </xdr:nvSpPr>
      <xdr:spPr>
        <a:xfrm>
          <a:off x="13514017" y="676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163809</xdr:rowOff>
    </xdr:from>
    <xdr:to>
      <xdr:col>67</xdr:col>
      <xdr:colOff>101600</xdr:colOff>
      <xdr:row>39</xdr:row>
      <xdr:rowOff>93959</xdr:rowOff>
    </xdr:to>
    <xdr:sp macro="" textlink="">
      <xdr:nvSpPr>
        <xdr:cNvPr id="543" name="楕円 542"/>
        <xdr:cNvSpPr/>
      </xdr:nvSpPr>
      <xdr:spPr>
        <a:xfrm>
          <a:off x="12763500" y="66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85086</xdr:rowOff>
    </xdr:from>
    <xdr:ext cx="378565" cy="259045"/>
    <xdr:sp macro="" textlink="">
      <xdr:nvSpPr>
        <xdr:cNvPr id="544" name="テキスト ボックス 543"/>
        <xdr:cNvSpPr txBox="1"/>
      </xdr:nvSpPr>
      <xdr:spPr>
        <a:xfrm>
          <a:off x="12625017" y="677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68686</xdr:rowOff>
    </xdr:from>
    <xdr:to>
      <xdr:col>85</xdr:col>
      <xdr:colOff>127000</xdr:colOff>
      <xdr:row>78</xdr:row>
      <xdr:rowOff>72768</xdr:rowOff>
    </xdr:to>
    <xdr:cxnSp macro="">
      <xdr:nvCxnSpPr>
        <xdr:cNvPr id="628" name="直線コネクタ 627"/>
        <xdr:cNvCxnSpPr/>
      </xdr:nvCxnSpPr>
      <xdr:spPr>
        <a:xfrm flipV="1">
          <a:off x="15481300" y="13441786"/>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13729</xdr:rowOff>
    </xdr:from>
    <xdr:to>
      <xdr:col>81</xdr:col>
      <xdr:colOff>50800</xdr:colOff>
      <xdr:row>78</xdr:row>
      <xdr:rowOff>72768</xdr:rowOff>
    </xdr:to>
    <xdr:cxnSp macro="">
      <xdr:nvCxnSpPr>
        <xdr:cNvPr id="631" name="直線コネクタ 630"/>
        <xdr:cNvCxnSpPr/>
      </xdr:nvCxnSpPr>
      <xdr:spPr>
        <a:xfrm>
          <a:off x="14592300" y="13386829"/>
          <a:ext cx="889000" cy="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13729</xdr:rowOff>
    </xdr:from>
    <xdr:to>
      <xdr:col>76</xdr:col>
      <xdr:colOff>114300</xdr:colOff>
      <xdr:row>78</xdr:row>
      <xdr:rowOff>18588</xdr:rowOff>
    </xdr:to>
    <xdr:cxnSp macro="">
      <xdr:nvCxnSpPr>
        <xdr:cNvPr id="634" name="直線コネクタ 633"/>
        <xdr:cNvCxnSpPr/>
      </xdr:nvCxnSpPr>
      <xdr:spPr>
        <a:xfrm flipV="1">
          <a:off x="13703300" y="13386829"/>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9846</xdr:rowOff>
    </xdr:from>
    <xdr:to>
      <xdr:col>71</xdr:col>
      <xdr:colOff>177800</xdr:colOff>
      <xdr:row>78</xdr:row>
      <xdr:rowOff>18588</xdr:rowOff>
    </xdr:to>
    <xdr:cxnSp macro="">
      <xdr:nvCxnSpPr>
        <xdr:cNvPr id="637" name="直線コネクタ 636"/>
        <xdr:cNvCxnSpPr/>
      </xdr:nvCxnSpPr>
      <xdr:spPr>
        <a:xfrm>
          <a:off x="12814300" y="13382946"/>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73378</xdr:rowOff>
    </xdr:from>
    <xdr:ext cx="599010" cy="259045"/>
    <xdr:sp macro="" textlink="">
      <xdr:nvSpPr>
        <xdr:cNvPr id="641" name="テキスト ボックス 640"/>
        <xdr:cNvSpPr txBox="1"/>
      </xdr:nvSpPr>
      <xdr:spPr>
        <a:xfrm>
          <a:off x="12514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17886</xdr:rowOff>
    </xdr:from>
    <xdr:to>
      <xdr:col>85</xdr:col>
      <xdr:colOff>177800</xdr:colOff>
      <xdr:row>78</xdr:row>
      <xdr:rowOff>119486</xdr:rowOff>
    </xdr:to>
    <xdr:sp macro="" textlink="">
      <xdr:nvSpPr>
        <xdr:cNvPr id="647" name="楕円 646"/>
        <xdr:cNvSpPr/>
      </xdr:nvSpPr>
      <xdr:spPr>
        <a:xfrm>
          <a:off x="162687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167763</xdr:rowOff>
    </xdr:from>
    <xdr:ext cx="534377" cy="259045"/>
    <xdr:sp macro="" textlink="">
      <xdr:nvSpPr>
        <xdr:cNvPr id="648" name="公債費該当値テキスト"/>
        <xdr:cNvSpPr txBox="1"/>
      </xdr:nvSpPr>
      <xdr:spPr>
        <a:xfrm>
          <a:off x="16370300" y="133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21968</xdr:rowOff>
    </xdr:from>
    <xdr:to>
      <xdr:col>81</xdr:col>
      <xdr:colOff>101600</xdr:colOff>
      <xdr:row>78</xdr:row>
      <xdr:rowOff>123568</xdr:rowOff>
    </xdr:to>
    <xdr:sp macro="" textlink="">
      <xdr:nvSpPr>
        <xdr:cNvPr id="649" name="楕円 648"/>
        <xdr:cNvSpPr/>
      </xdr:nvSpPr>
      <xdr:spPr>
        <a:xfrm>
          <a:off x="15430500" y="133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114695</xdr:rowOff>
    </xdr:from>
    <xdr:ext cx="534377" cy="259045"/>
    <xdr:sp macro="" textlink="">
      <xdr:nvSpPr>
        <xdr:cNvPr id="650" name="テキスト ボックス 649"/>
        <xdr:cNvSpPr txBox="1"/>
      </xdr:nvSpPr>
      <xdr:spPr>
        <a:xfrm>
          <a:off x="15214111" y="134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134379</xdr:rowOff>
    </xdr:from>
    <xdr:to>
      <xdr:col>76</xdr:col>
      <xdr:colOff>165100</xdr:colOff>
      <xdr:row>78</xdr:row>
      <xdr:rowOff>64529</xdr:rowOff>
    </xdr:to>
    <xdr:sp macro="" textlink="">
      <xdr:nvSpPr>
        <xdr:cNvPr id="651" name="楕円 650"/>
        <xdr:cNvSpPr/>
      </xdr:nvSpPr>
      <xdr:spPr>
        <a:xfrm>
          <a:off x="14541500" y="133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55656</xdr:rowOff>
    </xdr:from>
    <xdr:ext cx="599010" cy="259045"/>
    <xdr:sp macro="" textlink="">
      <xdr:nvSpPr>
        <xdr:cNvPr id="652" name="テキスト ボックス 651"/>
        <xdr:cNvSpPr txBox="1"/>
      </xdr:nvSpPr>
      <xdr:spPr>
        <a:xfrm>
          <a:off x="14292795" y="1342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139238</xdr:rowOff>
    </xdr:from>
    <xdr:to>
      <xdr:col>72</xdr:col>
      <xdr:colOff>38100</xdr:colOff>
      <xdr:row>78</xdr:row>
      <xdr:rowOff>69388</xdr:rowOff>
    </xdr:to>
    <xdr:sp macro="" textlink="">
      <xdr:nvSpPr>
        <xdr:cNvPr id="653" name="楕円 652"/>
        <xdr:cNvSpPr/>
      </xdr:nvSpPr>
      <xdr:spPr>
        <a:xfrm>
          <a:off x="13652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60515</xdr:rowOff>
    </xdr:from>
    <xdr:ext cx="599010" cy="259045"/>
    <xdr:sp macro="" textlink="">
      <xdr:nvSpPr>
        <xdr:cNvPr id="654" name="テキスト ボックス 653"/>
        <xdr:cNvSpPr txBox="1"/>
      </xdr:nvSpPr>
      <xdr:spPr>
        <a:xfrm>
          <a:off x="13403795" y="1343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130496</xdr:rowOff>
    </xdr:from>
    <xdr:to>
      <xdr:col>67</xdr:col>
      <xdr:colOff>101600</xdr:colOff>
      <xdr:row>78</xdr:row>
      <xdr:rowOff>60646</xdr:rowOff>
    </xdr:to>
    <xdr:sp macro="" textlink="">
      <xdr:nvSpPr>
        <xdr:cNvPr id="655" name="楕円 654"/>
        <xdr:cNvSpPr/>
      </xdr:nvSpPr>
      <xdr:spPr>
        <a:xfrm>
          <a:off x="12763500" y="133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51773</xdr:rowOff>
    </xdr:from>
    <xdr:ext cx="599010" cy="259045"/>
    <xdr:sp macro="" textlink="">
      <xdr:nvSpPr>
        <xdr:cNvPr id="656" name="テキスト ボックス 655"/>
        <xdr:cNvSpPr txBox="1"/>
      </xdr:nvSpPr>
      <xdr:spPr>
        <a:xfrm>
          <a:off x="12514795" y="134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56335</xdr:rowOff>
    </xdr:from>
    <xdr:to>
      <xdr:col>85</xdr:col>
      <xdr:colOff>127000</xdr:colOff>
      <xdr:row>99</xdr:row>
      <xdr:rowOff>61384</xdr:rowOff>
    </xdr:to>
    <xdr:cxnSp macro="">
      <xdr:nvCxnSpPr>
        <xdr:cNvPr id="687" name="直線コネクタ 686"/>
        <xdr:cNvCxnSpPr/>
      </xdr:nvCxnSpPr>
      <xdr:spPr>
        <a:xfrm>
          <a:off x="15481300" y="17029885"/>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56173</xdr:rowOff>
    </xdr:from>
    <xdr:to>
      <xdr:col>81</xdr:col>
      <xdr:colOff>50800</xdr:colOff>
      <xdr:row>99</xdr:row>
      <xdr:rowOff>56335</xdr:rowOff>
    </xdr:to>
    <xdr:cxnSp macro="">
      <xdr:nvCxnSpPr>
        <xdr:cNvPr id="690" name="直線コネクタ 689"/>
        <xdr:cNvCxnSpPr/>
      </xdr:nvCxnSpPr>
      <xdr:spPr>
        <a:xfrm>
          <a:off x="14592300" y="1702972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56173</xdr:rowOff>
    </xdr:from>
    <xdr:to>
      <xdr:col>76</xdr:col>
      <xdr:colOff>114300</xdr:colOff>
      <xdr:row>99</xdr:row>
      <xdr:rowOff>96086</xdr:rowOff>
    </xdr:to>
    <xdr:cxnSp macro="">
      <xdr:nvCxnSpPr>
        <xdr:cNvPr id="693" name="直線コネクタ 692"/>
        <xdr:cNvCxnSpPr/>
      </xdr:nvCxnSpPr>
      <xdr:spPr>
        <a:xfrm flipV="1">
          <a:off x="13703300" y="17029723"/>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75012</xdr:rowOff>
    </xdr:from>
    <xdr:to>
      <xdr:col>71</xdr:col>
      <xdr:colOff>177800</xdr:colOff>
      <xdr:row>99</xdr:row>
      <xdr:rowOff>96086</xdr:rowOff>
    </xdr:to>
    <xdr:cxnSp macro="">
      <xdr:nvCxnSpPr>
        <xdr:cNvPr id="696" name="直線コネクタ 695"/>
        <xdr:cNvCxnSpPr/>
      </xdr:nvCxnSpPr>
      <xdr:spPr>
        <a:xfrm>
          <a:off x="12814300" y="17048562"/>
          <a:ext cx="889000" cy="2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xdr:cNvSpPr txBox="1"/>
      </xdr:nvSpPr>
      <xdr:spPr>
        <a:xfrm>
          <a:off x="12547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10584</xdr:rowOff>
    </xdr:from>
    <xdr:to>
      <xdr:col>85</xdr:col>
      <xdr:colOff>177800</xdr:colOff>
      <xdr:row>99</xdr:row>
      <xdr:rowOff>112184</xdr:rowOff>
    </xdr:to>
    <xdr:sp macro="" textlink="">
      <xdr:nvSpPr>
        <xdr:cNvPr id="706" name="楕円 705"/>
        <xdr:cNvSpPr/>
      </xdr:nvSpPr>
      <xdr:spPr>
        <a:xfrm>
          <a:off x="16268700" y="169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5535</xdr:rowOff>
    </xdr:from>
    <xdr:to>
      <xdr:col>81</xdr:col>
      <xdr:colOff>101600</xdr:colOff>
      <xdr:row>99</xdr:row>
      <xdr:rowOff>107135</xdr:rowOff>
    </xdr:to>
    <xdr:sp macro="" textlink="">
      <xdr:nvSpPr>
        <xdr:cNvPr id="708" name="楕円 707"/>
        <xdr:cNvSpPr/>
      </xdr:nvSpPr>
      <xdr:spPr>
        <a:xfrm>
          <a:off x="15430500" y="16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98262</xdr:rowOff>
    </xdr:from>
    <xdr:ext cx="534377" cy="259045"/>
    <xdr:sp macro="" textlink="">
      <xdr:nvSpPr>
        <xdr:cNvPr id="709" name="テキスト ボックス 708"/>
        <xdr:cNvSpPr txBox="1"/>
      </xdr:nvSpPr>
      <xdr:spPr>
        <a:xfrm>
          <a:off x="15214111" y="170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5373</xdr:rowOff>
    </xdr:from>
    <xdr:to>
      <xdr:col>76</xdr:col>
      <xdr:colOff>165100</xdr:colOff>
      <xdr:row>99</xdr:row>
      <xdr:rowOff>106973</xdr:rowOff>
    </xdr:to>
    <xdr:sp macro="" textlink="">
      <xdr:nvSpPr>
        <xdr:cNvPr id="710" name="楕円 709"/>
        <xdr:cNvSpPr/>
      </xdr:nvSpPr>
      <xdr:spPr>
        <a:xfrm>
          <a:off x="14541500" y="16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98100</xdr:rowOff>
    </xdr:from>
    <xdr:ext cx="534377" cy="259045"/>
    <xdr:sp macro="" textlink="">
      <xdr:nvSpPr>
        <xdr:cNvPr id="711" name="テキスト ボックス 710"/>
        <xdr:cNvSpPr txBox="1"/>
      </xdr:nvSpPr>
      <xdr:spPr>
        <a:xfrm>
          <a:off x="14325111" y="170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45286</xdr:rowOff>
    </xdr:from>
    <xdr:to>
      <xdr:col>72</xdr:col>
      <xdr:colOff>38100</xdr:colOff>
      <xdr:row>99</xdr:row>
      <xdr:rowOff>146886</xdr:rowOff>
    </xdr:to>
    <xdr:sp macro="" textlink="">
      <xdr:nvSpPr>
        <xdr:cNvPr id="712" name="楕円 711"/>
        <xdr:cNvSpPr/>
      </xdr:nvSpPr>
      <xdr:spPr>
        <a:xfrm>
          <a:off x="13652500" y="170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138013</xdr:rowOff>
    </xdr:from>
    <xdr:ext cx="469744" cy="259045"/>
    <xdr:sp macro="" textlink="">
      <xdr:nvSpPr>
        <xdr:cNvPr id="713" name="テキスト ボックス 712"/>
        <xdr:cNvSpPr txBox="1"/>
      </xdr:nvSpPr>
      <xdr:spPr>
        <a:xfrm>
          <a:off x="13468428" y="171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24212</xdr:rowOff>
    </xdr:from>
    <xdr:to>
      <xdr:col>67</xdr:col>
      <xdr:colOff>101600</xdr:colOff>
      <xdr:row>99</xdr:row>
      <xdr:rowOff>125812</xdr:rowOff>
    </xdr:to>
    <xdr:sp macro="" textlink="">
      <xdr:nvSpPr>
        <xdr:cNvPr id="714" name="楕円 713"/>
        <xdr:cNvSpPr/>
      </xdr:nvSpPr>
      <xdr:spPr>
        <a:xfrm>
          <a:off x="12763500" y="169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116939</xdr:rowOff>
    </xdr:from>
    <xdr:ext cx="534377" cy="259045"/>
    <xdr:sp macro="" textlink="">
      <xdr:nvSpPr>
        <xdr:cNvPr id="715" name="テキスト ボックス 714"/>
        <xdr:cNvSpPr txBox="1"/>
      </xdr:nvSpPr>
      <xdr:spPr>
        <a:xfrm>
          <a:off x="12547111" y="170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44450</xdr:rowOff>
    </xdr:to>
    <xdr:cxnSp macro="">
      <xdr:nvCxnSpPr>
        <xdr:cNvPr id="747" name="直線コネクタ 746"/>
        <xdr:cNvCxnSpPr/>
      </xdr:nvCxnSpPr>
      <xdr:spPr>
        <a:xfrm>
          <a:off x="20434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44450</xdr:rowOff>
    </xdr:to>
    <xdr:cxnSp macro="">
      <xdr:nvCxnSpPr>
        <xdr:cNvPr id="750" name="直線コネクタ 749"/>
        <xdr:cNvCxnSpPr/>
      </xdr:nvCxnSpPr>
      <xdr:spPr>
        <a:xfrm flipV="1">
          <a:off x="19545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163957</xdr:rowOff>
    </xdr:from>
    <xdr:to>
      <xdr:col>107</xdr:col>
      <xdr:colOff>101600</xdr:colOff>
      <xdr:row>39</xdr:row>
      <xdr:rowOff>94107</xdr:rowOff>
    </xdr:to>
    <xdr:sp macro="" textlink="">
      <xdr:nvSpPr>
        <xdr:cNvPr id="767" name="楕円 766"/>
        <xdr:cNvSpPr/>
      </xdr:nvSpPr>
      <xdr:spPr>
        <a:xfrm>
          <a:off x="2038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85234</xdr:rowOff>
    </xdr:from>
    <xdr:ext cx="313932" cy="259045"/>
    <xdr:sp macro="" textlink="">
      <xdr:nvSpPr>
        <xdr:cNvPr id="768" name="テキスト ボックス 767"/>
        <xdr:cNvSpPr txBox="1"/>
      </xdr:nvSpPr>
      <xdr:spPr>
        <a:xfrm>
          <a:off x="20277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170470</xdr:rowOff>
    </xdr:from>
    <xdr:ext cx="469744" cy="259045"/>
    <xdr:sp macro="" textlink="">
      <xdr:nvSpPr>
        <xdr:cNvPr id="814" name="テキスト ボックス 813"/>
        <xdr:cNvSpPr txBox="1"/>
      </xdr:nvSpPr>
      <xdr:spPr>
        <a:xfrm>
          <a:off x="18421428" y="97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91032</xdr:rowOff>
    </xdr:from>
    <xdr:to>
      <xdr:col>116</xdr:col>
      <xdr:colOff>63500</xdr:colOff>
      <xdr:row>76</xdr:row>
      <xdr:rowOff>91928</xdr:rowOff>
    </xdr:to>
    <xdr:cxnSp macro="">
      <xdr:nvCxnSpPr>
        <xdr:cNvPr id="856" name="直線コネクタ 855"/>
        <xdr:cNvCxnSpPr/>
      </xdr:nvCxnSpPr>
      <xdr:spPr>
        <a:xfrm>
          <a:off x="21323300" y="1312123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91032</xdr:rowOff>
    </xdr:from>
    <xdr:to>
      <xdr:col>111</xdr:col>
      <xdr:colOff>177800</xdr:colOff>
      <xdr:row>76</xdr:row>
      <xdr:rowOff>91584</xdr:rowOff>
    </xdr:to>
    <xdr:cxnSp macro="">
      <xdr:nvCxnSpPr>
        <xdr:cNvPr id="859" name="直線コネクタ 858"/>
        <xdr:cNvCxnSpPr/>
      </xdr:nvCxnSpPr>
      <xdr:spPr>
        <a:xfrm flipV="1">
          <a:off x="20434300" y="13121232"/>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88886</xdr:rowOff>
    </xdr:from>
    <xdr:to>
      <xdr:col>107</xdr:col>
      <xdr:colOff>50800</xdr:colOff>
      <xdr:row>76</xdr:row>
      <xdr:rowOff>91584</xdr:rowOff>
    </xdr:to>
    <xdr:cxnSp macro="">
      <xdr:nvCxnSpPr>
        <xdr:cNvPr id="862" name="直線コネクタ 861"/>
        <xdr:cNvCxnSpPr/>
      </xdr:nvCxnSpPr>
      <xdr:spPr>
        <a:xfrm>
          <a:off x="19545300" y="1311908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88886</xdr:rowOff>
    </xdr:from>
    <xdr:to>
      <xdr:col>102</xdr:col>
      <xdr:colOff>114300</xdr:colOff>
      <xdr:row>76</xdr:row>
      <xdr:rowOff>104449</xdr:rowOff>
    </xdr:to>
    <xdr:cxnSp macro="">
      <xdr:nvCxnSpPr>
        <xdr:cNvPr id="865" name="直線コネクタ 864"/>
        <xdr:cNvCxnSpPr/>
      </xdr:nvCxnSpPr>
      <xdr:spPr>
        <a:xfrm flipV="1">
          <a:off x="18656300" y="13119086"/>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xdr:cNvSpPr txBox="1"/>
      </xdr:nvSpPr>
      <xdr:spPr>
        <a:xfrm>
          <a:off x="18389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41128</xdr:rowOff>
    </xdr:from>
    <xdr:to>
      <xdr:col>116</xdr:col>
      <xdr:colOff>114300</xdr:colOff>
      <xdr:row>76</xdr:row>
      <xdr:rowOff>142728</xdr:rowOff>
    </xdr:to>
    <xdr:sp macro="" textlink="">
      <xdr:nvSpPr>
        <xdr:cNvPr id="875" name="楕円 874"/>
        <xdr:cNvSpPr/>
      </xdr:nvSpPr>
      <xdr:spPr>
        <a:xfrm>
          <a:off x="22110700" y="130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19555</xdr:rowOff>
    </xdr:from>
    <xdr:ext cx="534377" cy="259045"/>
    <xdr:sp macro="" textlink="">
      <xdr:nvSpPr>
        <xdr:cNvPr id="876" name="繰出金該当値テキスト"/>
        <xdr:cNvSpPr txBox="1"/>
      </xdr:nvSpPr>
      <xdr:spPr>
        <a:xfrm>
          <a:off x="22212300" y="130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40232</xdr:rowOff>
    </xdr:from>
    <xdr:to>
      <xdr:col>112</xdr:col>
      <xdr:colOff>38100</xdr:colOff>
      <xdr:row>76</xdr:row>
      <xdr:rowOff>141832</xdr:rowOff>
    </xdr:to>
    <xdr:sp macro="" textlink="">
      <xdr:nvSpPr>
        <xdr:cNvPr id="877" name="楕円 876"/>
        <xdr:cNvSpPr/>
      </xdr:nvSpPr>
      <xdr:spPr>
        <a:xfrm>
          <a:off x="21272500" y="130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132959</xdr:rowOff>
    </xdr:from>
    <xdr:ext cx="534377" cy="259045"/>
    <xdr:sp macro="" textlink="">
      <xdr:nvSpPr>
        <xdr:cNvPr id="878" name="テキスト ボックス 877"/>
        <xdr:cNvSpPr txBox="1"/>
      </xdr:nvSpPr>
      <xdr:spPr>
        <a:xfrm>
          <a:off x="21056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40784</xdr:rowOff>
    </xdr:from>
    <xdr:to>
      <xdr:col>107</xdr:col>
      <xdr:colOff>101600</xdr:colOff>
      <xdr:row>76</xdr:row>
      <xdr:rowOff>142384</xdr:rowOff>
    </xdr:to>
    <xdr:sp macro="" textlink="">
      <xdr:nvSpPr>
        <xdr:cNvPr id="879" name="楕円 878"/>
        <xdr:cNvSpPr/>
      </xdr:nvSpPr>
      <xdr:spPr>
        <a:xfrm>
          <a:off x="20383500" y="130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133511</xdr:rowOff>
    </xdr:from>
    <xdr:ext cx="534377" cy="259045"/>
    <xdr:sp macro="" textlink="">
      <xdr:nvSpPr>
        <xdr:cNvPr id="880" name="テキスト ボックス 879"/>
        <xdr:cNvSpPr txBox="1"/>
      </xdr:nvSpPr>
      <xdr:spPr>
        <a:xfrm>
          <a:off x="20167111" y="131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38086</xdr:rowOff>
    </xdr:from>
    <xdr:to>
      <xdr:col>102</xdr:col>
      <xdr:colOff>165100</xdr:colOff>
      <xdr:row>76</xdr:row>
      <xdr:rowOff>139686</xdr:rowOff>
    </xdr:to>
    <xdr:sp macro="" textlink="">
      <xdr:nvSpPr>
        <xdr:cNvPr id="881" name="楕円 880"/>
        <xdr:cNvSpPr/>
      </xdr:nvSpPr>
      <xdr:spPr>
        <a:xfrm>
          <a:off x="19494500" y="13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130813</xdr:rowOff>
    </xdr:from>
    <xdr:ext cx="534377" cy="259045"/>
    <xdr:sp macro="" textlink="">
      <xdr:nvSpPr>
        <xdr:cNvPr id="882" name="テキスト ボックス 881"/>
        <xdr:cNvSpPr txBox="1"/>
      </xdr:nvSpPr>
      <xdr:spPr>
        <a:xfrm>
          <a:off x="19278111" y="13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53649</xdr:rowOff>
    </xdr:from>
    <xdr:to>
      <xdr:col>98</xdr:col>
      <xdr:colOff>38100</xdr:colOff>
      <xdr:row>76</xdr:row>
      <xdr:rowOff>155249</xdr:rowOff>
    </xdr:to>
    <xdr:sp macro="" textlink="">
      <xdr:nvSpPr>
        <xdr:cNvPr id="883" name="楕円 882"/>
        <xdr:cNvSpPr/>
      </xdr:nvSpPr>
      <xdr:spPr>
        <a:xfrm>
          <a:off x="18605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327</xdr:rowOff>
    </xdr:from>
    <xdr:ext cx="534377" cy="259045"/>
    <xdr:sp macro="" textlink="">
      <xdr:nvSpPr>
        <xdr:cNvPr id="884" name="テキスト ボックス 883"/>
        <xdr:cNvSpPr txBox="1"/>
      </xdr:nvSpPr>
      <xdr:spPr>
        <a:xfrm>
          <a:off x="18389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普通建設事業費（全体及び更新整備）、災害復旧事業費、公債費、積立金、繰出金は、全国及び県の平均を上回っている。類似団体内の平均値に対しては、全ての費目において下回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補助費等については、前年度に</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伝送路設備高度化事業への補助金があったことなどにより大幅な減となっている。普通建設事業費については、</a:t>
          </a:r>
          <a:r>
            <a:rPr kumimoji="1" lang="en-US" altLang="ja-JP" sz="1300">
              <a:latin typeface="ＭＳ Ｐゴシック" panose="020B0600070205080204" pitchFamily="50" charset="-128"/>
              <a:ea typeface="ＭＳ Ｐゴシック" panose="020B0600070205080204" pitchFamily="50" charset="-128"/>
            </a:rPr>
            <a:t>e</a:t>
          </a:r>
          <a:r>
            <a:rPr kumimoji="1" lang="ja-JP" altLang="en-US" sz="1300">
              <a:latin typeface="ＭＳ Ｐゴシック" panose="020B0600070205080204" pitchFamily="50" charset="-128"/>
              <a:ea typeface="ＭＳ Ｐゴシック" panose="020B0600070205080204" pitchFamily="50" charset="-128"/>
            </a:rPr>
            <a:t>全体、新規整備分、更新整備分のいずれも減少しており、特に新規整備分の大幅な減は、前年度の新たな村営住宅の建設の完了に伴うものである。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今後は、主要村道の改修や改良に要する費用や、これまで整備してきた施設等の老朽化に伴う大規模改修や更新が必要となってくるため、増加することが見込まれる。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4,932
4,876
77.05
3,436,974
3,213,267
197,626
2,364,723
2,846,898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167418</xdr:rowOff>
    </xdr:from>
    <xdr:to>
      <xdr:col>24</xdr:col>
      <xdr:colOff>63500</xdr:colOff>
      <xdr:row>38</xdr:row>
      <xdr:rowOff>273</xdr:rowOff>
    </xdr:to>
    <xdr:cxnSp macro="">
      <xdr:nvCxnSpPr>
        <xdr:cNvPr id="60" name="直線コネクタ 59"/>
        <xdr:cNvCxnSpPr/>
      </xdr:nvCxnSpPr>
      <xdr:spPr>
        <a:xfrm flipV="1">
          <a:off x="3797300" y="6511068"/>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273</xdr:rowOff>
    </xdr:from>
    <xdr:to>
      <xdr:col>19</xdr:col>
      <xdr:colOff>177800</xdr:colOff>
      <xdr:row>38</xdr:row>
      <xdr:rowOff>6998</xdr:rowOff>
    </xdr:to>
    <xdr:cxnSp macro="">
      <xdr:nvCxnSpPr>
        <xdr:cNvPr id="63" name="直線コネクタ 62"/>
        <xdr:cNvCxnSpPr/>
      </xdr:nvCxnSpPr>
      <xdr:spPr>
        <a:xfrm flipV="1">
          <a:off x="2908300" y="6515373"/>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158217</xdr:rowOff>
    </xdr:from>
    <xdr:to>
      <xdr:col>15</xdr:col>
      <xdr:colOff>50800</xdr:colOff>
      <xdr:row>38</xdr:row>
      <xdr:rowOff>6998</xdr:rowOff>
    </xdr:to>
    <xdr:cxnSp macro="">
      <xdr:nvCxnSpPr>
        <xdr:cNvPr id="66" name="直線コネクタ 65"/>
        <xdr:cNvCxnSpPr/>
      </xdr:nvCxnSpPr>
      <xdr:spPr>
        <a:xfrm>
          <a:off x="2019300" y="650186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158217</xdr:rowOff>
    </xdr:from>
    <xdr:to>
      <xdr:col>10</xdr:col>
      <xdr:colOff>114300</xdr:colOff>
      <xdr:row>38</xdr:row>
      <xdr:rowOff>806</xdr:rowOff>
    </xdr:to>
    <xdr:cxnSp macro="">
      <xdr:nvCxnSpPr>
        <xdr:cNvPr id="69" name="直線コネクタ 68"/>
        <xdr:cNvCxnSpPr/>
      </xdr:nvCxnSpPr>
      <xdr:spPr>
        <a:xfrm flipV="1">
          <a:off x="1130300" y="6501867"/>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116618</xdr:rowOff>
    </xdr:from>
    <xdr:to>
      <xdr:col>24</xdr:col>
      <xdr:colOff>114300</xdr:colOff>
      <xdr:row>38</xdr:row>
      <xdr:rowOff>46768</xdr:rowOff>
    </xdr:to>
    <xdr:sp macro="" textlink="">
      <xdr:nvSpPr>
        <xdr:cNvPr id="79" name="楕円 78"/>
        <xdr:cNvSpPr/>
      </xdr:nvSpPr>
      <xdr:spPr>
        <a:xfrm>
          <a:off x="45847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31545</xdr:rowOff>
    </xdr:from>
    <xdr:ext cx="534377" cy="259045"/>
    <xdr:sp macro="" textlink="">
      <xdr:nvSpPr>
        <xdr:cNvPr id="80" name="議会費該当値テキスト"/>
        <xdr:cNvSpPr txBox="1"/>
      </xdr:nvSpPr>
      <xdr:spPr>
        <a:xfrm>
          <a:off x="4686300" y="63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120923</xdr:rowOff>
    </xdr:from>
    <xdr:to>
      <xdr:col>20</xdr:col>
      <xdr:colOff>38100</xdr:colOff>
      <xdr:row>38</xdr:row>
      <xdr:rowOff>51073</xdr:rowOff>
    </xdr:to>
    <xdr:sp macro="" textlink="">
      <xdr:nvSpPr>
        <xdr:cNvPr id="81" name="楕円 80"/>
        <xdr:cNvSpPr/>
      </xdr:nvSpPr>
      <xdr:spPr>
        <a:xfrm>
          <a:off x="3746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42200</xdr:rowOff>
    </xdr:from>
    <xdr:ext cx="534377" cy="259045"/>
    <xdr:sp macro="" textlink="">
      <xdr:nvSpPr>
        <xdr:cNvPr id="82" name="テキスト ボックス 81"/>
        <xdr:cNvSpPr txBox="1"/>
      </xdr:nvSpPr>
      <xdr:spPr>
        <a:xfrm>
          <a:off x="3530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127648</xdr:rowOff>
    </xdr:from>
    <xdr:to>
      <xdr:col>15</xdr:col>
      <xdr:colOff>101600</xdr:colOff>
      <xdr:row>38</xdr:row>
      <xdr:rowOff>57798</xdr:rowOff>
    </xdr:to>
    <xdr:sp macro="" textlink="">
      <xdr:nvSpPr>
        <xdr:cNvPr id="83" name="楕円 82"/>
        <xdr:cNvSpPr/>
      </xdr:nvSpPr>
      <xdr:spPr>
        <a:xfrm>
          <a:off x="2857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48925</xdr:rowOff>
    </xdr:from>
    <xdr:ext cx="534377" cy="259045"/>
    <xdr:sp macro="" textlink="">
      <xdr:nvSpPr>
        <xdr:cNvPr id="84" name="テキスト ボックス 83"/>
        <xdr:cNvSpPr txBox="1"/>
      </xdr:nvSpPr>
      <xdr:spPr>
        <a:xfrm>
          <a:off x="2641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107417</xdr:rowOff>
    </xdr:from>
    <xdr:to>
      <xdr:col>10</xdr:col>
      <xdr:colOff>165100</xdr:colOff>
      <xdr:row>38</xdr:row>
      <xdr:rowOff>37567</xdr:rowOff>
    </xdr:to>
    <xdr:sp macro="" textlink="">
      <xdr:nvSpPr>
        <xdr:cNvPr id="85" name="楕円 84"/>
        <xdr:cNvSpPr/>
      </xdr:nvSpPr>
      <xdr:spPr>
        <a:xfrm>
          <a:off x="1968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28694</xdr:rowOff>
    </xdr:from>
    <xdr:ext cx="534377" cy="259045"/>
    <xdr:sp macro="" textlink="">
      <xdr:nvSpPr>
        <xdr:cNvPr id="86" name="テキスト ボックス 85"/>
        <xdr:cNvSpPr txBox="1"/>
      </xdr:nvSpPr>
      <xdr:spPr>
        <a:xfrm>
          <a:off x="1752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121457</xdr:rowOff>
    </xdr:from>
    <xdr:to>
      <xdr:col>6</xdr:col>
      <xdr:colOff>38100</xdr:colOff>
      <xdr:row>38</xdr:row>
      <xdr:rowOff>51606</xdr:rowOff>
    </xdr:to>
    <xdr:sp macro="" textlink="">
      <xdr:nvSpPr>
        <xdr:cNvPr id="87" name="楕円 86"/>
        <xdr:cNvSpPr/>
      </xdr:nvSpPr>
      <xdr:spPr>
        <a:xfrm>
          <a:off x="1079500" y="6465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68134</xdr:rowOff>
    </xdr:from>
    <xdr:ext cx="534377" cy="259045"/>
    <xdr:sp macro="" textlink="">
      <xdr:nvSpPr>
        <xdr:cNvPr id="88" name="テキスト ボックス 87"/>
        <xdr:cNvSpPr txBox="1"/>
      </xdr:nvSpPr>
      <xdr:spPr>
        <a:xfrm>
          <a:off x="863111" y="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57766</xdr:rowOff>
    </xdr:from>
    <xdr:to>
      <xdr:col>24</xdr:col>
      <xdr:colOff>63500</xdr:colOff>
      <xdr:row>58</xdr:row>
      <xdr:rowOff>75362</xdr:rowOff>
    </xdr:to>
    <xdr:cxnSp macro="">
      <xdr:nvCxnSpPr>
        <xdr:cNvPr id="115" name="直線コネクタ 114"/>
        <xdr:cNvCxnSpPr/>
      </xdr:nvCxnSpPr>
      <xdr:spPr>
        <a:xfrm>
          <a:off x="3797300" y="10001866"/>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57766</xdr:rowOff>
    </xdr:from>
    <xdr:to>
      <xdr:col>19</xdr:col>
      <xdr:colOff>177800</xdr:colOff>
      <xdr:row>58</xdr:row>
      <xdr:rowOff>78525</xdr:rowOff>
    </xdr:to>
    <xdr:cxnSp macro="">
      <xdr:nvCxnSpPr>
        <xdr:cNvPr id="118" name="直線コネクタ 117"/>
        <xdr:cNvCxnSpPr/>
      </xdr:nvCxnSpPr>
      <xdr:spPr>
        <a:xfrm flipV="1">
          <a:off x="2908300" y="10001866"/>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78525</xdr:rowOff>
    </xdr:from>
    <xdr:to>
      <xdr:col>15</xdr:col>
      <xdr:colOff>50800</xdr:colOff>
      <xdr:row>58</xdr:row>
      <xdr:rowOff>92186</xdr:rowOff>
    </xdr:to>
    <xdr:cxnSp macro="">
      <xdr:nvCxnSpPr>
        <xdr:cNvPr id="121" name="直線コネクタ 120"/>
        <xdr:cNvCxnSpPr/>
      </xdr:nvCxnSpPr>
      <xdr:spPr>
        <a:xfrm flipV="1">
          <a:off x="2019300" y="1002262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92186</xdr:rowOff>
    </xdr:from>
    <xdr:to>
      <xdr:col>10</xdr:col>
      <xdr:colOff>114300</xdr:colOff>
      <xdr:row>58</xdr:row>
      <xdr:rowOff>97854</xdr:rowOff>
    </xdr:to>
    <xdr:cxnSp macro="">
      <xdr:nvCxnSpPr>
        <xdr:cNvPr id="124" name="直線コネクタ 123"/>
        <xdr:cNvCxnSpPr/>
      </xdr:nvCxnSpPr>
      <xdr:spPr>
        <a:xfrm flipV="1">
          <a:off x="1130300" y="10036286"/>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137042</xdr:rowOff>
    </xdr:from>
    <xdr:ext cx="599010" cy="259045"/>
    <xdr:sp macro="" textlink="">
      <xdr:nvSpPr>
        <xdr:cNvPr id="128" name="テキスト ボックス 127"/>
        <xdr:cNvSpPr txBox="1"/>
      </xdr:nvSpPr>
      <xdr:spPr>
        <a:xfrm>
          <a:off x="830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24562</xdr:rowOff>
    </xdr:from>
    <xdr:to>
      <xdr:col>24</xdr:col>
      <xdr:colOff>114300</xdr:colOff>
      <xdr:row>58</xdr:row>
      <xdr:rowOff>126162</xdr:rowOff>
    </xdr:to>
    <xdr:sp macro="" textlink="">
      <xdr:nvSpPr>
        <xdr:cNvPr id="134" name="楕円 133"/>
        <xdr:cNvSpPr/>
      </xdr:nvSpPr>
      <xdr:spPr>
        <a:xfrm>
          <a:off x="4584700" y="99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110939</xdr:rowOff>
    </xdr:from>
    <xdr:ext cx="599010" cy="259045"/>
    <xdr:sp macro="" textlink="">
      <xdr:nvSpPr>
        <xdr:cNvPr id="135" name="総務費該当値テキスト"/>
        <xdr:cNvSpPr txBox="1"/>
      </xdr:nvSpPr>
      <xdr:spPr>
        <a:xfrm>
          <a:off x="4686300" y="988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6966</xdr:rowOff>
    </xdr:from>
    <xdr:to>
      <xdr:col>20</xdr:col>
      <xdr:colOff>38100</xdr:colOff>
      <xdr:row>58</xdr:row>
      <xdr:rowOff>108566</xdr:rowOff>
    </xdr:to>
    <xdr:sp macro="" textlink="">
      <xdr:nvSpPr>
        <xdr:cNvPr id="136" name="楕円 135"/>
        <xdr:cNvSpPr/>
      </xdr:nvSpPr>
      <xdr:spPr>
        <a:xfrm>
          <a:off x="3746500" y="9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99693</xdr:rowOff>
    </xdr:from>
    <xdr:ext cx="599010" cy="259045"/>
    <xdr:sp macro="" textlink="">
      <xdr:nvSpPr>
        <xdr:cNvPr id="137" name="テキスト ボックス 136"/>
        <xdr:cNvSpPr txBox="1"/>
      </xdr:nvSpPr>
      <xdr:spPr>
        <a:xfrm>
          <a:off x="3497795" y="1004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27725</xdr:rowOff>
    </xdr:from>
    <xdr:to>
      <xdr:col>15</xdr:col>
      <xdr:colOff>101600</xdr:colOff>
      <xdr:row>58</xdr:row>
      <xdr:rowOff>129325</xdr:rowOff>
    </xdr:to>
    <xdr:sp macro="" textlink="">
      <xdr:nvSpPr>
        <xdr:cNvPr id="138" name="楕円 137"/>
        <xdr:cNvSpPr/>
      </xdr:nvSpPr>
      <xdr:spPr>
        <a:xfrm>
          <a:off x="2857500" y="99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120452</xdr:rowOff>
    </xdr:from>
    <xdr:ext cx="599010" cy="259045"/>
    <xdr:sp macro="" textlink="">
      <xdr:nvSpPr>
        <xdr:cNvPr id="139" name="テキスト ボックス 138"/>
        <xdr:cNvSpPr txBox="1"/>
      </xdr:nvSpPr>
      <xdr:spPr>
        <a:xfrm>
          <a:off x="2608795" y="1006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41386</xdr:rowOff>
    </xdr:from>
    <xdr:to>
      <xdr:col>10</xdr:col>
      <xdr:colOff>165100</xdr:colOff>
      <xdr:row>58</xdr:row>
      <xdr:rowOff>142986</xdr:rowOff>
    </xdr:to>
    <xdr:sp macro="" textlink="">
      <xdr:nvSpPr>
        <xdr:cNvPr id="140" name="楕円 139"/>
        <xdr:cNvSpPr/>
      </xdr:nvSpPr>
      <xdr:spPr>
        <a:xfrm>
          <a:off x="1968500" y="99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134113</xdr:rowOff>
    </xdr:from>
    <xdr:ext cx="599010" cy="259045"/>
    <xdr:sp macro="" textlink="">
      <xdr:nvSpPr>
        <xdr:cNvPr id="141" name="テキスト ボックス 140"/>
        <xdr:cNvSpPr txBox="1"/>
      </xdr:nvSpPr>
      <xdr:spPr>
        <a:xfrm>
          <a:off x="1719795" y="100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47054</xdr:rowOff>
    </xdr:from>
    <xdr:to>
      <xdr:col>6</xdr:col>
      <xdr:colOff>38100</xdr:colOff>
      <xdr:row>58</xdr:row>
      <xdr:rowOff>148654</xdr:rowOff>
    </xdr:to>
    <xdr:sp macro="" textlink="">
      <xdr:nvSpPr>
        <xdr:cNvPr id="142" name="楕円 141"/>
        <xdr:cNvSpPr/>
      </xdr:nvSpPr>
      <xdr:spPr>
        <a:xfrm>
          <a:off x="1079500" y="99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139781</xdr:rowOff>
    </xdr:from>
    <xdr:ext cx="534377" cy="259045"/>
    <xdr:sp macro="" textlink="">
      <xdr:nvSpPr>
        <xdr:cNvPr id="143" name="テキスト ボックス 142"/>
        <xdr:cNvSpPr txBox="1"/>
      </xdr:nvSpPr>
      <xdr:spPr>
        <a:xfrm>
          <a:off x="863111" y="100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34079</xdr:rowOff>
    </xdr:from>
    <xdr:to>
      <xdr:col>24</xdr:col>
      <xdr:colOff>63500</xdr:colOff>
      <xdr:row>78</xdr:row>
      <xdr:rowOff>36695</xdr:rowOff>
    </xdr:to>
    <xdr:cxnSp macro="">
      <xdr:nvCxnSpPr>
        <xdr:cNvPr id="174" name="直線コネクタ 173"/>
        <xdr:cNvCxnSpPr/>
      </xdr:nvCxnSpPr>
      <xdr:spPr>
        <a:xfrm flipV="1">
          <a:off x="3797300" y="13407179"/>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17408</xdr:rowOff>
    </xdr:from>
    <xdr:to>
      <xdr:col>19</xdr:col>
      <xdr:colOff>177800</xdr:colOff>
      <xdr:row>78</xdr:row>
      <xdr:rowOff>36695</xdr:rowOff>
    </xdr:to>
    <xdr:cxnSp macro="">
      <xdr:nvCxnSpPr>
        <xdr:cNvPr id="177" name="直線コネクタ 176"/>
        <xdr:cNvCxnSpPr/>
      </xdr:nvCxnSpPr>
      <xdr:spPr>
        <a:xfrm>
          <a:off x="2908300" y="13390508"/>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17408</xdr:rowOff>
    </xdr:from>
    <xdr:to>
      <xdr:col>15</xdr:col>
      <xdr:colOff>50800</xdr:colOff>
      <xdr:row>78</xdr:row>
      <xdr:rowOff>38505</xdr:rowOff>
    </xdr:to>
    <xdr:cxnSp macro="">
      <xdr:nvCxnSpPr>
        <xdr:cNvPr id="180" name="直線コネクタ 179"/>
        <xdr:cNvCxnSpPr/>
      </xdr:nvCxnSpPr>
      <xdr:spPr>
        <a:xfrm flipV="1">
          <a:off x="2019300" y="13390508"/>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38505</xdr:rowOff>
    </xdr:from>
    <xdr:to>
      <xdr:col>10</xdr:col>
      <xdr:colOff>114300</xdr:colOff>
      <xdr:row>78</xdr:row>
      <xdr:rowOff>56545</xdr:rowOff>
    </xdr:to>
    <xdr:cxnSp macro="">
      <xdr:nvCxnSpPr>
        <xdr:cNvPr id="183" name="直線コネクタ 182"/>
        <xdr:cNvCxnSpPr/>
      </xdr:nvCxnSpPr>
      <xdr:spPr>
        <a:xfrm flipV="1">
          <a:off x="1130300" y="134116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55444</xdr:rowOff>
    </xdr:from>
    <xdr:ext cx="599010" cy="259045"/>
    <xdr:sp macro="" textlink="">
      <xdr:nvSpPr>
        <xdr:cNvPr id="187" name="テキスト ボックス 186"/>
        <xdr:cNvSpPr txBox="1"/>
      </xdr:nvSpPr>
      <xdr:spPr>
        <a:xfrm>
          <a:off x="830795" y="1308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154729</xdr:rowOff>
    </xdr:from>
    <xdr:to>
      <xdr:col>24</xdr:col>
      <xdr:colOff>114300</xdr:colOff>
      <xdr:row>78</xdr:row>
      <xdr:rowOff>84879</xdr:rowOff>
    </xdr:to>
    <xdr:sp macro="" textlink="">
      <xdr:nvSpPr>
        <xdr:cNvPr id="193" name="楕円 192"/>
        <xdr:cNvSpPr/>
      </xdr:nvSpPr>
      <xdr:spPr>
        <a:xfrm>
          <a:off x="4584700" y="133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69656</xdr:rowOff>
    </xdr:from>
    <xdr:ext cx="599010" cy="259045"/>
    <xdr:sp macro="" textlink="">
      <xdr:nvSpPr>
        <xdr:cNvPr id="194" name="民生費該当値テキスト"/>
        <xdr:cNvSpPr txBox="1"/>
      </xdr:nvSpPr>
      <xdr:spPr>
        <a:xfrm>
          <a:off x="4686300" y="1327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157345</xdr:rowOff>
    </xdr:from>
    <xdr:to>
      <xdr:col>20</xdr:col>
      <xdr:colOff>38100</xdr:colOff>
      <xdr:row>78</xdr:row>
      <xdr:rowOff>87495</xdr:rowOff>
    </xdr:to>
    <xdr:sp macro="" textlink="">
      <xdr:nvSpPr>
        <xdr:cNvPr id="195" name="楕円 194"/>
        <xdr:cNvSpPr/>
      </xdr:nvSpPr>
      <xdr:spPr>
        <a:xfrm>
          <a:off x="3746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78622</xdr:rowOff>
    </xdr:from>
    <xdr:ext cx="599010" cy="259045"/>
    <xdr:sp macro="" textlink="">
      <xdr:nvSpPr>
        <xdr:cNvPr id="196" name="テキスト ボックス 195"/>
        <xdr:cNvSpPr txBox="1"/>
      </xdr:nvSpPr>
      <xdr:spPr>
        <a:xfrm>
          <a:off x="3497795" y="1345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138058</xdr:rowOff>
    </xdr:from>
    <xdr:to>
      <xdr:col>15</xdr:col>
      <xdr:colOff>101600</xdr:colOff>
      <xdr:row>78</xdr:row>
      <xdr:rowOff>68208</xdr:rowOff>
    </xdr:to>
    <xdr:sp macro="" textlink="">
      <xdr:nvSpPr>
        <xdr:cNvPr id="197" name="楕円 196"/>
        <xdr:cNvSpPr/>
      </xdr:nvSpPr>
      <xdr:spPr>
        <a:xfrm>
          <a:off x="2857500" y="13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59335</xdr:rowOff>
    </xdr:from>
    <xdr:ext cx="599010" cy="259045"/>
    <xdr:sp macro="" textlink="">
      <xdr:nvSpPr>
        <xdr:cNvPr id="198" name="テキスト ボックス 197"/>
        <xdr:cNvSpPr txBox="1"/>
      </xdr:nvSpPr>
      <xdr:spPr>
        <a:xfrm>
          <a:off x="2608795" y="134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159155</xdr:rowOff>
    </xdr:from>
    <xdr:to>
      <xdr:col>10</xdr:col>
      <xdr:colOff>165100</xdr:colOff>
      <xdr:row>78</xdr:row>
      <xdr:rowOff>89305</xdr:rowOff>
    </xdr:to>
    <xdr:sp macro="" textlink="">
      <xdr:nvSpPr>
        <xdr:cNvPr id="199" name="楕円 198"/>
        <xdr:cNvSpPr/>
      </xdr:nvSpPr>
      <xdr:spPr>
        <a:xfrm>
          <a:off x="1968500" y="133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80432</xdr:rowOff>
    </xdr:from>
    <xdr:ext cx="599010" cy="259045"/>
    <xdr:sp macro="" textlink="">
      <xdr:nvSpPr>
        <xdr:cNvPr id="200" name="テキスト ボックス 199"/>
        <xdr:cNvSpPr txBox="1"/>
      </xdr:nvSpPr>
      <xdr:spPr>
        <a:xfrm>
          <a:off x="1719795" y="134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5745</xdr:rowOff>
    </xdr:from>
    <xdr:to>
      <xdr:col>6</xdr:col>
      <xdr:colOff>38100</xdr:colOff>
      <xdr:row>78</xdr:row>
      <xdr:rowOff>107345</xdr:rowOff>
    </xdr:to>
    <xdr:sp macro="" textlink="">
      <xdr:nvSpPr>
        <xdr:cNvPr id="201" name="楕円 200"/>
        <xdr:cNvSpPr/>
      </xdr:nvSpPr>
      <xdr:spPr>
        <a:xfrm>
          <a:off x="1079500" y="133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98472</xdr:rowOff>
    </xdr:from>
    <xdr:ext cx="599010" cy="259045"/>
    <xdr:sp macro="" textlink="">
      <xdr:nvSpPr>
        <xdr:cNvPr id="202" name="テキスト ボックス 201"/>
        <xdr:cNvSpPr txBox="1"/>
      </xdr:nvSpPr>
      <xdr:spPr>
        <a:xfrm>
          <a:off x="830795" y="134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69369</xdr:rowOff>
    </xdr:from>
    <xdr:to>
      <xdr:col>24</xdr:col>
      <xdr:colOff>63500</xdr:colOff>
      <xdr:row>98</xdr:row>
      <xdr:rowOff>70205</xdr:rowOff>
    </xdr:to>
    <xdr:cxnSp macro="">
      <xdr:nvCxnSpPr>
        <xdr:cNvPr id="229" name="直線コネクタ 228"/>
        <xdr:cNvCxnSpPr/>
      </xdr:nvCxnSpPr>
      <xdr:spPr>
        <a:xfrm flipV="1">
          <a:off x="3797300" y="16871469"/>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68608</xdr:rowOff>
    </xdr:from>
    <xdr:to>
      <xdr:col>19</xdr:col>
      <xdr:colOff>177800</xdr:colOff>
      <xdr:row>98</xdr:row>
      <xdr:rowOff>70205</xdr:rowOff>
    </xdr:to>
    <xdr:cxnSp macro="">
      <xdr:nvCxnSpPr>
        <xdr:cNvPr id="232" name="直線コネクタ 231"/>
        <xdr:cNvCxnSpPr/>
      </xdr:nvCxnSpPr>
      <xdr:spPr>
        <a:xfrm>
          <a:off x="2908300" y="1687070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68608</xdr:rowOff>
    </xdr:from>
    <xdr:to>
      <xdr:col>15</xdr:col>
      <xdr:colOff>50800</xdr:colOff>
      <xdr:row>98</xdr:row>
      <xdr:rowOff>77279</xdr:rowOff>
    </xdr:to>
    <xdr:cxnSp macro="">
      <xdr:nvCxnSpPr>
        <xdr:cNvPr id="235" name="直線コネクタ 234"/>
        <xdr:cNvCxnSpPr/>
      </xdr:nvCxnSpPr>
      <xdr:spPr>
        <a:xfrm flipV="1">
          <a:off x="2019300" y="16870708"/>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31206</xdr:rowOff>
    </xdr:from>
    <xdr:to>
      <xdr:col>10</xdr:col>
      <xdr:colOff>114300</xdr:colOff>
      <xdr:row>98</xdr:row>
      <xdr:rowOff>77279</xdr:rowOff>
    </xdr:to>
    <xdr:cxnSp macro="">
      <xdr:nvCxnSpPr>
        <xdr:cNvPr id="238" name="直線コネクタ 237"/>
        <xdr:cNvCxnSpPr/>
      </xdr:nvCxnSpPr>
      <xdr:spPr>
        <a:xfrm>
          <a:off x="1130300" y="16833306"/>
          <a:ext cx="8890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xdr:cNvSpPr txBox="1"/>
      </xdr:nvSpPr>
      <xdr:spPr>
        <a:xfrm>
          <a:off x="863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18569</xdr:rowOff>
    </xdr:from>
    <xdr:to>
      <xdr:col>24</xdr:col>
      <xdr:colOff>114300</xdr:colOff>
      <xdr:row>98</xdr:row>
      <xdr:rowOff>120169</xdr:rowOff>
    </xdr:to>
    <xdr:sp macro="" textlink="">
      <xdr:nvSpPr>
        <xdr:cNvPr id="248" name="楕円 247"/>
        <xdr:cNvSpPr/>
      </xdr:nvSpPr>
      <xdr:spPr>
        <a:xfrm>
          <a:off x="4584700" y="16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104946</xdr:rowOff>
    </xdr:from>
    <xdr:ext cx="534377" cy="259045"/>
    <xdr:sp macro="" textlink="">
      <xdr:nvSpPr>
        <xdr:cNvPr id="249" name="衛生費該当値テキスト"/>
        <xdr:cNvSpPr txBox="1"/>
      </xdr:nvSpPr>
      <xdr:spPr>
        <a:xfrm>
          <a:off x="4686300" y="167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19405</xdr:rowOff>
    </xdr:from>
    <xdr:to>
      <xdr:col>20</xdr:col>
      <xdr:colOff>38100</xdr:colOff>
      <xdr:row>98</xdr:row>
      <xdr:rowOff>121005</xdr:rowOff>
    </xdr:to>
    <xdr:sp macro="" textlink="">
      <xdr:nvSpPr>
        <xdr:cNvPr id="250" name="楕円 249"/>
        <xdr:cNvSpPr/>
      </xdr:nvSpPr>
      <xdr:spPr>
        <a:xfrm>
          <a:off x="3746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112132</xdr:rowOff>
    </xdr:from>
    <xdr:ext cx="534377" cy="259045"/>
    <xdr:sp macro="" textlink="">
      <xdr:nvSpPr>
        <xdr:cNvPr id="251" name="テキスト ボックス 250"/>
        <xdr:cNvSpPr txBox="1"/>
      </xdr:nvSpPr>
      <xdr:spPr>
        <a:xfrm>
          <a:off x="3530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17808</xdr:rowOff>
    </xdr:from>
    <xdr:to>
      <xdr:col>15</xdr:col>
      <xdr:colOff>101600</xdr:colOff>
      <xdr:row>98</xdr:row>
      <xdr:rowOff>119408</xdr:rowOff>
    </xdr:to>
    <xdr:sp macro="" textlink="">
      <xdr:nvSpPr>
        <xdr:cNvPr id="252" name="楕円 251"/>
        <xdr:cNvSpPr/>
      </xdr:nvSpPr>
      <xdr:spPr>
        <a:xfrm>
          <a:off x="2857500" y="168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110535</xdr:rowOff>
    </xdr:from>
    <xdr:ext cx="534377" cy="259045"/>
    <xdr:sp macro="" textlink="">
      <xdr:nvSpPr>
        <xdr:cNvPr id="253" name="テキスト ボックス 252"/>
        <xdr:cNvSpPr txBox="1"/>
      </xdr:nvSpPr>
      <xdr:spPr>
        <a:xfrm>
          <a:off x="2641111" y="169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26479</xdr:rowOff>
    </xdr:from>
    <xdr:to>
      <xdr:col>10</xdr:col>
      <xdr:colOff>165100</xdr:colOff>
      <xdr:row>98</xdr:row>
      <xdr:rowOff>128079</xdr:rowOff>
    </xdr:to>
    <xdr:sp macro="" textlink="">
      <xdr:nvSpPr>
        <xdr:cNvPr id="254" name="楕円 253"/>
        <xdr:cNvSpPr/>
      </xdr:nvSpPr>
      <xdr:spPr>
        <a:xfrm>
          <a:off x="1968500" y="168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119206</xdr:rowOff>
    </xdr:from>
    <xdr:ext cx="534377" cy="259045"/>
    <xdr:sp macro="" textlink="">
      <xdr:nvSpPr>
        <xdr:cNvPr id="255" name="テキスト ボックス 254"/>
        <xdr:cNvSpPr txBox="1"/>
      </xdr:nvSpPr>
      <xdr:spPr>
        <a:xfrm>
          <a:off x="1752111" y="169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151856</xdr:rowOff>
    </xdr:from>
    <xdr:to>
      <xdr:col>6</xdr:col>
      <xdr:colOff>38100</xdr:colOff>
      <xdr:row>98</xdr:row>
      <xdr:rowOff>82006</xdr:rowOff>
    </xdr:to>
    <xdr:sp macro="" textlink="">
      <xdr:nvSpPr>
        <xdr:cNvPr id="256" name="楕円 255"/>
        <xdr:cNvSpPr/>
      </xdr:nvSpPr>
      <xdr:spPr>
        <a:xfrm>
          <a:off x="1079500" y="167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73133</xdr:rowOff>
    </xdr:from>
    <xdr:ext cx="534377" cy="259045"/>
    <xdr:sp macro="" textlink="">
      <xdr:nvSpPr>
        <xdr:cNvPr id="257" name="テキスト ボックス 256"/>
        <xdr:cNvSpPr txBox="1"/>
      </xdr:nvSpPr>
      <xdr:spPr>
        <a:xfrm>
          <a:off x="863111" y="168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46027</xdr:rowOff>
    </xdr:from>
    <xdr:ext cx="469744" cy="259045"/>
    <xdr:sp macro="" textlink="">
      <xdr:nvSpPr>
        <xdr:cNvPr id="301" name="テキスト ボックス 300"/>
        <xdr:cNvSpPr txBox="1"/>
      </xdr:nvSpPr>
      <xdr:spPr>
        <a:xfrm>
          <a:off x="6737428" y="63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19739</xdr:rowOff>
    </xdr:from>
    <xdr:to>
      <xdr:col>55</xdr:col>
      <xdr:colOff>0</xdr:colOff>
      <xdr:row>59</xdr:row>
      <xdr:rowOff>22092</xdr:rowOff>
    </xdr:to>
    <xdr:cxnSp macro="">
      <xdr:nvCxnSpPr>
        <xdr:cNvPr id="347" name="直線コネクタ 346"/>
        <xdr:cNvCxnSpPr/>
      </xdr:nvCxnSpPr>
      <xdr:spPr>
        <a:xfrm>
          <a:off x="9639300" y="10135289"/>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16798</xdr:rowOff>
    </xdr:from>
    <xdr:to>
      <xdr:col>50</xdr:col>
      <xdr:colOff>114300</xdr:colOff>
      <xdr:row>59</xdr:row>
      <xdr:rowOff>19739</xdr:rowOff>
    </xdr:to>
    <xdr:cxnSp macro="">
      <xdr:nvCxnSpPr>
        <xdr:cNvPr id="350" name="直線コネクタ 349"/>
        <xdr:cNvCxnSpPr/>
      </xdr:nvCxnSpPr>
      <xdr:spPr>
        <a:xfrm>
          <a:off x="8750300" y="10132348"/>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16798</xdr:rowOff>
    </xdr:from>
    <xdr:to>
      <xdr:col>45</xdr:col>
      <xdr:colOff>177800</xdr:colOff>
      <xdr:row>59</xdr:row>
      <xdr:rowOff>24080</xdr:rowOff>
    </xdr:to>
    <xdr:cxnSp macro="">
      <xdr:nvCxnSpPr>
        <xdr:cNvPr id="353" name="直線コネクタ 352"/>
        <xdr:cNvCxnSpPr/>
      </xdr:nvCxnSpPr>
      <xdr:spPr>
        <a:xfrm flipV="1">
          <a:off x="7861300" y="10132348"/>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19027</xdr:rowOff>
    </xdr:from>
    <xdr:to>
      <xdr:col>41</xdr:col>
      <xdr:colOff>50800</xdr:colOff>
      <xdr:row>59</xdr:row>
      <xdr:rowOff>24080</xdr:rowOff>
    </xdr:to>
    <xdr:cxnSp macro="">
      <xdr:nvCxnSpPr>
        <xdr:cNvPr id="356" name="直線コネクタ 355"/>
        <xdr:cNvCxnSpPr/>
      </xdr:nvCxnSpPr>
      <xdr:spPr>
        <a:xfrm>
          <a:off x="6972300" y="10134577"/>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142742</xdr:rowOff>
    </xdr:from>
    <xdr:to>
      <xdr:col>55</xdr:col>
      <xdr:colOff>50800</xdr:colOff>
      <xdr:row>59</xdr:row>
      <xdr:rowOff>72892</xdr:rowOff>
    </xdr:to>
    <xdr:sp macro="" textlink="">
      <xdr:nvSpPr>
        <xdr:cNvPr id="366" name="楕円 365"/>
        <xdr:cNvSpPr/>
      </xdr:nvSpPr>
      <xdr:spPr>
        <a:xfrm>
          <a:off x="10426700" y="100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57669</xdr:rowOff>
    </xdr:from>
    <xdr:ext cx="534377" cy="259045"/>
    <xdr:sp macro="" textlink="">
      <xdr:nvSpPr>
        <xdr:cNvPr id="367" name="農林水産業費該当値テキスト"/>
        <xdr:cNvSpPr txBox="1"/>
      </xdr:nvSpPr>
      <xdr:spPr>
        <a:xfrm>
          <a:off x="10528300" y="10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140389</xdr:rowOff>
    </xdr:from>
    <xdr:to>
      <xdr:col>50</xdr:col>
      <xdr:colOff>165100</xdr:colOff>
      <xdr:row>59</xdr:row>
      <xdr:rowOff>70539</xdr:rowOff>
    </xdr:to>
    <xdr:sp macro="" textlink="">
      <xdr:nvSpPr>
        <xdr:cNvPr id="368" name="楕円 367"/>
        <xdr:cNvSpPr/>
      </xdr:nvSpPr>
      <xdr:spPr>
        <a:xfrm>
          <a:off x="9588500" y="100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61666</xdr:rowOff>
    </xdr:from>
    <xdr:ext cx="534377" cy="259045"/>
    <xdr:sp macro="" textlink="">
      <xdr:nvSpPr>
        <xdr:cNvPr id="369" name="テキスト ボックス 368"/>
        <xdr:cNvSpPr txBox="1"/>
      </xdr:nvSpPr>
      <xdr:spPr>
        <a:xfrm>
          <a:off x="9372111" y="10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137448</xdr:rowOff>
    </xdr:from>
    <xdr:to>
      <xdr:col>46</xdr:col>
      <xdr:colOff>38100</xdr:colOff>
      <xdr:row>59</xdr:row>
      <xdr:rowOff>67598</xdr:rowOff>
    </xdr:to>
    <xdr:sp macro="" textlink="">
      <xdr:nvSpPr>
        <xdr:cNvPr id="370" name="楕円 369"/>
        <xdr:cNvSpPr/>
      </xdr:nvSpPr>
      <xdr:spPr>
        <a:xfrm>
          <a:off x="8699500" y="100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58725</xdr:rowOff>
    </xdr:from>
    <xdr:ext cx="534377" cy="259045"/>
    <xdr:sp macro="" textlink="">
      <xdr:nvSpPr>
        <xdr:cNvPr id="371" name="テキスト ボックス 370"/>
        <xdr:cNvSpPr txBox="1"/>
      </xdr:nvSpPr>
      <xdr:spPr>
        <a:xfrm>
          <a:off x="8483111" y="101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144730</xdr:rowOff>
    </xdr:from>
    <xdr:to>
      <xdr:col>41</xdr:col>
      <xdr:colOff>101600</xdr:colOff>
      <xdr:row>59</xdr:row>
      <xdr:rowOff>74880</xdr:rowOff>
    </xdr:to>
    <xdr:sp macro="" textlink="">
      <xdr:nvSpPr>
        <xdr:cNvPr id="372" name="楕円 371"/>
        <xdr:cNvSpPr/>
      </xdr:nvSpPr>
      <xdr:spPr>
        <a:xfrm>
          <a:off x="7810500" y="10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66007</xdr:rowOff>
    </xdr:from>
    <xdr:ext cx="534377" cy="259045"/>
    <xdr:sp macro="" textlink="">
      <xdr:nvSpPr>
        <xdr:cNvPr id="373" name="テキスト ボックス 372"/>
        <xdr:cNvSpPr txBox="1"/>
      </xdr:nvSpPr>
      <xdr:spPr>
        <a:xfrm>
          <a:off x="7594111" y="101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139677</xdr:rowOff>
    </xdr:from>
    <xdr:to>
      <xdr:col>36</xdr:col>
      <xdr:colOff>165100</xdr:colOff>
      <xdr:row>59</xdr:row>
      <xdr:rowOff>69827</xdr:rowOff>
    </xdr:to>
    <xdr:sp macro="" textlink="">
      <xdr:nvSpPr>
        <xdr:cNvPr id="374" name="楕円 373"/>
        <xdr:cNvSpPr/>
      </xdr:nvSpPr>
      <xdr:spPr>
        <a:xfrm>
          <a:off x="6921500" y="100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60954</xdr:rowOff>
    </xdr:from>
    <xdr:ext cx="534377" cy="259045"/>
    <xdr:sp macro="" textlink="">
      <xdr:nvSpPr>
        <xdr:cNvPr id="375" name="テキスト ボックス 374"/>
        <xdr:cNvSpPr txBox="1"/>
      </xdr:nvSpPr>
      <xdr:spPr>
        <a:xfrm>
          <a:off x="6705111" y="101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99738</xdr:rowOff>
    </xdr:from>
    <xdr:to>
      <xdr:col>55</xdr:col>
      <xdr:colOff>0</xdr:colOff>
      <xdr:row>78</xdr:row>
      <xdr:rowOff>118740</xdr:rowOff>
    </xdr:to>
    <xdr:cxnSp macro="">
      <xdr:nvCxnSpPr>
        <xdr:cNvPr id="402" name="直線コネクタ 401"/>
        <xdr:cNvCxnSpPr/>
      </xdr:nvCxnSpPr>
      <xdr:spPr>
        <a:xfrm flipV="1">
          <a:off x="9639300" y="13472838"/>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104487</xdr:rowOff>
    </xdr:from>
    <xdr:to>
      <xdr:col>50</xdr:col>
      <xdr:colOff>114300</xdr:colOff>
      <xdr:row>78</xdr:row>
      <xdr:rowOff>118740</xdr:rowOff>
    </xdr:to>
    <xdr:cxnSp macro="">
      <xdr:nvCxnSpPr>
        <xdr:cNvPr id="405" name="直線コネクタ 404"/>
        <xdr:cNvCxnSpPr/>
      </xdr:nvCxnSpPr>
      <xdr:spPr>
        <a:xfrm>
          <a:off x="8750300" y="13477587"/>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104487</xdr:rowOff>
    </xdr:from>
    <xdr:to>
      <xdr:col>45</xdr:col>
      <xdr:colOff>177800</xdr:colOff>
      <xdr:row>78</xdr:row>
      <xdr:rowOff>118321</xdr:rowOff>
    </xdr:to>
    <xdr:cxnSp macro="">
      <xdr:nvCxnSpPr>
        <xdr:cNvPr id="408" name="直線コネクタ 407"/>
        <xdr:cNvCxnSpPr/>
      </xdr:nvCxnSpPr>
      <xdr:spPr>
        <a:xfrm flipV="1">
          <a:off x="7861300" y="1347758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118321</xdr:rowOff>
    </xdr:from>
    <xdr:to>
      <xdr:col>41</xdr:col>
      <xdr:colOff>50800</xdr:colOff>
      <xdr:row>78</xdr:row>
      <xdr:rowOff>123653</xdr:rowOff>
    </xdr:to>
    <xdr:cxnSp macro="">
      <xdr:nvCxnSpPr>
        <xdr:cNvPr id="411" name="直線コネクタ 410"/>
        <xdr:cNvCxnSpPr/>
      </xdr:nvCxnSpPr>
      <xdr:spPr>
        <a:xfrm flipV="1">
          <a:off x="6972300" y="13491421"/>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5" name="テキスト ボックス 414"/>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48938</xdr:rowOff>
    </xdr:from>
    <xdr:to>
      <xdr:col>55</xdr:col>
      <xdr:colOff>50800</xdr:colOff>
      <xdr:row>78</xdr:row>
      <xdr:rowOff>150538</xdr:rowOff>
    </xdr:to>
    <xdr:sp macro="" textlink="">
      <xdr:nvSpPr>
        <xdr:cNvPr id="421" name="楕円 420"/>
        <xdr:cNvSpPr/>
      </xdr:nvSpPr>
      <xdr:spPr>
        <a:xfrm>
          <a:off x="104267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135315</xdr:rowOff>
    </xdr:from>
    <xdr:ext cx="534377" cy="259045"/>
    <xdr:sp macro="" textlink="">
      <xdr:nvSpPr>
        <xdr:cNvPr id="422" name="商工費該当値テキスト"/>
        <xdr:cNvSpPr txBox="1"/>
      </xdr:nvSpPr>
      <xdr:spPr>
        <a:xfrm>
          <a:off x="10528300" y="133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67940</xdr:rowOff>
    </xdr:from>
    <xdr:to>
      <xdr:col>50</xdr:col>
      <xdr:colOff>165100</xdr:colOff>
      <xdr:row>78</xdr:row>
      <xdr:rowOff>169540</xdr:rowOff>
    </xdr:to>
    <xdr:sp macro="" textlink="">
      <xdr:nvSpPr>
        <xdr:cNvPr id="423" name="楕円 422"/>
        <xdr:cNvSpPr/>
      </xdr:nvSpPr>
      <xdr:spPr>
        <a:xfrm>
          <a:off x="9588500" y="134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160667</xdr:rowOff>
    </xdr:from>
    <xdr:ext cx="469744" cy="259045"/>
    <xdr:sp macro="" textlink="">
      <xdr:nvSpPr>
        <xdr:cNvPr id="424" name="テキスト ボックス 423"/>
        <xdr:cNvSpPr txBox="1"/>
      </xdr:nvSpPr>
      <xdr:spPr>
        <a:xfrm>
          <a:off x="9404428" y="135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53687</xdr:rowOff>
    </xdr:from>
    <xdr:to>
      <xdr:col>46</xdr:col>
      <xdr:colOff>38100</xdr:colOff>
      <xdr:row>78</xdr:row>
      <xdr:rowOff>155287</xdr:rowOff>
    </xdr:to>
    <xdr:sp macro="" textlink="">
      <xdr:nvSpPr>
        <xdr:cNvPr id="425" name="楕円 424"/>
        <xdr:cNvSpPr/>
      </xdr:nvSpPr>
      <xdr:spPr>
        <a:xfrm>
          <a:off x="8699500" y="134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146414</xdr:rowOff>
    </xdr:from>
    <xdr:ext cx="534377" cy="259045"/>
    <xdr:sp macro="" textlink="">
      <xdr:nvSpPr>
        <xdr:cNvPr id="426" name="テキスト ボックス 425"/>
        <xdr:cNvSpPr txBox="1"/>
      </xdr:nvSpPr>
      <xdr:spPr>
        <a:xfrm>
          <a:off x="8483111" y="135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67521</xdr:rowOff>
    </xdr:from>
    <xdr:to>
      <xdr:col>41</xdr:col>
      <xdr:colOff>101600</xdr:colOff>
      <xdr:row>78</xdr:row>
      <xdr:rowOff>169121</xdr:rowOff>
    </xdr:to>
    <xdr:sp macro="" textlink="">
      <xdr:nvSpPr>
        <xdr:cNvPr id="427" name="楕円 426"/>
        <xdr:cNvSpPr/>
      </xdr:nvSpPr>
      <xdr:spPr>
        <a:xfrm>
          <a:off x="7810500" y="134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160248</xdr:rowOff>
    </xdr:from>
    <xdr:ext cx="469744" cy="259045"/>
    <xdr:sp macro="" textlink="">
      <xdr:nvSpPr>
        <xdr:cNvPr id="428" name="テキスト ボックス 427"/>
        <xdr:cNvSpPr txBox="1"/>
      </xdr:nvSpPr>
      <xdr:spPr>
        <a:xfrm>
          <a:off x="7626428" y="135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72853</xdr:rowOff>
    </xdr:from>
    <xdr:to>
      <xdr:col>36</xdr:col>
      <xdr:colOff>165100</xdr:colOff>
      <xdr:row>79</xdr:row>
      <xdr:rowOff>3003</xdr:rowOff>
    </xdr:to>
    <xdr:sp macro="" textlink="">
      <xdr:nvSpPr>
        <xdr:cNvPr id="429" name="楕円 428"/>
        <xdr:cNvSpPr/>
      </xdr:nvSpPr>
      <xdr:spPr>
        <a:xfrm>
          <a:off x="6921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165580</xdr:rowOff>
    </xdr:from>
    <xdr:ext cx="469744" cy="259045"/>
    <xdr:sp macro="" textlink="">
      <xdr:nvSpPr>
        <xdr:cNvPr id="430" name="テキスト ボックス 429"/>
        <xdr:cNvSpPr txBox="1"/>
      </xdr:nvSpPr>
      <xdr:spPr>
        <a:xfrm>
          <a:off x="6737428" y="135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114578</xdr:rowOff>
    </xdr:from>
    <xdr:to>
      <xdr:col>55</xdr:col>
      <xdr:colOff>0</xdr:colOff>
      <xdr:row>97</xdr:row>
      <xdr:rowOff>156173</xdr:rowOff>
    </xdr:to>
    <xdr:cxnSp macro="">
      <xdr:nvCxnSpPr>
        <xdr:cNvPr id="455" name="直線コネクタ 454"/>
        <xdr:cNvCxnSpPr/>
      </xdr:nvCxnSpPr>
      <xdr:spPr>
        <a:xfrm>
          <a:off x="9639300" y="16745228"/>
          <a:ext cx="8382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114578</xdr:rowOff>
    </xdr:from>
    <xdr:to>
      <xdr:col>50</xdr:col>
      <xdr:colOff>114300</xdr:colOff>
      <xdr:row>97</xdr:row>
      <xdr:rowOff>155831</xdr:rowOff>
    </xdr:to>
    <xdr:cxnSp macro="">
      <xdr:nvCxnSpPr>
        <xdr:cNvPr id="458" name="直線コネクタ 457"/>
        <xdr:cNvCxnSpPr/>
      </xdr:nvCxnSpPr>
      <xdr:spPr>
        <a:xfrm flipV="1">
          <a:off x="8750300" y="16745228"/>
          <a:ext cx="889000" cy="4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152778</xdr:rowOff>
    </xdr:from>
    <xdr:to>
      <xdr:col>45</xdr:col>
      <xdr:colOff>177800</xdr:colOff>
      <xdr:row>97</xdr:row>
      <xdr:rowOff>155831</xdr:rowOff>
    </xdr:to>
    <xdr:cxnSp macro="">
      <xdr:nvCxnSpPr>
        <xdr:cNvPr id="461" name="直線コネクタ 460"/>
        <xdr:cNvCxnSpPr/>
      </xdr:nvCxnSpPr>
      <xdr:spPr>
        <a:xfrm>
          <a:off x="7861300" y="16783428"/>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144608</xdr:rowOff>
    </xdr:from>
    <xdr:to>
      <xdr:col>41</xdr:col>
      <xdr:colOff>50800</xdr:colOff>
      <xdr:row>97</xdr:row>
      <xdr:rowOff>152778</xdr:rowOff>
    </xdr:to>
    <xdr:cxnSp macro="">
      <xdr:nvCxnSpPr>
        <xdr:cNvPr id="464" name="直線コネクタ 463"/>
        <xdr:cNvCxnSpPr/>
      </xdr:nvCxnSpPr>
      <xdr:spPr>
        <a:xfrm>
          <a:off x="6972300" y="16775258"/>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38636</xdr:rowOff>
    </xdr:from>
    <xdr:ext cx="534377" cy="259045"/>
    <xdr:sp macro="" textlink="">
      <xdr:nvSpPr>
        <xdr:cNvPr id="468" name="テキスト ボックス 467"/>
        <xdr:cNvSpPr txBox="1"/>
      </xdr:nvSpPr>
      <xdr:spPr>
        <a:xfrm>
          <a:off x="6705111" y="16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105373</xdr:rowOff>
    </xdr:from>
    <xdr:to>
      <xdr:col>55</xdr:col>
      <xdr:colOff>50800</xdr:colOff>
      <xdr:row>98</xdr:row>
      <xdr:rowOff>35523</xdr:rowOff>
    </xdr:to>
    <xdr:sp macro="" textlink="">
      <xdr:nvSpPr>
        <xdr:cNvPr id="474" name="楕円 473"/>
        <xdr:cNvSpPr/>
      </xdr:nvSpPr>
      <xdr:spPr>
        <a:xfrm>
          <a:off x="10426700" y="167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63778</xdr:rowOff>
    </xdr:from>
    <xdr:to>
      <xdr:col>50</xdr:col>
      <xdr:colOff>165100</xdr:colOff>
      <xdr:row>97</xdr:row>
      <xdr:rowOff>165378</xdr:rowOff>
    </xdr:to>
    <xdr:sp macro="" textlink="">
      <xdr:nvSpPr>
        <xdr:cNvPr id="476" name="楕円 475"/>
        <xdr:cNvSpPr/>
      </xdr:nvSpPr>
      <xdr:spPr>
        <a:xfrm>
          <a:off x="9588500" y="166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156505</xdr:rowOff>
    </xdr:from>
    <xdr:ext cx="599010" cy="259045"/>
    <xdr:sp macro="" textlink="">
      <xdr:nvSpPr>
        <xdr:cNvPr id="477" name="テキスト ボックス 476"/>
        <xdr:cNvSpPr txBox="1"/>
      </xdr:nvSpPr>
      <xdr:spPr>
        <a:xfrm>
          <a:off x="9339795" y="1678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105031</xdr:rowOff>
    </xdr:from>
    <xdr:to>
      <xdr:col>46</xdr:col>
      <xdr:colOff>38100</xdr:colOff>
      <xdr:row>98</xdr:row>
      <xdr:rowOff>35181</xdr:rowOff>
    </xdr:to>
    <xdr:sp macro="" textlink="">
      <xdr:nvSpPr>
        <xdr:cNvPr id="478" name="楕円 477"/>
        <xdr:cNvSpPr/>
      </xdr:nvSpPr>
      <xdr:spPr>
        <a:xfrm>
          <a:off x="8699500" y="167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26308</xdr:rowOff>
    </xdr:from>
    <xdr:ext cx="534377" cy="259045"/>
    <xdr:sp macro="" textlink="">
      <xdr:nvSpPr>
        <xdr:cNvPr id="479" name="テキスト ボックス 478"/>
        <xdr:cNvSpPr txBox="1"/>
      </xdr:nvSpPr>
      <xdr:spPr>
        <a:xfrm>
          <a:off x="8483111" y="168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101978</xdr:rowOff>
    </xdr:from>
    <xdr:to>
      <xdr:col>41</xdr:col>
      <xdr:colOff>101600</xdr:colOff>
      <xdr:row>98</xdr:row>
      <xdr:rowOff>32128</xdr:rowOff>
    </xdr:to>
    <xdr:sp macro="" textlink="">
      <xdr:nvSpPr>
        <xdr:cNvPr id="480" name="楕円 479"/>
        <xdr:cNvSpPr/>
      </xdr:nvSpPr>
      <xdr:spPr>
        <a:xfrm>
          <a:off x="7810500" y="167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23255</xdr:rowOff>
    </xdr:from>
    <xdr:ext cx="534377" cy="259045"/>
    <xdr:sp macro="" textlink="">
      <xdr:nvSpPr>
        <xdr:cNvPr id="481" name="テキスト ボックス 480"/>
        <xdr:cNvSpPr txBox="1"/>
      </xdr:nvSpPr>
      <xdr:spPr>
        <a:xfrm>
          <a:off x="7594111" y="168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93808</xdr:rowOff>
    </xdr:from>
    <xdr:to>
      <xdr:col>36</xdr:col>
      <xdr:colOff>165100</xdr:colOff>
      <xdr:row>98</xdr:row>
      <xdr:rowOff>23958</xdr:rowOff>
    </xdr:to>
    <xdr:sp macro="" textlink="">
      <xdr:nvSpPr>
        <xdr:cNvPr id="482" name="楕円 481"/>
        <xdr:cNvSpPr/>
      </xdr:nvSpPr>
      <xdr:spPr>
        <a:xfrm>
          <a:off x="6921500" y="167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15085</xdr:rowOff>
    </xdr:from>
    <xdr:ext cx="534377" cy="259045"/>
    <xdr:sp macro="" textlink="">
      <xdr:nvSpPr>
        <xdr:cNvPr id="483" name="テキスト ボックス 482"/>
        <xdr:cNvSpPr txBox="1"/>
      </xdr:nvSpPr>
      <xdr:spPr>
        <a:xfrm>
          <a:off x="6705111" y="168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22958</xdr:rowOff>
    </xdr:from>
    <xdr:to>
      <xdr:col>85</xdr:col>
      <xdr:colOff>127000</xdr:colOff>
      <xdr:row>39</xdr:row>
      <xdr:rowOff>33613</xdr:rowOff>
    </xdr:to>
    <xdr:cxnSp macro="">
      <xdr:nvCxnSpPr>
        <xdr:cNvPr id="514" name="直線コネクタ 513"/>
        <xdr:cNvCxnSpPr/>
      </xdr:nvCxnSpPr>
      <xdr:spPr>
        <a:xfrm>
          <a:off x="15481300" y="6709508"/>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22958</xdr:rowOff>
    </xdr:from>
    <xdr:to>
      <xdr:col>81</xdr:col>
      <xdr:colOff>50800</xdr:colOff>
      <xdr:row>39</xdr:row>
      <xdr:rowOff>31566</xdr:rowOff>
    </xdr:to>
    <xdr:cxnSp macro="">
      <xdr:nvCxnSpPr>
        <xdr:cNvPr id="517" name="直線コネクタ 516"/>
        <xdr:cNvCxnSpPr/>
      </xdr:nvCxnSpPr>
      <xdr:spPr>
        <a:xfrm flipV="1">
          <a:off x="14592300" y="6709508"/>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31566</xdr:rowOff>
    </xdr:from>
    <xdr:to>
      <xdr:col>76</xdr:col>
      <xdr:colOff>114300</xdr:colOff>
      <xdr:row>39</xdr:row>
      <xdr:rowOff>32989</xdr:rowOff>
    </xdr:to>
    <xdr:cxnSp macro="">
      <xdr:nvCxnSpPr>
        <xdr:cNvPr id="520" name="直線コネクタ 519"/>
        <xdr:cNvCxnSpPr/>
      </xdr:nvCxnSpPr>
      <xdr:spPr>
        <a:xfrm flipV="1">
          <a:off x="13703300" y="6718116"/>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170427</xdr:rowOff>
    </xdr:from>
    <xdr:to>
      <xdr:col>71</xdr:col>
      <xdr:colOff>177800</xdr:colOff>
      <xdr:row>39</xdr:row>
      <xdr:rowOff>32989</xdr:rowOff>
    </xdr:to>
    <xdr:cxnSp macro="">
      <xdr:nvCxnSpPr>
        <xdr:cNvPr id="523" name="直線コネクタ 522"/>
        <xdr:cNvCxnSpPr/>
      </xdr:nvCxnSpPr>
      <xdr:spPr>
        <a:xfrm>
          <a:off x="12814300" y="6685527"/>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11215</xdr:rowOff>
    </xdr:from>
    <xdr:ext cx="534377" cy="259045"/>
    <xdr:sp macro="" textlink="">
      <xdr:nvSpPr>
        <xdr:cNvPr id="527" name="テキスト ボックス 526"/>
        <xdr:cNvSpPr txBox="1"/>
      </xdr:nvSpPr>
      <xdr:spPr>
        <a:xfrm>
          <a:off x="12547111" y="6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154263</xdr:rowOff>
    </xdr:from>
    <xdr:to>
      <xdr:col>85</xdr:col>
      <xdr:colOff>177800</xdr:colOff>
      <xdr:row>39</xdr:row>
      <xdr:rowOff>84413</xdr:rowOff>
    </xdr:to>
    <xdr:sp macro="" textlink="">
      <xdr:nvSpPr>
        <xdr:cNvPr id="533" name="楕円 532"/>
        <xdr:cNvSpPr/>
      </xdr:nvSpPr>
      <xdr:spPr>
        <a:xfrm>
          <a:off x="16268700" y="6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69190</xdr:rowOff>
    </xdr:from>
    <xdr:ext cx="534377" cy="259045"/>
    <xdr:sp macro="" textlink="">
      <xdr:nvSpPr>
        <xdr:cNvPr id="534" name="消防費該当値テキスト"/>
        <xdr:cNvSpPr txBox="1"/>
      </xdr:nvSpPr>
      <xdr:spPr>
        <a:xfrm>
          <a:off x="16370300" y="658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143608</xdr:rowOff>
    </xdr:from>
    <xdr:to>
      <xdr:col>81</xdr:col>
      <xdr:colOff>101600</xdr:colOff>
      <xdr:row>39</xdr:row>
      <xdr:rowOff>73758</xdr:rowOff>
    </xdr:to>
    <xdr:sp macro="" textlink="">
      <xdr:nvSpPr>
        <xdr:cNvPr id="535" name="楕円 534"/>
        <xdr:cNvSpPr/>
      </xdr:nvSpPr>
      <xdr:spPr>
        <a:xfrm>
          <a:off x="15430500" y="66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64885</xdr:rowOff>
    </xdr:from>
    <xdr:ext cx="534377" cy="259045"/>
    <xdr:sp macro="" textlink="">
      <xdr:nvSpPr>
        <xdr:cNvPr id="536" name="テキスト ボックス 535"/>
        <xdr:cNvSpPr txBox="1"/>
      </xdr:nvSpPr>
      <xdr:spPr>
        <a:xfrm>
          <a:off x="15214111" y="675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152216</xdr:rowOff>
    </xdr:from>
    <xdr:to>
      <xdr:col>76</xdr:col>
      <xdr:colOff>165100</xdr:colOff>
      <xdr:row>39</xdr:row>
      <xdr:rowOff>82366</xdr:rowOff>
    </xdr:to>
    <xdr:sp macro="" textlink="">
      <xdr:nvSpPr>
        <xdr:cNvPr id="537" name="楕円 536"/>
        <xdr:cNvSpPr/>
      </xdr:nvSpPr>
      <xdr:spPr>
        <a:xfrm>
          <a:off x="14541500" y="6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73493</xdr:rowOff>
    </xdr:from>
    <xdr:ext cx="534377" cy="259045"/>
    <xdr:sp macro="" textlink="">
      <xdr:nvSpPr>
        <xdr:cNvPr id="538" name="テキスト ボックス 537"/>
        <xdr:cNvSpPr txBox="1"/>
      </xdr:nvSpPr>
      <xdr:spPr>
        <a:xfrm>
          <a:off x="14325111" y="67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153639</xdr:rowOff>
    </xdr:from>
    <xdr:to>
      <xdr:col>72</xdr:col>
      <xdr:colOff>38100</xdr:colOff>
      <xdr:row>39</xdr:row>
      <xdr:rowOff>83789</xdr:rowOff>
    </xdr:to>
    <xdr:sp macro="" textlink="">
      <xdr:nvSpPr>
        <xdr:cNvPr id="539" name="楕円 538"/>
        <xdr:cNvSpPr/>
      </xdr:nvSpPr>
      <xdr:spPr>
        <a:xfrm>
          <a:off x="13652500" y="66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74916</xdr:rowOff>
    </xdr:from>
    <xdr:ext cx="534377" cy="259045"/>
    <xdr:sp macro="" textlink="">
      <xdr:nvSpPr>
        <xdr:cNvPr id="540" name="テキスト ボックス 539"/>
        <xdr:cNvSpPr txBox="1"/>
      </xdr:nvSpPr>
      <xdr:spPr>
        <a:xfrm>
          <a:off x="13436111" y="67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119627</xdr:rowOff>
    </xdr:from>
    <xdr:to>
      <xdr:col>67</xdr:col>
      <xdr:colOff>101600</xdr:colOff>
      <xdr:row>39</xdr:row>
      <xdr:rowOff>49777</xdr:rowOff>
    </xdr:to>
    <xdr:sp macro="" textlink="">
      <xdr:nvSpPr>
        <xdr:cNvPr id="541" name="楕円 540"/>
        <xdr:cNvSpPr/>
      </xdr:nvSpPr>
      <xdr:spPr>
        <a:xfrm>
          <a:off x="12763500" y="66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40904</xdr:rowOff>
    </xdr:from>
    <xdr:ext cx="534377" cy="259045"/>
    <xdr:sp macro="" textlink="">
      <xdr:nvSpPr>
        <xdr:cNvPr id="542" name="テキスト ボックス 541"/>
        <xdr:cNvSpPr txBox="1"/>
      </xdr:nvSpPr>
      <xdr:spPr>
        <a:xfrm>
          <a:off x="12547111" y="67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1481</xdr:rowOff>
    </xdr:from>
    <xdr:to>
      <xdr:col>85</xdr:col>
      <xdr:colOff>127000</xdr:colOff>
      <xdr:row>58</xdr:row>
      <xdr:rowOff>17659</xdr:rowOff>
    </xdr:to>
    <xdr:cxnSp macro="">
      <xdr:nvCxnSpPr>
        <xdr:cNvPr id="569" name="直線コネクタ 568"/>
        <xdr:cNvCxnSpPr/>
      </xdr:nvCxnSpPr>
      <xdr:spPr>
        <a:xfrm flipV="1">
          <a:off x="15481300" y="9945581"/>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17659</xdr:rowOff>
    </xdr:from>
    <xdr:to>
      <xdr:col>81</xdr:col>
      <xdr:colOff>50800</xdr:colOff>
      <xdr:row>58</xdr:row>
      <xdr:rowOff>34606</xdr:rowOff>
    </xdr:to>
    <xdr:cxnSp macro="">
      <xdr:nvCxnSpPr>
        <xdr:cNvPr id="572" name="直線コネクタ 571"/>
        <xdr:cNvCxnSpPr/>
      </xdr:nvCxnSpPr>
      <xdr:spPr>
        <a:xfrm flipV="1">
          <a:off x="14592300" y="9961759"/>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1777</xdr:rowOff>
    </xdr:from>
    <xdr:to>
      <xdr:col>76</xdr:col>
      <xdr:colOff>114300</xdr:colOff>
      <xdr:row>58</xdr:row>
      <xdr:rowOff>34606</xdr:rowOff>
    </xdr:to>
    <xdr:cxnSp macro="">
      <xdr:nvCxnSpPr>
        <xdr:cNvPr id="575" name="直線コネクタ 574"/>
        <xdr:cNvCxnSpPr/>
      </xdr:nvCxnSpPr>
      <xdr:spPr>
        <a:xfrm>
          <a:off x="13703300" y="9945877"/>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148156</xdr:rowOff>
    </xdr:from>
    <xdr:to>
      <xdr:col>71</xdr:col>
      <xdr:colOff>177800</xdr:colOff>
      <xdr:row>58</xdr:row>
      <xdr:rowOff>1777</xdr:rowOff>
    </xdr:to>
    <xdr:cxnSp macro="">
      <xdr:nvCxnSpPr>
        <xdr:cNvPr id="578" name="直線コネクタ 577"/>
        <xdr:cNvCxnSpPr/>
      </xdr:nvCxnSpPr>
      <xdr:spPr>
        <a:xfrm>
          <a:off x="12814300" y="9920806"/>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164713</xdr:rowOff>
    </xdr:from>
    <xdr:ext cx="534377" cy="259045"/>
    <xdr:sp macro="" textlink="">
      <xdr:nvSpPr>
        <xdr:cNvPr id="582" name="テキスト ボックス 581"/>
        <xdr:cNvSpPr txBox="1"/>
      </xdr:nvSpPr>
      <xdr:spPr>
        <a:xfrm>
          <a:off x="12547111" y="9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122131</xdr:rowOff>
    </xdr:from>
    <xdr:to>
      <xdr:col>85</xdr:col>
      <xdr:colOff>177800</xdr:colOff>
      <xdr:row>58</xdr:row>
      <xdr:rowOff>52281</xdr:rowOff>
    </xdr:to>
    <xdr:sp macro="" textlink="">
      <xdr:nvSpPr>
        <xdr:cNvPr id="588" name="楕円 587"/>
        <xdr:cNvSpPr/>
      </xdr:nvSpPr>
      <xdr:spPr>
        <a:xfrm>
          <a:off x="16268700" y="98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37058</xdr:rowOff>
    </xdr:from>
    <xdr:ext cx="534377" cy="259045"/>
    <xdr:sp macro="" textlink="">
      <xdr:nvSpPr>
        <xdr:cNvPr id="589" name="教育費該当値テキスト"/>
        <xdr:cNvSpPr txBox="1"/>
      </xdr:nvSpPr>
      <xdr:spPr>
        <a:xfrm>
          <a:off x="16370300" y="98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138309</xdr:rowOff>
    </xdr:from>
    <xdr:to>
      <xdr:col>81</xdr:col>
      <xdr:colOff>101600</xdr:colOff>
      <xdr:row>58</xdr:row>
      <xdr:rowOff>68459</xdr:rowOff>
    </xdr:to>
    <xdr:sp macro="" textlink="">
      <xdr:nvSpPr>
        <xdr:cNvPr id="590" name="楕円 589"/>
        <xdr:cNvSpPr/>
      </xdr:nvSpPr>
      <xdr:spPr>
        <a:xfrm>
          <a:off x="15430500" y="99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59586</xdr:rowOff>
    </xdr:from>
    <xdr:ext cx="534377" cy="259045"/>
    <xdr:sp macro="" textlink="">
      <xdr:nvSpPr>
        <xdr:cNvPr id="591" name="テキスト ボックス 590"/>
        <xdr:cNvSpPr txBox="1"/>
      </xdr:nvSpPr>
      <xdr:spPr>
        <a:xfrm>
          <a:off x="15214111" y="100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155256</xdr:rowOff>
    </xdr:from>
    <xdr:to>
      <xdr:col>76</xdr:col>
      <xdr:colOff>165100</xdr:colOff>
      <xdr:row>58</xdr:row>
      <xdr:rowOff>85406</xdr:rowOff>
    </xdr:to>
    <xdr:sp macro="" textlink="">
      <xdr:nvSpPr>
        <xdr:cNvPr id="592" name="楕円 591"/>
        <xdr:cNvSpPr/>
      </xdr:nvSpPr>
      <xdr:spPr>
        <a:xfrm>
          <a:off x="14541500" y="99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76533</xdr:rowOff>
    </xdr:from>
    <xdr:ext cx="534377" cy="259045"/>
    <xdr:sp macro="" textlink="">
      <xdr:nvSpPr>
        <xdr:cNvPr id="593" name="テキスト ボックス 592"/>
        <xdr:cNvSpPr txBox="1"/>
      </xdr:nvSpPr>
      <xdr:spPr>
        <a:xfrm>
          <a:off x="14325111" y="100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122427</xdr:rowOff>
    </xdr:from>
    <xdr:to>
      <xdr:col>72</xdr:col>
      <xdr:colOff>38100</xdr:colOff>
      <xdr:row>58</xdr:row>
      <xdr:rowOff>52577</xdr:rowOff>
    </xdr:to>
    <xdr:sp macro="" textlink="">
      <xdr:nvSpPr>
        <xdr:cNvPr id="594" name="楕円 593"/>
        <xdr:cNvSpPr/>
      </xdr:nvSpPr>
      <xdr:spPr>
        <a:xfrm>
          <a:off x="13652500" y="98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43704</xdr:rowOff>
    </xdr:from>
    <xdr:ext cx="534377" cy="259045"/>
    <xdr:sp macro="" textlink="">
      <xdr:nvSpPr>
        <xdr:cNvPr id="595" name="テキスト ボックス 594"/>
        <xdr:cNvSpPr txBox="1"/>
      </xdr:nvSpPr>
      <xdr:spPr>
        <a:xfrm>
          <a:off x="13436111" y="99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97356</xdr:rowOff>
    </xdr:from>
    <xdr:to>
      <xdr:col>67</xdr:col>
      <xdr:colOff>101600</xdr:colOff>
      <xdr:row>58</xdr:row>
      <xdr:rowOff>27506</xdr:rowOff>
    </xdr:to>
    <xdr:sp macro="" textlink="">
      <xdr:nvSpPr>
        <xdr:cNvPr id="596" name="楕円 595"/>
        <xdr:cNvSpPr/>
      </xdr:nvSpPr>
      <xdr:spPr>
        <a:xfrm>
          <a:off x="12763500" y="98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18633</xdr:rowOff>
    </xdr:from>
    <xdr:ext cx="534377" cy="259045"/>
    <xdr:sp macro="" textlink="">
      <xdr:nvSpPr>
        <xdr:cNvPr id="597" name="テキスト ボックス 596"/>
        <xdr:cNvSpPr txBox="1"/>
      </xdr:nvSpPr>
      <xdr:spPr>
        <a:xfrm>
          <a:off x="12547111" y="99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18245</xdr:rowOff>
    </xdr:from>
    <xdr:to>
      <xdr:col>85</xdr:col>
      <xdr:colOff>127000</xdr:colOff>
      <xdr:row>79</xdr:row>
      <xdr:rowOff>44450</xdr:rowOff>
    </xdr:to>
    <xdr:cxnSp macro="">
      <xdr:nvCxnSpPr>
        <xdr:cNvPr id="626" name="直線コネクタ 625"/>
        <xdr:cNvCxnSpPr/>
      </xdr:nvCxnSpPr>
      <xdr:spPr>
        <a:xfrm flipV="1">
          <a:off x="15481300" y="13562795"/>
          <a:ext cx="8382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37996</xdr:rowOff>
    </xdr:from>
    <xdr:to>
      <xdr:col>81</xdr:col>
      <xdr:colOff>50800</xdr:colOff>
      <xdr:row>79</xdr:row>
      <xdr:rowOff>44450</xdr:rowOff>
    </xdr:to>
    <xdr:cxnSp macro="">
      <xdr:nvCxnSpPr>
        <xdr:cNvPr id="629" name="直線コネクタ 628"/>
        <xdr:cNvCxnSpPr/>
      </xdr:nvCxnSpPr>
      <xdr:spPr>
        <a:xfrm>
          <a:off x="14592300" y="13582546"/>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37996</xdr:rowOff>
    </xdr:from>
    <xdr:to>
      <xdr:col>76</xdr:col>
      <xdr:colOff>114300</xdr:colOff>
      <xdr:row>79</xdr:row>
      <xdr:rowOff>41494</xdr:rowOff>
    </xdr:to>
    <xdr:cxnSp macro="">
      <xdr:nvCxnSpPr>
        <xdr:cNvPr id="632" name="直線コネクタ 631"/>
        <xdr:cNvCxnSpPr/>
      </xdr:nvCxnSpPr>
      <xdr:spPr>
        <a:xfrm flipV="1">
          <a:off x="13703300" y="1358254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41494</xdr:rowOff>
    </xdr:from>
    <xdr:to>
      <xdr:col>71</xdr:col>
      <xdr:colOff>177800</xdr:colOff>
      <xdr:row>79</xdr:row>
      <xdr:rowOff>43159</xdr:rowOff>
    </xdr:to>
    <xdr:cxnSp macro="">
      <xdr:nvCxnSpPr>
        <xdr:cNvPr id="635" name="直線コネクタ 634"/>
        <xdr:cNvCxnSpPr/>
      </xdr:nvCxnSpPr>
      <xdr:spPr>
        <a:xfrm flipV="1">
          <a:off x="12814300" y="13586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138895</xdr:rowOff>
    </xdr:from>
    <xdr:to>
      <xdr:col>85</xdr:col>
      <xdr:colOff>177800</xdr:colOff>
      <xdr:row>79</xdr:row>
      <xdr:rowOff>69045</xdr:rowOff>
    </xdr:to>
    <xdr:sp macro="" textlink="">
      <xdr:nvSpPr>
        <xdr:cNvPr id="645" name="楕円 644"/>
        <xdr:cNvSpPr/>
      </xdr:nvSpPr>
      <xdr:spPr>
        <a:xfrm>
          <a:off x="16268700" y="135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158646</xdr:rowOff>
    </xdr:from>
    <xdr:to>
      <xdr:col>76</xdr:col>
      <xdr:colOff>165100</xdr:colOff>
      <xdr:row>79</xdr:row>
      <xdr:rowOff>88796</xdr:rowOff>
    </xdr:to>
    <xdr:sp macro="" textlink="">
      <xdr:nvSpPr>
        <xdr:cNvPr id="649" name="楕円 648"/>
        <xdr:cNvSpPr/>
      </xdr:nvSpPr>
      <xdr:spPr>
        <a:xfrm>
          <a:off x="14541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79923</xdr:rowOff>
    </xdr:from>
    <xdr:ext cx="469744" cy="259045"/>
    <xdr:sp macro="" textlink="">
      <xdr:nvSpPr>
        <xdr:cNvPr id="650" name="テキスト ボックス 649"/>
        <xdr:cNvSpPr txBox="1"/>
      </xdr:nvSpPr>
      <xdr:spPr>
        <a:xfrm>
          <a:off x="14357428" y="13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162144</xdr:rowOff>
    </xdr:from>
    <xdr:to>
      <xdr:col>72</xdr:col>
      <xdr:colOff>38100</xdr:colOff>
      <xdr:row>79</xdr:row>
      <xdr:rowOff>92294</xdr:rowOff>
    </xdr:to>
    <xdr:sp macro="" textlink="">
      <xdr:nvSpPr>
        <xdr:cNvPr id="651" name="楕円 650"/>
        <xdr:cNvSpPr/>
      </xdr:nvSpPr>
      <xdr:spPr>
        <a:xfrm>
          <a:off x="13652500" y="13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83421</xdr:rowOff>
    </xdr:from>
    <xdr:ext cx="378565" cy="259045"/>
    <xdr:sp macro="" textlink="">
      <xdr:nvSpPr>
        <xdr:cNvPr id="652" name="テキスト ボックス 651"/>
        <xdr:cNvSpPr txBox="1"/>
      </xdr:nvSpPr>
      <xdr:spPr>
        <a:xfrm>
          <a:off x="13514017" y="1362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163809</xdr:rowOff>
    </xdr:from>
    <xdr:to>
      <xdr:col>67</xdr:col>
      <xdr:colOff>101600</xdr:colOff>
      <xdr:row>79</xdr:row>
      <xdr:rowOff>93959</xdr:rowOff>
    </xdr:to>
    <xdr:sp macro="" textlink="">
      <xdr:nvSpPr>
        <xdr:cNvPr id="653" name="楕円 652"/>
        <xdr:cNvSpPr/>
      </xdr:nvSpPr>
      <xdr:spPr>
        <a:xfrm>
          <a:off x="12763500" y="135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85086</xdr:rowOff>
    </xdr:from>
    <xdr:ext cx="378565" cy="259045"/>
    <xdr:sp macro="" textlink="">
      <xdr:nvSpPr>
        <xdr:cNvPr id="654" name="テキスト ボックス 653"/>
        <xdr:cNvSpPr txBox="1"/>
      </xdr:nvSpPr>
      <xdr:spPr>
        <a:xfrm>
          <a:off x="12625017" y="1362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68686</xdr:rowOff>
    </xdr:from>
    <xdr:to>
      <xdr:col>85</xdr:col>
      <xdr:colOff>127000</xdr:colOff>
      <xdr:row>98</xdr:row>
      <xdr:rowOff>72768</xdr:rowOff>
    </xdr:to>
    <xdr:cxnSp macro="">
      <xdr:nvCxnSpPr>
        <xdr:cNvPr id="683" name="直線コネクタ 682"/>
        <xdr:cNvCxnSpPr/>
      </xdr:nvCxnSpPr>
      <xdr:spPr>
        <a:xfrm flipV="1">
          <a:off x="15481300" y="16870786"/>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12185</xdr:rowOff>
    </xdr:from>
    <xdr:to>
      <xdr:col>81</xdr:col>
      <xdr:colOff>50800</xdr:colOff>
      <xdr:row>98</xdr:row>
      <xdr:rowOff>72768</xdr:rowOff>
    </xdr:to>
    <xdr:cxnSp macro="">
      <xdr:nvCxnSpPr>
        <xdr:cNvPr id="686" name="直線コネクタ 685"/>
        <xdr:cNvCxnSpPr/>
      </xdr:nvCxnSpPr>
      <xdr:spPr>
        <a:xfrm>
          <a:off x="14592300" y="16814285"/>
          <a:ext cx="8890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12185</xdr:rowOff>
    </xdr:from>
    <xdr:to>
      <xdr:col>76</xdr:col>
      <xdr:colOff>114300</xdr:colOff>
      <xdr:row>98</xdr:row>
      <xdr:rowOff>16391</xdr:rowOff>
    </xdr:to>
    <xdr:cxnSp macro="">
      <xdr:nvCxnSpPr>
        <xdr:cNvPr id="689" name="直線コネクタ 688"/>
        <xdr:cNvCxnSpPr/>
      </xdr:nvCxnSpPr>
      <xdr:spPr>
        <a:xfrm flipV="1">
          <a:off x="13703300" y="1681428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7155</xdr:rowOff>
    </xdr:from>
    <xdr:to>
      <xdr:col>71</xdr:col>
      <xdr:colOff>177800</xdr:colOff>
      <xdr:row>98</xdr:row>
      <xdr:rowOff>16391</xdr:rowOff>
    </xdr:to>
    <xdr:cxnSp macro="">
      <xdr:nvCxnSpPr>
        <xdr:cNvPr id="692" name="直線コネクタ 691"/>
        <xdr:cNvCxnSpPr/>
      </xdr:nvCxnSpPr>
      <xdr:spPr>
        <a:xfrm>
          <a:off x="12814300" y="16809255"/>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73305</xdr:rowOff>
    </xdr:from>
    <xdr:ext cx="599010" cy="259045"/>
    <xdr:sp macro="" textlink="">
      <xdr:nvSpPr>
        <xdr:cNvPr id="696" name="テキスト ボックス 695"/>
        <xdr:cNvSpPr txBox="1"/>
      </xdr:nvSpPr>
      <xdr:spPr>
        <a:xfrm>
          <a:off x="12514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17886</xdr:rowOff>
    </xdr:from>
    <xdr:to>
      <xdr:col>85</xdr:col>
      <xdr:colOff>177800</xdr:colOff>
      <xdr:row>98</xdr:row>
      <xdr:rowOff>119486</xdr:rowOff>
    </xdr:to>
    <xdr:sp macro="" textlink="">
      <xdr:nvSpPr>
        <xdr:cNvPr id="702" name="楕円 701"/>
        <xdr:cNvSpPr/>
      </xdr:nvSpPr>
      <xdr:spPr>
        <a:xfrm>
          <a:off x="162687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167763</xdr:rowOff>
    </xdr:from>
    <xdr:ext cx="534377" cy="259045"/>
    <xdr:sp macro="" textlink="">
      <xdr:nvSpPr>
        <xdr:cNvPr id="703" name="公債費該当値テキスト"/>
        <xdr:cNvSpPr txBox="1"/>
      </xdr:nvSpPr>
      <xdr:spPr>
        <a:xfrm>
          <a:off x="16370300" y="167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21968</xdr:rowOff>
    </xdr:from>
    <xdr:to>
      <xdr:col>81</xdr:col>
      <xdr:colOff>101600</xdr:colOff>
      <xdr:row>98</xdr:row>
      <xdr:rowOff>123568</xdr:rowOff>
    </xdr:to>
    <xdr:sp macro="" textlink="">
      <xdr:nvSpPr>
        <xdr:cNvPr id="704" name="楕円 703"/>
        <xdr:cNvSpPr/>
      </xdr:nvSpPr>
      <xdr:spPr>
        <a:xfrm>
          <a:off x="15430500" y="16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114695</xdr:rowOff>
    </xdr:from>
    <xdr:ext cx="534377" cy="259045"/>
    <xdr:sp macro="" textlink="">
      <xdr:nvSpPr>
        <xdr:cNvPr id="705" name="テキスト ボックス 704"/>
        <xdr:cNvSpPr txBox="1"/>
      </xdr:nvSpPr>
      <xdr:spPr>
        <a:xfrm>
          <a:off x="15214111" y="169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132835</xdr:rowOff>
    </xdr:from>
    <xdr:to>
      <xdr:col>76</xdr:col>
      <xdr:colOff>165100</xdr:colOff>
      <xdr:row>98</xdr:row>
      <xdr:rowOff>62985</xdr:rowOff>
    </xdr:to>
    <xdr:sp macro="" textlink="">
      <xdr:nvSpPr>
        <xdr:cNvPr id="706" name="楕円 705"/>
        <xdr:cNvSpPr/>
      </xdr:nvSpPr>
      <xdr:spPr>
        <a:xfrm>
          <a:off x="14541500" y="167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54112</xdr:rowOff>
    </xdr:from>
    <xdr:ext cx="599010" cy="259045"/>
    <xdr:sp macro="" textlink="">
      <xdr:nvSpPr>
        <xdr:cNvPr id="707" name="テキスト ボックス 706"/>
        <xdr:cNvSpPr txBox="1"/>
      </xdr:nvSpPr>
      <xdr:spPr>
        <a:xfrm>
          <a:off x="14292795" y="1685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137041</xdr:rowOff>
    </xdr:from>
    <xdr:to>
      <xdr:col>72</xdr:col>
      <xdr:colOff>38100</xdr:colOff>
      <xdr:row>98</xdr:row>
      <xdr:rowOff>67191</xdr:rowOff>
    </xdr:to>
    <xdr:sp macro="" textlink="">
      <xdr:nvSpPr>
        <xdr:cNvPr id="708" name="楕円 707"/>
        <xdr:cNvSpPr/>
      </xdr:nvSpPr>
      <xdr:spPr>
        <a:xfrm>
          <a:off x="13652500" y="167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58318</xdr:rowOff>
    </xdr:from>
    <xdr:ext cx="599010" cy="259045"/>
    <xdr:sp macro="" textlink="">
      <xdr:nvSpPr>
        <xdr:cNvPr id="709" name="テキスト ボックス 708"/>
        <xdr:cNvSpPr txBox="1"/>
      </xdr:nvSpPr>
      <xdr:spPr>
        <a:xfrm>
          <a:off x="13403795" y="1686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127805</xdr:rowOff>
    </xdr:from>
    <xdr:to>
      <xdr:col>67</xdr:col>
      <xdr:colOff>101600</xdr:colOff>
      <xdr:row>98</xdr:row>
      <xdr:rowOff>57955</xdr:rowOff>
    </xdr:to>
    <xdr:sp macro="" textlink="">
      <xdr:nvSpPr>
        <xdr:cNvPr id="710" name="楕円 709"/>
        <xdr:cNvSpPr/>
      </xdr:nvSpPr>
      <xdr:spPr>
        <a:xfrm>
          <a:off x="12763500" y="167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49082</xdr:rowOff>
    </xdr:from>
    <xdr:ext cx="599010" cy="259045"/>
    <xdr:sp macro="" textlink="">
      <xdr:nvSpPr>
        <xdr:cNvPr id="711" name="テキスト ボックス 710"/>
        <xdr:cNvSpPr txBox="1"/>
      </xdr:nvSpPr>
      <xdr:spPr>
        <a:xfrm>
          <a:off x="12514795" y="1685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総務費、農林水産費、土木費、消防費、教育費、災害復旧費、公債費は、全国及び県の平均を上回っている。民生費は、全国平均を下回っているが、県平均を上回っており、商工費は県平均を下回っているが、全国平均を上回っている。類似団体内の平均値に対しては、全ての費目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増減の大きなものでは、総務費が、ケーブルテレビ伝送路設備高度化事業の完了等により減額、土木費が、村営住宅の建設事業の完了等により減額となっている。教育費は、東小学校校長教頭住宅改修工事等により増額、商工費は、陣馬形の森公園トイレ建設工事等により増額となっている。</a:t>
          </a:r>
        </a:p>
        <a:p>
          <a:r>
            <a:rPr kumimoji="1" lang="ja-JP" altLang="en-US" sz="1300">
              <a:latin typeface="ＭＳ Ｐゴシック" panose="020B0600070205080204" pitchFamily="50" charset="-128"/>
              <a:ea typeface="ＭＳ Ｐゴシック" panose="020B0600070205080204" pitchFamily="50" charset="-128"/>
            </a:rPr>
            <a:t>　今後、各施設等の老朽化に伴う大規模改修や更新が必要となってくることから、土木費や民生費、商工費、教育費等は増加することが見込まれる。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財政調整基金残高の標準財政規模に対する比率は、基金利子等を財源とした積み増しによる基金残高の増加及び標準財政規模の縮小などにより上昇している。</a:t>
          </a:r>
        </a:p>
        <a:p>
          <a:r>
            <a:rPr kumimoji="1" lang="ja-JP" altLang="en-US" sz="1300">
              <a:latin typeface="ＭＳ ゴシック" pitchFamily="49" charset="-128"/>
              <a:ea typeface="ＭＳ ゴシック" pitchFamily="49" charset="-128"/>
            </a:rPr>
            <a:t>　実質収支額は、翌年度への繰越財源の増額等もあり減少しており、標準財政規模に対する比率も下降してしている。</a:t>
          </a:r>
        </a:p>
        <a:p>
          <a:r>
            <a:rPr kumimoji="1" lang="ja-JP" altLang="en-US" sz="1300">
              <a:latin typeface="ＭＳ ゴシック" pitchFamily="49" charset="-128"/>
              <a:ea typeface="ＭＳ ゴシック" pitchFamily="49" charset="-128"/>
            </a:rPr>
            <a:t>　実質単年度収支については、財政調整基金の積み増しがあるものの、実質収支額が減少となったことに伴い単年度収支も大きくマイナスとなっており、標準財政規模に対する比率も下降している。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各特別会計においても実質赤字、資金不足は発生していない。</a:t>
          </a:r>
        </a:p>
        <a:p>
          <a:r>
            <a:rPr kumimoji="1" lang="ja-JP" altLang="en-US" sz="1400">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a:t>
          </a:r>
        </a:p>
        <a:p>
          <a:r>
            <a:rPr kumimoji="1" lang="ja-JP" altLang="en-US" sz="1400">
              <a:latin typeface="ＭＳ ゴシック" pitchFamily="49" charset="-128"/>
              <a:ea typeface="ＭＳ ゴシック" pitchFamily="49" charset="-128"/>
            </a:rPr>
            <a:t>　一般会計における標準財政規模比は、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年度は継続費</a:t>
          </a:r>
          <a:r>
            <a:rPr kumimoji="1" lang="en-US" altLang="ja-JP" sz="1400">
              <a:latin typeface="ＭＳ ゴシック" pitchFamily="49" charset="-128"/>
              <a:ea typeface="ＭＳ ゴシック" pitchFamily="49" charset="-128"/>
            </a:rPr>
            <a:t>85,000</a:t>
          </a:r>
          <a:r>
            <a:rPr kumimoji="1" lang="ja-JP" altLang="en-US" sz="1400">
              <a:latin typeface="ＭＳ ゴシック" pitchFamily="49" charset="-128"/>
              <a:ea typeface="ＭＳ ゴシック" pitchFamily="49" charset="-128"/>
            </a:rPr>
            <a:t>千円が含まれていたため高い数値となっているが、継続費を除くと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％程である。また、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年度は、翌年度への繰越財源の増額等もあり実質収支額が減少したため、前年度に対して</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7" t="s">
        <v>82</v>
      </c>
      <c r="C3" s="648"/>
      <c r="D3" s="648"/>
      <c r="E3" s="649"/>
      <c r="F3" s="649"/>
      <c r="G3" s="649"/>
      <c r="H3" s="649"/>
      <c r="I3" s="649"/>
      <c r="J3" s="649"/>
      <c r="K3" s="649"/>
      <c r="L3" s="649" t="s">
        <v>83</v>
      </c>
      <c r="M3" s="649"/>
      <c r="N3" s="649"/>
      <c r="O3" s="649"/>
      <c r="P3" s="649"/>
      <c r="Q3" s="649"/>
      <c r="R3" s="652"/>
      <c r="S3" s="652"/>
      <c r="T3" s="652"/>
      <c r="U3" s="652"/>
      <c r="V3" s="653"/>
      <c r="W3" s="546" t="s">
        <v>84</v>
      </c>
      <c r="X3" s="547"/>
      <c r="Y3" s="547"/>
      <c r="Z3" s="547"/>
      <c r="AA3" s="547"/>
      <c r="AB3" s="648"/>
      <c r="AC3" s="652" t="s">
        <v>85</v>
      </c>
      <c r="AD3" s="547"/>
      <c r="AE3" s="547"/>
      <c r="AF3" s="547"/>
      <c r="AG3" s="547"/>
      <c r="AH3" s="547"/>
      <c r="AI3" s="547"/>
      <c r="AJ3" s="547"/>
      <c r="AK3" s="547"/>
      <c r="AL3" s="614"/>
      <c r="AM3" s="546" t="s">
        <v>86</v>
      </c>
      <c r="AN3" s="547"/>
      <c r="AO3" s="547"/>
      <c r="AP3" s="547"/>
      <c r="AQ3" s="547"/>
      <c r="AR3" s="547"/>
      <c r="AS3" s="547"/>
      <c r="AT3" s="547"/>
      <c r="AU3" s="547"/>
      <c r="AV3" s="547"/>
      <c r="AW3" s="547"/>
      <c r="AX3" s="614"/>
      <c r="AY3" s="606" t="s">
        <v>1</v>
      </c>
      <c r="AZ3" s="607"/>
      <c r="BA3" s="607"/>
      <c r="BB3" s="607"/>
      <c r="BC3" s="607"/>
      <c r="BD3" s="607"/>
      <c r="BE3" s="607"/>
      <c r="BF3" s="607"/>
      <c r="BG3" s="607"/>
      <c r="BH3" s="607"/>
      <c r="BI3" s="607"/>
      <c r="BJ3" s="607"/>
      <c r="BK3" s="607"/>
      <c r="BL3" s="607"/>
      <c r="BM3" s="656"/>
      <c r="BN3" s="546" t="s">
        <v>87</v>
      </c>
      <c r="BO3" s="547"/>
      <c r="BP3" s="547"/>
      <c r="BQ3" s="547"/>
      <c r="BR3" s="547"/>
      <c r="BS3" s="547"/>
      <c r="BT3" s="547"/>
      <c r="BU3" s="614"/>
      <c r="BV3" s="546" t="s">
        <v>88</v>
      </c>
      <c r="BW3" s="547"/>
      <c r="BX3" s="547"/>
      <c r="BY3" s="547"/>
      <c r="BZ3" s="547"/>
      <c r="CA3" s="547"/>
      <c r="CB3" s="547"/>
      <c r="CC3" s="614"/>
      <c r="CD3" s="606" t="s">
        <v>1</v>
      </c>
      <c r="CE3" s="607"/>
      <c r="CF3" s="607"/>
      <c r="CG3" s="607"/>
      <c r="CH3" s="607"/>
      <c r="CI3" s="607"/>
      <c r="CJ3" s="607"/>
      <c r="CK3" s="607"/>
      <c r="CL3" s="607"/>
      <c r="CM3" s="607"/>
      <c r="CN3" s="607"/>
      <c r="CO3" s="607"/>
      <c r="CP3" s="607"/>
      <c r="CQ3" s="607"/>
      <c r="CR3" s="607"/>
      <c r="CS3" s="656"/>
      <c r="CT3" s="546" t="s">
        <v>89</v>
      </c>
      <c r="CU3" s="547"/>
      <c r="CV3" s="547"/>
      <c r="CW3" s="547"/>
      <c r="CX3" s="547"/>
      <c r="CY3" s="547"/>
      <c r="CZ3" s="547"/>
      <c r="DA3" s="614"/>
      <c r="DB3" s="546" t="s">
        <v>90</v>
      </c>
      <c r="DC3" s="547"/>
      <c r="DD3" s="547"/>
      <c r="DE3" s="547"/>
      <c r="DF3" s="547"/>
      <c r="DG3" s="547"/>
      <c r="DH3" s="547"/>
      <c r="DI3" s="614"/>
      <c r="DJ3" s="185"/>
      <c r="DK3" s="185"/>
      <c r="DL3" s="185"/>
      <c r="DM3" s="185"/>
      <c r="DN3" s="185"/>
      <c r="DO3" s="185"/>
    </row>
    <row r="4" spans="1:119" ht="18.75" customHeight="1" x14ac:dyDescent="0.15">
      <c r="A4" s="186"/>
      <c r="B4" s="622"/>
      <c r="C4" s="623"/>
      <c r="D4" s="623"/>
      <c r="E4" s="624"/>
      <c r="F4" s="624"/>
      <c r="G4" s="624"/>
      <c r="H4" s="624"/>
      <c r="I4" s="624"/>
      <c r="J4" s="624"/>
      <c r="K4" s="624"/>
      <c r="L4" s="624"/>
      <c r="M4" s="624"/>
      <c r="N4" s="624"/>
      <c r="O4" s="624"/>
      <c r="P4" s="624"/>
      <c r="Q4" s="624"/>
      <c r="R4" s="628"/>
      <c r="S4" s="628"/>
      <c r="T4" s="628"/>
      <c r="U4" s="628"/>
      <c r="V4" s="629"/>
      <c r="W4" s="615"/>
      <c r="X4" s="429"/>
      <c r="Y4" s="429"/>
      <c r="Z4" s="429"/>
      <c r="AA4" s="429"/>
      <c r="AB4" s="623"/>
      <c r="AC4" s="628"/>
      <c r="AD4" s="429"/>
      <c r="AE4" s="429"/>
      <c r="AF4" s="429"/>
      <c r="AG4" s="429"/>
      <c r="AH4" s="429"/>
      <c r="AI4" s="429"/>
      <c r="AJ4" s="429"/>
      <c r="AK4" s="429"/>
      <c r="AL4" s="616"/>
      <c r="AM4" s="573"/>
      <c r="AN4" s="483"/>
      <c r="AO4" s="483"/>
      <c r="AP4" s="483"/>
      <c r="AQ4" s="483"/>
      <c r="AR4" s="483"/>
      <c r="AS4" s="483"/>
      <c r="AT4" s="483"/>
      <c r="AU4" s="483"/>
      <c r="AV4" s="483"/>
      <c r="AW4" s="483"/>
      <c r="AX4" s="655"/>
      <c r="AY4" s="459" t="s">
        <v>91</v>
      </c>
      <c r="AZ4" s="460"/>
      <c r="BA4" s="460"/>
      <c r="BB4" s="460"/>
      <c r="BC4" s="460"/>
      <c r="BD4" s="460"/>
      <c r="BE4" s="460"/>
      <c r="BF4" s="460"/>
      <c r="BG4" s="460"/>
      <c r="BH4" s="460"/>
      <c r="BI4" s="460"/>
      <c r="BJ4" s="460"/>
      <c r="BK4" s="460"/>
      <c r="BL4" s="460"/>
      <c r="BM4" s="461"/>
      <c r="BN4" s="462">
        <v>3436974</v>
      </c>
      <c r="BO4" s="463"/>
      <c r="BP4" s="463"/>
      <c r="BQ4" s="463"/>
      <c r="BR4" s="463"/>
      <c r="BS4" s="463"/>
      <c r="BT4" s="463"/>
      <c r="BU4" s="464"/>
      <c r="BV4" s="462">
        <v>3899758</v>
      </c>
      <c r="BW4" s="463"/>
      <c r="BX4" s="463"/>
      <c r="BY4" s="463"/>
      <c r="BZ4" s="463"/>
      <c r="CA4" s="463"/>
      <c r="CB4" s="463"/>
      <c r="CC4" s="464"/>
      <c r="CD4" s="640" t="s">
        <v>92</v>
      </c>
      <c r="CE4" s="641"/>
      <c r="CF4" s="641"/>
      <c r="CG4" s="641"/>
      <c r="CH4" s="641"/>
      <c r="CI4" s="641"/>
      <c r="CJ4" s="641"/>
      <c r="CK4" s="641"/>
      <c r="CL4" s="641"/>
      <c r="CM4" s="641"/>
      <c r="CN4" s="641"/>
      <c r="CO4" s="641"/>
      <c r="CP4" s="641"/>
      <c r="CQ4" s="641"/>
      <c r="CR4" s="641"/>
      <c r="CS4" s="642"/>
      <c r="CT4" s="643">
        <v>8.4</v>
      </c>
      <c r="CU4" s="644"/>
      <c r="CV4" s="644"/>
      <c r="CW4" s="644"/>
      <c r="CX4" s="644"/>
      <c r="CY4" s="644"/>
      <c r="CZ4" s="644"/>
      <c r="DA4" s="645"/>
      <c r="DB4" s="643">
        <v>9.5</v>
      </c>
      <c r="DC4" s="644"/>
      <c r="DD4" s="644"/>
      <c r="DE4" s="644"/>
      <c r="DF4" s="644"/>
      <c r="DG4" s="644"/>
      <c r="DH4" s="644"/>
      <c r="DI4" s="645"/>
      <c r="DJ4" s="185"/>
      <c r="DK4" s="185"/>
      <c r="DL4" s="185"/>
      <c r="DM4" s="185"/>
      <c r="DN4" s="185"/>
      <c r="DO4" s="185"/>
    </row>
    <row r="5" spans="1:119" ht="18.75" customHeight="1" x14ac:dyDescent="0.15">
      <c r="A5" s="186"/>
      <c r="B5" s="650"/>
      <c r="C5" s="484"/>
      <c r="D5" s="484"/>
      <c r="E5" s="651"/>
      <c r="F5" s="651"/>
      <c r="G5" s="651"/>
      <c r="H5" s="651"/>
      <c r="I5" s="651"/>
      <c r="J5" s="651"/>
      <c r="K5" s="651"/>
      <c r="L5" s="651"/>
      <c r="M5" s="651"/>
      <c r="N5" s="651"/>
      <c r="O5" s="651"/>
      <c r="P5" s="651"/>
      <c r="Q5" s="651"/>
      <c r="R5" s="482"/>
      <c r="S5" s="482"/>
      <c r="T5" s="482"/>
      <c r="U5" s="482"/>
      <c r="V5" s="654"/>
      <c r="W5" s="573"/>
      <c r="X5" s="483"/>
      <c r="Y5" s="483"/>
      <c r="Z5" s="483"/>
      <c r="AA5" s="483"/>
      <c r="AB5" s="484"/>
      <c r="AC5" s="482"/>
      <c r="AD5" s="483"/>
      <c r="AE5" s="483"/>
      <c r="AF5" s="483"/>
      <c r="AG5" s="483"/>
      <c r="AH5" s="483"/>
      <c r="AI5" s="483"/>
      <c r="AJ5" s="483"/>
      <c r="AK5" s="483"/>
      <c r="AL5" s="655"/>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3213267</v>
      </c>
      <c r="BO5" s="468"/>
      <c r="BP5" s="468"/>
      <c r="BQ5" s="468"/>
      <c r="BR5" s="468"/>
      <c r="BS5" s="468"/>
      <c r="BT5" s="468"/>
      <c r="BU5" s="469"/>
      <c r="BV5" s="467">
        <v>3672429</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82</v>
      </c>
      <c r="CU5" s="438"/>
      <c r="CV5" s="438"/>
      <c r="CW5" s="438"/>
      <c r="CX5" s="438"/>
      <c r="CY5" s="438"/>
      <c r="CZ5" s="438"/>
      <c r="DA5" s="439"/>
      <c r="DB5" s="437">
        <v>78.8</v>
      </c>
      <c r="DC5" s="438"/>
      <c r="DD5" s="438"/>
      <c r="DE5" s="438"/>
      <c r="DF5" s="438"/>
      <c r="DG5" s="438"/>
      <c r="DH5" s="438"/>
      <c r="DI5" s="439"/>
      <c r="DJ5" s="185"/>
      <c r="DK5" s="185"/>
      <c r="DL5" s="185"/>
      <c r="DM5" s="185"/>
      <c r="DN5" s="185"/>
      <c r="DO5" s="185"/>
    </row>
    <row r="6" spans="1:119" ht="18.75" customHeight="1" x14ac:dyDescent="0.15">
      <c r="A6" s="186"/>
      <c r="B6" s="620" t="s">
        <v>97</v>
      </c>
      <c r="C6" s="481"/>
      <c r="D6" s="481"/>
      <c r="E6" s="621"/>
      <c r="F6" s="621"/>
      <c r="G6" s="621"/>
      <c r="H6" s="621"/>
      <c r="I6" s="621"/>
      <c r="J6" s="621"/>
      <c r="K6" s="621"/>
      <c r="L6" s="621" t="s">
        <v>98</v>
      </c>
      <c r="M6" s="621"/>
      <c r="N6" s="621"/>
      <c r="O6" s="621"/>
      <c r="P6" s="621"/>
      <c r="Q6" s="621"/>
      <c r="R6" s="505"/>
      <c r="S6" s="505"/>
      <c r="T6" s="505"/>
      <c r="U6" s="505"/>
      <c r="V6" s="627"/>
      <c r="W6" s="558" t="s">
        <v>99</v>
      </c>
      <c r="X6" s="480"/>
      <c r="Y6" s="480"/>
      <c r="Z6" s="480"/>
      <c r="AA6" s="480"/>
      <c r="AB6" s="481"/>
      <c r="AC6" s="632" t="s">
        <v>100</v>
      </c>
      <c r="AD6" s="633"/>
      <c r="AE6" s="633"/>
      <c r="AF6" s="633"/>
      <c r="AG6" s="633"/>
      <c r="AH6" s="633"/>
      <c r="AI6" s="633"/>
      <c r="AJ6" s="633"/>
      <c r="AK6" s="633"/>
      <c r="AL6" s="634"/>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223707</v>
      </c>
      <c r="BO6" s="468"/>
      <c r="BP6" s="468"/>
      <c r="BQ6" s="468"/>
      <c r="BR6" s="468"/>
      <c r="BS6" s="468"/>
      <c r="BT6" s="468"/>
      <c r="BU6" s="469"/>
      <c r="BV6" s="467">
        <v>227329</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17">
        <v>82</v>
      </c>
      <c r="CU6" s="618"/>
      <c r="CV6" s="618"/>
      <c r="CW6" s="618"/>
      <c r="CX6" s="618"/>
      <c r="CY6" s="618"/>
      <c r="CZ6" s="618"/>
      <c r="DA6" s="619"/>
      <c r="DB6" s="617">
        <v>78.8</v>
      </c>
      <c r="DC6" s="618"/>
      <c r="DD6" s="618"/>
      <c r="DE6" s="618"/>
      <c r="DF6" s="618"/>
      <c r="DG6" s="618"/>
      <c r="DH6" s="618"/>
      <c r="DI6" s="619"/>
      <c r="DJ6" s="185"/>
      <c r="DK6" s="185"/>
      <c r="DL6" s="185"/>
      <c r="DM6" s="185"/>
      <c r="DN6" s="185"/>
      <c r="DO6" s="185"/>
    </row>
    <row r="7" spans="1:119" ht="18.75" customHeight="1" x14ac:dyDescent="0.15">
      <c r="A7" s="186"/>
      <c r="B7" s="622"/>
      <c r="C7" s="623"/>
      <c r="D7" s="623"/>
      <c r="E7" s="624"/>
      <c r="F7" s="624"/>
      <c r="G7" s="624"/>
      <c r="H7" s="624"/>
      <c r="I7" s="624"/>
      <c r="J7" s="624"/>
      <c r="K7" s="624"/>
      <c r="L7" s="624"/>
      <c r="M7" s="624"/>
      <c r="N7" s="624"/>
      <c r="O7" s="624"/>
      <c r="P7" s="624"/>
      <c r="Q7" s="624"/>
      <c r="R7" s="628"/>
      <c r="S7" s="628"/>
      <c r="T7" s="628"/>
      <c r="U7" s="628"/>
      <c r="V7" s="629"/>
      <c r="W7" s="615"/>
      <c r="X7" s="429"/>
      <c r="Y7" s="429"/>
      <c r="Z7" s="429"/>
      <c r="AA7" s="429"/>
      <c r="AB7" s="623"/>
      <c r="AC7" s="635"/>
      <c r="AD7" s="430"/>
      <c r="AE7" s="430"/>
      <c r="AF7" s="430"/>
      <c r="AG7" s="430"/>
      <c r="AH7" s="430"/>
      <c r="AI7" s="430"/>
      <c r="AJ7" s="430"/>
      <c r="AK7" s="430"/>
      <c r="AL7" s="636"/>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26081</v>
      </c>
      <c r="BO7" s="468"/>
      <c r="BP7" s="468"/>
      <c r="BQ7" s="468"/>
      <c r="BR7" s="468"/>
      <c r="BS7" s="468"/>
      <c r="BT7" s="468"/>
      <c r="BU7" s="469"/>
      <c r="BV7" s="467">
        <v>2250</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2364723</v>
      </c>
      <c r="CU7" s="468"/>
      <c r="CV7" s="468"/>
      <c r="CW7" s="468"/>
      <c r="CX7" s="468"/>
      <c r="CY7" s="468"/>
      <c r="CZ7" s="468"/>
      <c r="DA7" s="469"/>
      <c r="DB7" s="467">
        <v>2372612</v>
      </c>
      <c r="DC7" s="468"/>
      <c r="DD7" s="468"/>
      <c r="DE7" s="468"/>
      <c r="DF7" s="468"/>
      <c r="DG7" s="468"/>
      <c r="DH7" s="468"/>
      <c r="DI7" s="469"/>
      <c r="DJ7" s="185"/>
      <c r="DK7" s="185"/>
      <c r="DL7" s="185"/>
      <c r="DM7" s="185"/>
      <c r="DN7" s="185"/>
      <c r="DO7" s="185"/>
    </row>
    <row r="8" spans="1:119" ht="18.75" customHeight="1" thickBot="1" x14ac:dyDescent="0.2">
      <c r="A8" s="186"/>
      <c r="B8" s="625"/>
      <c r="C8" s="559"/>
      <c r="D8" s="559"/>
      <c r="E8" s="626"/>
      <c r="F8" s="626"/>
      <c r="G8" s="626"/>
      <c r="H8" s="626"/>
      <c r="I8" s="626"/>
      <c r="J8" s="626"/>
      <c r="K8" s="626"/>
      <c r="L8" s="626"/>
      <c r="M8" s="626"/>
      <c r="N8" s="626"/>
      <c r="O8" s="626"/>
      <c r="P8" s="626"/>
      <c r="Q8" s="626"/>
      <c r="R8" s="630"/>
      <c r="S8" s="630"/>
      <c r="T8" s="630"/>
      <c r="U8" s="630"/>
      <c r="V8" s="631"/>
      <c r="W8" s="548"/>
      <c r="X8" s="549"/>
      <c r="Y8" s="549"/>
      <c r="Z8" s="549"/>
      <c r="AA8" s="549"/>
      <c r="AB8" s="559"/>
      <c r="AC8" s="637"/>
      <c r="AD8" s="638"/>
      <c r="AE8" s="638"/>
      <c r="AF8" s="638"/>
      <c r="AG8" s="638"/>
      <c r="AH8" s="638"/>
      <c r="AI8" s="638"/>
      <c r="AJ8" s="638"/>
      <c r="AK8" s="638"/>
      <c r="AL8" s="639"/>
      <c r="AM8" s="536" t="s">
        <v>108</v>
      </c>
      <c r="AN8" s="441"/>
      <c r="AO8" s="441"/>
      <c r="AP8" s="441"/>
      <c r="AQ8" s="441"/>
      <c r="AR8" s="441"/>
      <c r="AS8" s="441"/>
      <c r="AT8" s="442"/>
      <c r="AU8" s="524" t="s">
        <v>94</v>
      </c>
      <c r="AV8" s="525"/>
      <c r="AW8" s="525"/>
      <c r="AX8" s="525"/>
      <c r="AY8" s="447" t="s">
        <v>109</v>
      </c>
      <c r="AZ8" s="448"/>
      <c r="BA8" s="448"/>
      <c r="BB8" s="448"/>
      <c r="BC8" s="448"/>
      <c r="BD8" s="448"/>
      <c r="BE8" s="448"/>
      <c r="BF8" s="448"/>
      <c r="BG8" s="448"/>
      <c r="BH8" s="448"/>
      <c r="BI8" s="448"/>
      <c r="BJ8" s="448"/>
      <c r="BK8" s="448"/>
      <c r="BL8" s="448"/>
      <c r="BM8" s="449"/>
      <c r="BN8" s="467">
        <v>197626</v>
      </c>
      <c r="BO8" s="468"/>
      <c r="BP8" s="468"/>
      <c r="BQ8" s="468"/>
      <c r="BR8" s="468"/>
      <c r="BS8" s="468"/>
      <c r="BT8" s="468"/>
      <c r="BU8" s="469"/>
      <c r="BV8" s="467">
        <v>225079</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0.23</v>
      </c>
      <c r="CU8" s="581"/>
      <c r="CV8" s="581"/>
      <c r="CW8" s="581"/>
      <c r="CX8" s="581"/>
      <c r="CY8" s="581"/>
      <c r="CZ8" s="581"/>
      <c r="DA8" s="582"/>
      <c r="DB8" s="580">
        <v>0.22</v>
      </c>
      <c r="DC8" s="581"/>
      <c r="DD8" s="581"/>
      <c r="DE8" s="581"/>
      <c r="DF8" s="581"/>
      <c r="DG8" s="581"/>
      <c r="DH8" s="581"/>
      <c r="DI8" s="582"/>
      <c r="DJ8" s="185"/>
      <c r="DK8" s="185"/>
      <c r="DL8" s="185"/>
      <c r="DM8" s="185"/>
      <c r="DN8" s="185"/>
      <c r="DO8" s="185"/>
    </row>
    <row r="9" spans="1:119" ht="18.75" customHeight="1" thickBot="1" x14ac:dyDescent="0.2">
      <c r="A9" s="186"/>
      <c r="B9" s="606" t="s">
        <v>111</v>
      </c>
      <c r="C9" s="607"/>
      <c r="D9" s="607"/>
      <c r="E9" s="607"/>
      <c r="F9" s="607"/>
      <c r="G9" s="607"/>
      <c r="H9" s="607"/>
      <c r="I9" s="607"/>
      <c r="J9" s="607"/>
      <c r="K9" s="530"/>
      <c r="L9" s="608" t="s">
        <v>112</v>
      </c>
      <c r="M9" s="609"/>
      <c r="N9" s="609"/>
      <c r="O9" s="609"/>
      <c r="P9" s="609"/>
      <c r="Q9" s="610"/>
      <c r="R9" s="611">
        <v>4850</v>
      </c>
      <c r="S9" s="612"/>
      <c r="T9" s="612"/>
      <c r="U9" s="612"/>
      <c r="V9" s="613"/>
      <c r="W9" s="546" t="s">
        <v>113</v>
      </c>
      <c r="X9" s="547"/>
      <c r="Y9" s="547"/>
      <c r="Z9" s="547"/>
      <c r="AA9" s="547"/>
      <c r="AB9" s="547"/>
      <c r="AC9" s="547"/>
      <c r="AD9" s="547"/>
      <c r="AE9" s="547"/>
      <c r="AF9" s="547"/>
      <c r="AG9" s="547"/>
      <c r="AH9" s="547"/>
      <c r="AI9" s="547"/>
      <c r="AJ9" s="547"/>
      <c r="AK9" s="547"/>
      <c r="AL9" s="614"/>
      <c r="AM9" s="536" t="s">
        <v>114</v>
      </c>
      <c r="AN9" s="441"/>
      <c r="AO9" s="441"/>
      <c r="AP9" s="441"/>
      <c r="AQ9" s="441"/>
      <c r="AR9" s="441"/>
      <c r="AS9" s="441"/>
      <c r="AT9" s="442"/>
      <c r="AU9" s="524" t="s">
        <v>115</v>
      </c>
      <c r="AV9" s="525"/>
      <c r="AW9" s="525"/>
      <c r="AX9" s="525"/>
      <c r="AY9" s="447" t="s">
        <v>116</v>
      </c>
      <c r="AZ9" s="448"/>
      <c r="BA9" s="448"/>
      <c r="BB9" s="448"/>
      <c r="BC9" s="448"/>
      <c r="BD9" s="448"/>
      <c r="BE9" s="448"/>
      <c r="BF9" s="448"/>
      <c r="BG9" s="448"/>
      <c r="BH9" s="448"/>
      <c r="BI9" s="448"/>
      <c r="BJ9" s="448"/>
      <c r="BK9" s="448"/>
      <c r="BL9" s="448"/>
      <c r="BM9" s="449"/>
      <c r="BN9" s="467">
        <v>-27453</v>
      </c>
      <c r="BO9" s="468"/>
      <c r="BP9" s="468"/>
      <c r="BQ9" s="468"/>
      <c r="BR9" s="468"/>
      <c r="BS9" s="468"/>
      <c r="BT9" s="468"/>
      <c r="BU9" s="469"/>
      <c r="BV9" s="467">
        <v>-10365</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14.2</v>
      </c>
      <c r="CU9" s="438"/>
      <c r="CV9" s="438"/>
      <c r="CW9" s="438"/>
      <c r="CX9" s="438"/>
      <c r="CY9" s="438"/>
      <c r="CZ9" s="438"/>
      <c r="DA9" s="439"/>
      <c r="DB9" s="437">
        <v>13.7</v>
      </c>
      <c r="DC9" s="438"/>
      <c r="DD9" s="438"/>
      <c r="DE9" s="438"/>
      <c r="DF9" s="438"/>
      <c r="DG9" s="438"/>
      <c r="DH9" s="438"/>
      <c r="DI9" s="439"/>
      <c r="DJ9" s="185"/>
      <c r="DK9" s="185"/>
      <c r="DL9" s="185"/>
      <c r="DM9" s="185"/>
      <c r="DN9" s="185"/>
      <c r="DO9" s="185"/>
    </row>
    <row r="10" spans="1:119" ht="18.75" customHeight="1" thickBot="1" x14ac:dyDescent="0.2">
      <c r="A10" s="186"/>
      <c r="B10" s="606"/>
      <c r="C10" s="607"/>
      <c r="D10" s="607"/>
      <c r="E10" s="607"/>
      <c r="F10" s="607"/>
      <c r="G10" s="607"/>
      <c r="H10" s="607"/>
      <c r="I10" s="607"/>
      <c r="J10" s="607"/>
      <c r="K10" s="530"/>
      <c r="L10" s="440" t="s">
        <v>118</v>
      </c>
      <c r="M10" s="441"/>
      <c r="N10" s="441"/>
      <c r="O10" s="441"/>
      <c r="P10" s="441"/>
      <c r="Q10" s="442"/>
      <c r="R10" s="443">
        <v>5074</v>
      </c>
      <c r="S10" s="444"/>
      <c r="T10" s="444"/>
      <c r="U10" s="444"/>
      <c r="V10" s="446"/>
      <c r="W10" s="615"/>
      <c r="X10" s="429"/>
      <c r="Y10" s="429"/>
      <c r="Z10" s="429"/>
      <c r="AA10" s="429"/>
      <c r="AB10" s="429"/>
      <c r="AC10" s="429"/>
      <c r="AD10" s="429"/>
      <c r="AE10" s="429"/>
      <c r="AF10" s="429"/>
      <c r="AG10" s="429"/>
      <c r="AH10" s="429"/>
      <c r="AI10" s="429"/>
      <c r="AJ10" s="429"/>
      <c r="AK10" s="429"/>
      <c r="AL10" s="616"/>
      <c r="AM10" s="536" t="s">
        <v>119</v>
      </c>
      <c r="AN10" s="441"/>
      <c r="AO10" s="441"/>
      <c r="AP10" s="441"/>
      <c r="AQ10" s="441"/>
      <c r="AR10" s="441"/>
      <c r="AS10" s="441"/>
      <c r="AT10" s="442"/>
      <c r="AU10" s="524" t="s">
        <v>115</v>
      </c>
      <c r="AV10" s="525"/>
      <c r="AW10" s="525"/>
      <c r="AX10" s="525"/>
      <c r="AY10" s="447" t="s">
        <v>120</v>
      </c>
      <c r="AZ10" s="448"/>
      <c r="BA10" s="448"/>
      <c r="BB10" s="448"/>
      <c r="BC10" s="448"/>
      <c r="BD10" s="448"/>
      <c r="BE10" s="448"/>
      <c r="BF10" s="448"/>
      <c r="BG10" s="448"/>
      <c r="BH10" s="448"/>
      <c r="BI10" s="448"/>
      <c r="BJ10" s="448"/>
      <c r="BK10" s="448"/>
      <c r="BL10" s="448"/>
      <c r="BM10" s="449"/>
      <c r="BN10" s="467">
        <v>900</v>
      </c>
      <c r="BO10" s="468"/>
      <c r="BP10" s="468"/>
      <c r="BQ10" s="468"/>
      <c r="BR10" s="468"/>
      <c r="BS10" s="468"/>
      <c r="BT10" s="468"/>
      <c r="BU10" s="469"/>
      <c r="BV10" s="467">
        <v>1000</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6"/>
      <c r="C11" s="607"/>
      <c r="D11" s="607"/>
      <c r="E11" s="607"/>
      <c r="F11" s="607"/>
      <c r="G11" s="607"/>
      <c r="H11" s="607"/>
      <c r="I11" s="607"/>
      <c r="J11" s="607"/>
      <c r="K11" s="530"/>
      <c r="L11" s="513" t="s">
        <v>122</v>
      </c>
      <c r="M11" s="514"/>
      <c r="N11" s="514"/>
      <c r="O11" s="514"/>
      <c r="P11" s="514"/>
      <c r="Q11" s="515"/>
      <c r="R11" s="603" t="s">
        <v>123</v>
      </c>
      <c r="S11" s="604"/>
      <c r="T11" s="604"/>
      <c r="U11" s="604"/>
      <c r="V11" s="605"/>
      <c r="W11" s="615"/>
      <c r="X11" s="429"/>
      <c r="Y11" s="429"/>
      <c r="Z11" s="429"/>
      <c r="AA11" s="429"/>
      <c r="AB11" s="429"/>
      <c r="AC11" s="429"/>
      <c r="AD11" s="429"/>
      <c r="AE11" s="429"/>
      <c r="AF11" s="429"/>
      <c r="AG11" s="429"/>
      <c r="AH11" s="429"/>
      <c r="AI11" s="429"/>
      <c r="AJ11" s="429"/>
      <c r="AK11" s="429"/>
      <c r="AL11" s="616"/>
      <c r="AM11" s="536" t="s">
        <v>124</v>
      </c>
      <c r="AN11" s="441"/>
      <c r="AO11" s="441"/>
      <c r="AP11" s="441"/>
      <c r="AQ11" s="441"/>
      <c r="AR11" s="441"/>
      <c r="AS11" s="441"/>
      <c r="AT11" s="442"/>
      <c r="AU11" s="524" t="s">
        <v>125</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15">
      <c r="A12" s="186"/>
      <c r="B12" s="583" t="s">
        <v>130</v>
      </c>
      <c r="C12" s="584"/>
      <c r="D12" s="584"/>
      <c r="E12" s="584"/>
      <c r="F12" s="584"/>
      <c r="G12" s="584"/>
      <c r="H12" s="584"/>
      <c r="I12" s="584"/>
      <c r="J12" s="584"/>
      <c r="K12" s="585"/>
      <c r="L12" s="592" t="s">
        <v>131</v>
      </c>
      <c r="M12" s="593"/>
      <c r="N12" s="593"/>
      <c r="O12" s="593"/>
      <c r="P12" s="593"/>
      <c r="Q12" s="594"/>
      <c r="R12" s="595">
        <v>4932</v>
      </c>
      <c r="S12" s="596"/>
      <c r="T12" s="596"/>
      <c r="U12" s="596"/>
      <c r="V12" s="597"/>
      <c r="W12" s="598" t="s">
        <v>1</v>
      </c>
      <c r="X12" s="525"/>
      <c r="Y12" s="525"/>
      <c r="Z12" s="525"/>
      <c r="AA12" s="525"/>
      <c r="AB12" s="599"/>
      <c r="AC12" s="524" t="s">
        <v>132</v>
      </c>
      <c r="AD12" s="525"/>
      <c r="AE12" s="525"/>
      <c r="AF12" s="525"/>
      <c r="AG12" s="599"/>
      <c r="AH12" s="524" t="s">
        <v>133</v>
      </c>
      <c r="AI12" s="525"/>
      <c r="AJ12" s="525"/>
      <c r="AK12" s="525"/>
      <c r="AL12" s="600"/>
      <c r="AM12" s="536" t="s">
        <v>134</v>
      </c>
      <c r="AN12" s="441"/>
      <c r="AO12" s="441"/>
      <c r="AP12" s="441"/>
      <c r="AQ12" s="441"/>
      <c r="AR12" s="441"/>
      <c r="AS12" s="441"/>
      <c r="AT12" s="442"/>
      <c r="AU12" s="524" t="s">
        <v>115</v>
      </c>
      <c r="AV12" s="525"/>
      <c r="AW12" s="525"/>
      <c r="AX12" s="525"/>
      <c r="AY12" s="447" t="s">
        <v>135</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0</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129</v>
      </c>
      <c r="CU12" s="581"/>
      <c r="CV12" s="581"/>
      <c r="CW12" s="581"/>
      <c r="CX12" s="581"/>
      <c r="CY12" s="581"/>
      <c r="CZ12" s="581"/>
      <c r="DA12" s="582"/>
      <c r="DB12" s="580" t="s">
        <v>129</v>
      </c>
      <c r="DC12" s="581"/>
      <c r="DD12" s="581"/>
      <c r="DE12" s="581"/>
      <c r="DF12" s="581"/>
      <c r="DG12" s="581"/>
      <c r="DH12" s="581"/>
      <c r="DI12" s="582"/>
      <c r="DJ12" s="185"/>
      <c r="DK12" s="185"/>
      <c r="DL12" s="185"/>
      <c r="DM12" s="185"/>
      <c r="DN12" s="185"/>
      <c r="DO12" s="185"/>
    </row>
    <row r="13" spans="1:119" ht="18.75" customHeight="1" x14ac:dyDescent="0.15">
      <c r="A13" s="186"/>
      <c r="B13" s="586"/>
      <c r="C13" s="587"/>
      <c r="D13" s="587"/>
      <c r="E13" s="587"/>
      <c r="F13" s="587"/>
      <c r="G13" s="587"/>
      <c r="H13" s="587"/>
      <c r="I13" s="587"/>
      <c r="J13" s="587"/>
      <c r="K13" s="588"/>
      <c r="L13" s="196"/>
      <c r="M13" s="567" t="s">
        <v>137</v>
      </c>
      <c r="N13" s="568"/>
      <c r="O13" s="568"/>
      <c r="P13" s="568"/>
      <c r="Q13" s="569"/>
      <c r="R13" s="570">
        <v>4876</v>
      </c>
      <c r="S13" s="571"/>
      <c r="T13" s="571"/>
      <c r="U13" s="571"/>
      <c r="V13" s="572"/>
      <c r="W13" s="558" t="s">
        <v>138</v>
      </c>
      <c r="X13" s="480"/>
      <c r="Y13" s="480"/>
      <c r="Z13" s="480"/>
      <c r="AA13" s="480"/>
      <c r="AB13" s="481"/>
      <c r="AC13" s="443">
        <v>628</v>
      </c>
      <c r="AD13" s="444"/>
      <c r="AE13" s="444"/>
      <c r="AF13" s="444"/>
      <c r="AG13" s="445"/>
      <c r="AH13" s="443">
        <v>693</v>
      </c>
      <c r="AI13" s="444"/>
      <c r="AJ13" s="444"/>
      <c r="AK13" s="444"/>
      <c r="AL13" s="446"/>
      <c r="AM13" s="536" t="s">
        <v>139</v>
      </c>
      <c r="AN13" s="441"/>
      <c r="AO13" s="441"/>
      <c r="AP13" s="441"/>
      <c r="AQ13" s="441"/>
      <c r="AR13" s="441"/>
      <c r="AS13" s="441"/>
      <c r="AT13" s="442"/>
      <c r="AU13" s="524" t="s">
        <v>115</v>
      </c>
      <c r="AV13" s="525"/>
      <c r="AW13" s="525"/>
      <c r="AX13" s="525"/>
      <c r="AY13" s="447" t="s">
        <v>140</v>
      </c>
      <c r="AZ13" s="448"/>
      <c r="BA13" s="448"/>
      <c r="BB13" s="448"/>
      <c r="BC13" s="448"/>
      <c r="BD13" s="448"/>
      <c r="BE13" s="448"/>
      <c r="BF13" s="448"/>
      <c r="BG13" s="448"/>
      <c r="BH13" s="448"/>
      <c r="BI13" s="448"/>
      <c r="BJ13" s="448"/>
      <c r="BK13" s="448"/>
      <c r="BL13" s="448"/>
      <c r="BM13" s="449"/>
      <c r="BN13" s="467">
        <v>-26553</v>
      </c>
      <c r="BO13" s="468"/>
      <c r="BP13" s="468"/>
      <c r="BQ13" s="468"/>
      <c r="BR13" s="468"/>
      <c r="BS13" s="468"/>
      <c r="BT13" s="468"/>
      <c r="BU13" s="469"/>
      <c r="BV13" s="467">
        <v>-9365</v>
      </c>
      <c r="BW13" s="468"/>
      <c r="BX13" s="468"/>
      <c r="BY13" s="468"/>
      <c r="BZ13" s="468"/>
      <c r="CA13" s="468"/>
      <c r="CB13" s="468"/>
      <c r="CC13" s="469"/>
      <c r="CD13" s="476" t="s">
        <v>141</v>
      </c>
      <c r="CE13" s="477"/>
      <c r="CF13" s="477"/>
      <c r="CG13" s="477"/>
      <c r="CH13" s="477"/>
      <c r="CI13" s="477"/>
      <c r="CJ13" s="477"/>
      <c r="CK13" s="477"/>
      <c r="CL13" s="477"/>
      <c r="CM13" s="477"/>
      <c r="CN13" s="477"/>
      <c r="CO13" s="477"/>
      <c r="CP13" s="477"/>
      <c r="CQ13" s="477"/>
      <c r="CR13" s="477"/>
      <c r="CS13" s="478"/>
      <c r="CT13" s="437">
        <v>2.2000000000000002</v>
      </c>
      <c r="CU13" s="438"/>
      <c r="CV13" s="438"/>
      <c r="CW13" s="438"/>
      <c r="CX13" s="438"/>
      <c r="CY13" s="438"/>
      <c r="CZ13" s="438"/>
      <c r="DA13" s="439"/>
      <c r="DB13" s="437">
        <v>2.2999999999999998</v>
      </c>
      <c r="DC13" s="438"/>
      <c r="DD13" s="438"/>
      <c r="DE13" s="438"/>
      <c r="DF13" s="438"/>
      <c r="DG13" s="438"/>
      <c r="DH13" s="438"/>
      <c r="DI13" s="439"/>
      <c r="DJ13" s="185"/>
      <c r="DK13" s="185"/>
      <c r="DL13" s="185"/>
      <c r="DM13" s="185"/>
      <c r="DN13" s="185"/>
      <c r="DO13" s="185"/>
    </row>
    <row r="14" spans="1:119" ht="18.75" customHeight="1" thickBot="1" x14ac:dyDescent="0.2">
      <c r="A14" s="186"/>
      <c r="B14" s="586"/>
      <c r="C14" s="587"/>
      <c r="D14" s="587"/>
      <c r="E14" s="587"/>
      <c r="F14" s="587"/>
      <c r="G14" s="587"/>
      <c r="H14" s="587"/>
      <c r="I14" s="587"/>
      <c r="J14" s="587"/>
      <c r="K14" s="588"/>
      <c r="L14" s="560" t="s">
        <v>142</v>
      </c>
      <c r="M14" s="601"/>
      <c r="N14" s="601"/>
      <c r="O14" s="601"/>
      <c r="P14" s="601"/>
      <c r="Q14" s="602"/>
      <c r="R14" s="570">
        <v>4952</v>
      </c>
      <c r="S14" s="571"/>
      <c r="T14" s="571"/>
      <c r="U14" s="571"/>
      <c r="V14" s="572"/>
      <c r="W14" s="573"/>
      <c r="X14" s="483"/>
      <c r="Y14" s="483"/>
      <c r="Z14" s="483"/>
      <c r="AA14" s="483"/>
      <c r="AB14" s="484"/>
      <c r="AC14" s="563">
        <v>22.3</v>
      </c>
      <c r="AD14" s="564"/>
      <c r="AE14" s="564"/>
      <c r="AF14" s="564"/>
      <c r="AG14" s="565"/>
      <c r="AH14" s="563">
        <v>24.2</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143</v>
      </c>
      <c r="CE14" s="474"/>
      <c r="CF14" s="474"/>
      <c r="CG14" s="474"/>
      <c r="CH14" s="474"/>
      <c r="CI14" s="474"/>
      <c r="CJ14" s="474"/>
      <c r="CK14" s="474"/>
      <c r="CL14" s="474"/>
      <c r="CM14" s="474"/>
      <c r="CN14" s="474"/>
      <c r="CO14" s="474"/>
      <c r="CP14" s="474"/>
      <c r="CQ14" s="474"/>
      <c r="CR14" s="474"/>
      <c r="CS14" s="475"/>
      <c r="CT14" s="574" t="s">
        <v>144</v>
      </c>
      <c r="CU14" s="575"/>
      <c r="CV14" s="575"/>
      <c r="CW14" s="575"/>
      <c r="CX14" s="575"/>
      <c r="CY14" s="575"/>
      <c r="CZ14" s="575"/>
      <c r="DA14" s="576"/>
      <c r="DB14" s="574" t="s">
        <v>145</v>
      </c>
      <c r="DC14" s="575"/>
      <c r="DD14" s="575"/>
      <c r="DE14" s="575"/>
      <c r="DF14" s="575"/>
      <c r="DG14" s="575"/>
      <c r="DH14" s="575"/>
      <c r="DI14" s="576"/>
      <c r="DJ14" s="185"/>
      <c r="DK14" s="185"/>
      <c r="DL14" s="185"/>
      <c r="DM14" s="185"/>
      <c r="DN14" s="185"/>
      <c r="DO14" s="185"/>
    </row>
    <row r="15" spans="1:119" ht="18.75" customHeight="1" x14ac:dyDescent="0.15">
      <c r="A15" s="186"/>
      <c r="B15" s="586"/>
      <c r="C15" s="587"/>
      <c r="D15" s="587"/>
      <c r="E15" s="587"/>
      <c r="F15" s="587"/>
      <c r="G15" s="587"/>
      <c r="H15" s="587"/>
      <c r="I15" s="587"/>
      <c r="J15" s="587"/>
      <c r="K15" s="588"/>
      <c r="L15" s="196"/>
      <c r="M15" s="567" t="s">
        <v>146</v>
      </c>
      <c r="N15" s="568"/>
      <c r="O15" s="568"/>
      <c r="P15" s="568"/>
      <c r="Q15" s="569"/>
      <c r="R15" s="570">
        <v>4898</v>
      </c>
      <c r="S15" s="571"/>
      <c r="T15" s="571"/>
      <c r="U15" s="571"/>
      <c r="V15" s="572"/>
      <c r="W15" s="558" t="s">
        <v>147</v>
      </c>
      <c r="X15" s="480"/>
      <c r="Y15" s="480"/>
      <c r="Z15" s="480"/>
      <c r="AA15" s="480"/>
      <c r="AB15" s="481"/>
      <c r="AC15" s="443">
        <v>914</v>
      </c>
      <c r="AD15" s="444"/>
      <c r="AE15" s="444"/>
      <c r="AF15" s="444"/>
      <c r="AG15" s="445"/>
      <c r="AH15" s="443">
        <v>947</v>
      </c>
      <c r="AI15" s="444"/>
      <c r="AJ15" s="444"/>
      <c r="AK15" s="444"/>
      <c r="AL15" s="446"/>
      <c r="AM15" s="536"/>
      <c r="AN15" s="441"/>
      <c r="AO15" s="441"/>
      <c r="AP15" s="441"/>
      <c r="AQ15" s="441"/>
      <c r="AR15" s="441"/>
      <c r="AS15" s="441"/>
      <c r="AT15" s="442"/>
      <c r="AU15" s="524"/>
      <c r="AV15" s="525"/>
      <c r="AW15" s="525"/>
      <c r="AX15" s="525"/>
      <c r="AY15" s="459" t="s">
        <v>148</v>
      </c>
      <c r="AZ15" s="460"/>
      <c r="BA15" s="460"/>
      <c r="BB15" s="460"/>
      <c r="BC15" s="460"/>
      <c r="BD15" s="460"/>
      <c r="BE15" s="460"/>
      <c r="BF15" s="460"/>
      <c r="BG15" s="460"/>
      <c r="BH15" s="460"/>
      <c r="BI15" s="460"/>
      <c r="BJ15" s="460"/>
      <c r="BK15" s="460"/>
      <c r="BL15" s="460"/>
      <c r="BM15" s="461"/>
      <c r="BN15" s="462">
        <v>498162</v>
      </c>
      <c r="BO15" s="463"/>
      <c r="BP15" s="463"/>
      <c r="BQ15" s="463"/>
      <c r="BR15" s="463"/>
      <c r="BS15" s="463"/>
      <c r="BT15" s="463"/>
      <c r="BU15" s="464"/>
      <c r="BV15" s="462">
        <v>494808</v>
      </c>
      <c r="BW15" s="463"/>
      <c r="BX15" s="463"/>
      <c r="BY15" s="463"/>
      <c r="BZ15" s="463"/>
      <c r="CA15" s="463"/>
      <c r="CB15" s="463"/>
      <c r="CC15" s="464"/>
      <c r="CD15" s="577" t="s">
        <v>149</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6"/>
      <c r="C16" s="587"/>
      <c r="D16" s="587"/>
      <c r="E16" s="587"/>
      <c r="F16" s="587"/>
      <c r="G16" s="587"/>
      <c r="H16" s="587"/>
      <c r="I16" s="587"/>
      <c r="J16" s="587"/>
      <c r="K16" s="588"/>
      <c r="L16" s="560" t="s">
        <v>150</v>
      </c>
      <c r="M16" s="561"/>
      <c r="N16" s="561"/>
      <c r="O16" s="561"/>
      <c r="P16" s="561"/>
      <c r="Q16" s="562"/>
      <c r="R16" s="555" t="s">
        <v>151</v>
      </c>
      <c r="S16" s="556"/>
      <c r="T16" s="556"/>
      <c r="U16" s="556"/>
      <c r="V16" s="557"/>
      <c r="W16" s="573"/>
      <c r="X16" s="483"/>
      <c r="Y16" s="483"/>
      <c r="Z16" s="483"/>
      <c r="AA16" s="483"/>
      <c r="AB16" s="484"/>
      <c r="AC16" s="563">
        <v>32.5</v>
      </c>
      <c r="AD16" s="564"/>
      <c r="AE16" s="564"/>
      <c r="AF16" s="564"/>
      <c r="AG16" s="565"/>
      <c r="AH16" s="563">
        <v>33.1</v>
      </c>
      <c r="AI16" s="564"/>
      <c r="AJ16" s="564"/>
      <c r="AK16" s="564"/>
      <c r="AL16" s="566"/>
      <c r="AM16" s="536"/>
      <c r="AN16" s="441"/>
      <c r="AO16" s="441"/>
      <c r="AP16" s="441"/>
      <c r="AQ16" s="441"/>
      <c r="AR16" s="441"/>
      <c r="AS16" s="441"/>
      <c r="AT16" s="442"/>
      <c r="AU16" s="524"/>
      <c r="AV16" s="525"/>
      <c r="AW16" s="525"/>
      <c r="AX16" s="525"/>
      <c r="AY16" s="447" t="s">
        <v>152</v>
      </c>
      <c r="AZ16" s="448"/>
      <c r="BA16" s="448"/>
      <c r="BB16" s="448"/>
      <c r="BC16" s="448"/>
      <c r="BD16" s="448"/>
      <c r="BE16" s="448"/>
      <c r="BF16" s="448"/>
      <c r="BG16" s="448"/>
      <c r="BH16" s="448"/>
      <c r="BI16" s="448"/>
      <c r="BJ16" s="448"/>
      <c r="BK16" s="448"/>
      <c r="BL16" s="448"/>
      <c r="BM16" s="449"/>
      <c r="BN16" s="467">
        <v>2154151</v>
      </c>
      <c r="BO16" s="468"/>
      <c r="BP16" s="468"/>
      <c r="BQ16" s="468"/>
      <c r="BR16" s="468"/>
      <c r="BS16" s="468"/>
      <c r="BT16" s="468"/>
      <c r="BU16" s="469"/>
      <c r="BV16" s="467">
        <v>2160039</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
      <c r="A17" s="186"/>
      <c r="B17" s="589"/>
      <c r="C17" s="590"/>
      <c r="D17" s="590"/>
      <c r="E17" s="590"/>
      <c r="F17" s="590"/>
      <c r="G17" s="590"/>
      <c r="H17" s="590"/>
      <c r="I17" s="590"/>
      <c r="J17" s="590"/>
      <c r="K17" s="591"/>
      <c r="L17" s="201"/>
      <c r="M17" s="552" t="s">
        <v>153</v>
      </c>
      <c r="N17" s="553"/>
      <c r="O17" s="553"/>
      <c r="P17" s="553"/>
      <c r="Q17" s="554"/>
      <c r="R17" s="555" t="s">
        <v>151</v>
      </c>
      <c r="S17" s="556"/>
      <c r="T17" s="556"/>
      <c r="U17" s="556"/>
      <c r="V17" s="557"/>
      <c r="W17" s="558" t="s">
        <v>154</v>
      </c>
      <c r="X17" s="480"/>
      <c r="Y17" s="480"/>
      <c r="Z17" s="480"/>
      <c r="AA17" s="480"/>
      <c r="AB17" s="481"/>
      <c r="AC17" s="443">
        <v>1273</v>
      </c>
      <c r="AD17" s="444"/>
      <c r="AE17" s="444"/>
      <c r="AF17" s="444"/>
      <c r="AG17" s="445"/>
      <c r="AH17" s="443">
        <v>1218</v>
      </c>
      <c r="AI17" s="444"/>
      <c r="AJ17" s="444"/>
      <c r="AK17" s="444"/>
      <c r="AL17" s="446"/>
      <c r="AM17" s="536"/>
      <c r="AN17" s="441"/>
      <c r="AO17" s="441"/>
      <c r="AP17" s="441"/>
      <c r="AQ17" s="441"/>
      <c r="AR17" s="441"/>
      <c r="AS17" s="441"/>
      <c r="AT17" s="442"/>
      <c r="AU17" s="524"/>
      <c r="AV17" s="525"/>
      <c r="AW17" s="525"/>
      <c r="AX17" s="525"/>
      <c r="AY17" s="447" t="s">
        <v>155</v>
      </c>
      <c r="AZ17" s="448"/>
      <c r="BA17" s="448"/>
      <c r="BB17" s="448"/>
      <c r="BC17" s="448"/>
      <c r="BD17" s="448"/>
      <c r="BE17" s="448"/>
      <c r="BF17" s="448"/>
      <c r="BG17" s="448"/>
      <c r="BH17" s="448"/>
      <c r="BI17" s="448"/>
      <c r="BJ17" s="448"/>
      <c r="BK17" s="448"/>
      <c r="BL17" s="448"/>
      <c r="BM17" s="449"/>
      <c r="BN17" s="467">
        <v>615345</v>
      </c>
      <c r="BO17" s="468"/>
      <c r="BP17" s="468"/>
      <c r="BQ17" s="468"/>
      <c r="BR17" s="468"/>
      <c r="BS17" s="468"/>
      <c r="BT17" s="468"/>
      <c r="BU17" s="469"/>
      <c r="BV17" s="467">
        <v>612758</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
      <c r="A18" s="186"/>
      <c r="B18" s="529" t="s">
        <v>156</v>
      </c>
      <c r="C18" s="530"/>
      <c r="D18" s="530"/>
      <c r="E18" s="531"/>
      <c r="F18" s="531"/>
      <c r="G18" s="531"/>
      <c r="H18" s="531"/>
      <c r="I18" s="531"/>
      <c r="J18" s="531"/>
      <c r="K18" s="531"/>
      <c r="L18" s="532">
        <v>77.05</v>
      </c>
      <c r="M18" s="532"/>
      <c r="N18" s="532"/>
      <c r="O18" s="532"/>
      <c r="P18" s="532"/>
      <c r="Q18" s="532"/>
      <c r="R18" s="533"/>
      <c r="S18" s="533"/>
      <c r="T18" s="533"/>
      <c r="U18" s="533"/>
      <c r="V18" s="534"/>
      <c r="W18" s="548"/>
      <c r="X18" s="549"/>
      <c r="Y18" s="549"/>
      <c r="Z18" s="549"/>
      <c r="AA18" s="549"/>
      <c r="AB18" s="559"/>
      <c r="AC18" s="431">
        <v>45.2</v>
      </c>
      <c r="AD18" s="432"/>
      <c r="AE18" s="432"/>
      <c r="AF18" s="432"/>
      <c r="AG18" s="535"/>
      <c r="AH18" s="431">
        <v>42.6</v>
      </c>
      <c r="AI18" s="432"/>
      <c r="AJ18" s="432"/>
      <c r="AK18" s="432"/>
      <c r="AL18" s="433"/>
      <c r="AM18" s="536"/>
      <c r="AN18" s="441"/>
      <c r="AO18" s="441"/>
      <c r="AP18" s="441"/>
      <c r="AQ18" s="441"/>
      <c r="AR18" s="441"/>
      <c r="AS18" s="441"/>
      <c r="AT18" s="442"/>
      <c r="AU18" s="524"/>
      <c r="AV18" s="525"/>
      <c r="AW18" s="525"/>
      <c r="AX18" s="525"/>
      <c r="AY18" s="447" t="s">
        <v>157</v>
      </c>
      <c r="AZ18" s="448"/>
      <c r="BA18" s="448"/>
      <c r="BB18" s="448"/>
      <c r="BC18" s="448"/>
      <c r="BD18" s="448"/>
      <c r="BE18" s="448"/>
      <c r="BF18" s="448"/>
      <c r="BG18" s="448"/>
      <c r="BH18" s="448"/>
      <c r="BI18" s="448"/>
      <c r="BJ18" s="448"/>
      <c r="BK18" s="448"/>
      <c r="BL18" s="448"/>
      <c r="BM18" s="449"/>
      <c r="BN18" s="467">
        <v>1877046</v>
      </c>
      <c r="BO18" s="468"/>
      <c r="BP18" s="468"/>
      <c r="BQ18" s="468"/>
      <c r="BR18" s="468"/>
      <c r="BS18" s="468"/>
      <c r="BT18" s="468"/>
      <c r="BU18" s="469"/>
      <c r="BV18" s="467">
        <v>1809033</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
      <c r="A19" s="186"/>
      <c r="B19" s="529" t="s">
        <v>158</v>
      </c>
      <c r="C19" s="530"/>
      <c r="D19" s="530"/>
      <c r="E19" s="531"/>
      <c r="F19" s="531"/>
      <c r="G19" s="531"/>
      <c r="H19" s="531"/>
      <c r="I19" s="531"/>
      <c r="J19" s="531"/>
      <c r="K19" s="531"/>
      <c r="L19" s="537">
        <v>63</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159</v>
      </c>
      <c r="AZ19" s="448"/>
      <c r="BA19" s="448"/>
      <c r="BB19" s="448"/>
      <c r="BC19" s="448"/>
      <c r="BD19" s="448"/>
      <c r="BE19" s="448"/>
      <c r="BF19" s="448"/>
      <c r="BG19" s="448"/>
      <c r="BH19" s="448"/>
      <c r="BI19" s="448"/>
      <c r="BJ19" s="448"/>
      <c r="BK19" s="448"/>
      <c r="BL19" s="448"/>
      <c r="BM19" s="449"/>
      <c r="BN19" s="467">
        <v>2674950</v>
      </c>
      <c r="BO19" s="468"/>
      <c r="BP19" s="468"/>
      <c r="BQ19" s="468"/>
      <c r="BR19" s="468"/>
      <c r="BS19" s="468"/>
      <c r="BT19" s="468"/>
      <c r="BU19" s="469"/>
      <c r="BV19" s="467">
        <v>2706126</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
      <c r="A20" s="186"/>
      <c r="B20" s="529" t="s">
        <v>160</v>
      </c>
      <c r="C20" s="530"/>
      <c r="D20" s="530"/>
      <c r="E20" s="531"/>
      <c r="F20" s="531"/>
      <c r="G20" s="531"/>
      <c r="H20" s="531"/>
      <c r="I20" s="531"/>
      <c r="J20" s="531"/>
      <c r="K20" s="531"/>
      <c r="L20" s="537">
        <v>1584</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15">
      <c r="A21" s="186"/>
      <c r="B21" s="526" t="s">
        <v>161</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
      <c r="A22" s="186"/>
      <c r="B22" s="496" t="s">
        <v>162</v>
      </c>
      <c r="C22" s="497"/>
      <c r="D22" s="498"/>
      <c r="E22" s="505" t="s">
        <v>1</v>
      </c>
      <c r="F22" s="480"/>
      <c r="G22" s="480"/>
      <c r="H22" s="480"/>
      <c r="I22" s="480"/>
      <c r="J22" s="480"/>
      <c r="K22" s="481"/>
      <c r="L22" s="505" t="s">
        <v>163</v>
      </c>
      <c r="M22" s="480"/>
      <c r="N22" s="480"/>
      <c r="O22" s="480"/>
      <c r="P22" s="481"/>
      <c r="Q22" s="490" t="s">
        <v>164</v>
      </c>
      <c r="R22" s="491"/>
      <c r="S22" s="491"/>
      <c r="T22" s="491"/>
      <c r="U22" s="491"/>
      <c r="V22" s="506"/>
      <c r="W22" s="508" t="s">
        <v>165</v>
      </c>
      <c r="X22" s="497"/>
      <c r="Y22" s="498"/>
      <c r="Z22" s="505" t="s">
        <v>1</v>
      </c>
      <c r="AA22" s="480"/>
      <c r="AB22" s="480"/>
      <c r="AC22" s="480"/>
      <c r="AD22" s="480"/>
      <c r="AE22" s="480"/>
      <c r="AF22" s="480"/>
      <c r="AG22" s="481"/>
      <c r="AH22" s="479" t="s">
        <v>166</v>
      </c>
      <c r="AI22" s="480"/>
      <c r="AJ22" s="480"/>
      <c r="AK22" s="480"/>
      <c r="AL22" s="481"/>
      <c r="AM22" s="479" t="s">
        <v>167</v>
      </c>
      <c r="AN22" s="485"/>
      <c r="AO22" s="485"/>
      <c r="AP22" s="485"/>
      <c r="AQ22" s="485"/>
      <c r="AR22" s="486"/>
      <c r="AS22" s="490" t="s">
        <v>164</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15">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168</v>
      </c>
      <c r="AZ23" s="460"/>
      <c r="BA23" s="460"/>
      <c r="BB23" s="460"/>
      <c r="BC23" s="460"/>
      <c r="BD23" s="460"/>
      <c r="BE23" s="460"/>
      <c r="BF23" s="460"/>
      <c r="BG23" s="460"/>
      <c r="BH23" s="460"/>
      <c r="BI23" s="460"/>
      <c r="BJ23" s="460"/>
      <c r="BK23" s="460"/>
      <c r="BL23" s="460"/>
      <c r="BM23" s="461"/>
      <c r="BN23" s="467">
        <v>2846898</v>
      </c>
      <c r="BO23" s="468"/>
      <c r="BP23" s="468"/>
      <c r="BQ23" s="468"/>
      <c r="BR23" s="468"/>
      <c r="BS23" s="468"/>
      <c r="BT23" s="468"/>
      <c r="BU23" s="469"/>
      <c r="BV23" s="467">
        <v>2935134</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
      <c r="A24" s="186"/>
      <c r="B24" s="499"/>
      <c r="C24" s="500"/>
      <c r="D24" s="501"/>
      <c r="E24" s="440" t="s">
        <v>169</v>
      </c>
      <c r="F24" s="441"/>
      <c r="G24" s="441"/>
      <c r="H24" s="441"/>
      <c r="I24" s="441"/>
      <c r="J24" s="441"/>
      <c r="K24" s="442"/>
      <c r="L24" s="443">
        <v>1</v>
      </c>
      <c r="M24" s="444"/>
      <c r="N24" s="444"/>
      <c r="O24" s="444"/>
      <c r="P24" s="445"/>
      <c r="Q24" s="443">
        <v>6810</v>
      </c>
      <c r="R24" s="444"/>
      <c r="S24" s="444"/>
      <c r="T24" s="444"/>
      <c r="U24" s="444"/>
      <c r="V24" s="445"/>
      <c r="W24" s="509"/>
      <c r="X24" s="500"/>
      <c r="Y24" s="501"/>
      <c r="Z24" s="440" t="s">
        <v>170</v>
      </c>
      <c r="AA24" s="441"/>
      <c r="AB24" s="441"/>
      <c r="AC24" s="441"/>
      <c r="AD24" s="441"/>
      <c r="AE24" s="441"/>
      <c r="AF24" s="441"/>
      <c r="AG24" s="442"/>
      <c r="AH24" s="443">
        <v>69</v>
      </c>
      <c r="AI24" s="444"/>
      <c r="AJ24" s="444"/>
      <c r="AK24" s="444"/>
      <c r="AL24" s="445"/>
      <c r="AM24" s="443">
        <v>204033</v>
      </c>
      <c r="AN24" s="444"/>
      <c r="AO24" s="444"/>
      <c r="AP24" s="444"/>
      <c r="AQ24" s="444"/>
      <c r="AR24" s="445"/>
      <c r="AS24" s="443">
        <v>2957</v>
      </c>
      <c r="AT24" s="444"/>
      <c r="AU24" s="444"/>
      <c r="AV24" s="444"/>
      <c r="AW24" s="444"/>
      <c r="AX24" s="446"/>
      <c r="AY24" s="434" t="s">
        <v>171</v>
      </c>
      <c r="AZ24" s="435"/>
      <c r="BA24" s="435"/>
      <c r="BB24" s="435"/>
      <c r="BC24" s="435"/>
      <c r="BD24" s="435"/>
      <c r="BE24" s="435"/>
      <c r="BF24" s="435"/>
      <c r="BG24" s="435"/>
      <c r="BH24" s="435"/>
      <c r="BI24" s="435"/>
      <c r="BJ24" s="435"/>
      <c r="BK24" s="435"/>
      <c r="BL24" s="435"/>
      <c r="BM24" s="436"/>
      <c r="BN24" s="467">
        <v>2675010</v>
      </c>
      <c r="BO24" s="468"/>
      <c r="BP24" s="468"/>
      <c r="BQ24" s="468"/>
      <c r="BR24" s="468"/>
      <c r="BS24" s="468"/>
      <c r="BT24" s="468"/>
      <c r="BU24" s="469"/>
      <c r="BV24" s="467">
        <v>2745083</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15">
      <c r="A25" s="186"/>
      <c r="B25" s="499"/>
      <c r="C25" s="500"/>
      <c r="D25" s="501"/>
      <c r="E25" s="440" t="s">
        <v>172</v>
      </c>
      <c r="F25" s="441"/>
      <c r="G25" s="441"/>
      <c r="H25" s="441"/>
      <c r="I25" s="441"/>
      <c r="J25" s="441"/>
      <c r="K25" s="442"/>
      <c r="L25" s="443">
        <v>1</v>
      </c>
      <c r="M25" s="444"/>
      <c r="N25" s="444"/>
      <c r="O25" s="444"/>
      <c r="P25" s="445"/>
      <c r="Q25" s="443">
        <v>5770</v>
      </c>
      <c r="R25" s="444"/>
      <c r="S25" s="444"/>
      <c r="T25" s="444"/>
      <c r="U25" s="444"/>
      <c r="V25" s="445"/>
      <c r="W25" s="509"/>
      <c r="X25" s="500"/>
      <c r="Y25" s="501"/>
      <c r="Z25" s="440" t="s">
        <v>173</v>
      </c>
      <c r="AA25" s="441"/>
      <c r="AB25" s="441"/>
      <c r="AC25" s="441"/>
      <c r="AD25" s="441"/>
      <c r="AE25" s="441"/>
      <c r="AF25" s="441"/>
      <c r="AG25" s="442"/>
      <c r="AH25" s="443" t="s">
        <v>144</v>
      </c>
      <c r="AI25" s="444"/>
      <c r="AJ25" s="444"/>
      <c r="AK25" s="444"/>
      <c r="AL25" s="445"/>
      <c r="AM25" s="443" t="s">
        <v>144</v>
      </c>
      <c r="AN25" s="444"/>
      <c r="AO25" s="444"/>
      <c r="AP25" s="444"/>
      <c r="AQ25" s="444"/>
      <c r="AR25" s="445"/>
      <c r="AS25" s="443" t="s">
        <v>129</v>
      </c>
      <c r="AT25" s="444"/>
      <c r="AU25" s="444"/>
      <c r="AV25" s="444"/>
      <c r="AW25" s="444"/>
      <c r="AX25" s="446"/>
      <c r="AY25" s="459" t="s">
        <v>174</v>
      </c>
      <c r="AZ25" s="460"/>
      <c r="BA25" s="460"/>
      <c r="BB25" s="460"/>
      <c r="BC25" s="460"/>
      <c r="BD25" s="460"/>
      <c r="BE25" s="460"/>
      <c r="BF25" s="460"/>
      <c r="BG25" s="460"/>
      <c r="BH25" s="460"/>
      <c r="BI25" s="460"/>
      <c r="BJ25" s="460"/>
      <c r="BK25" s="460"/>
      <c r="BL25" s="460"/>
      <c r="BM25" s="461"/>
      <c r="BN25" s="462">
        <v>37641</v>
      </c>
      <c r="BO25" s="463"/>
      <c r="BP25" s="463"/>
      <c r="BQ25" s="463"/>
      <c r="BR25" s="463"/>
      <c r="BS25" s="463"/>
      <c r="BT25" s="463"/>
      <c r="BU25" s="464"/>
      <c r="BV25" s="462">
        <v>10313</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15">
      <c r="A26" s="186"/>
      <c r="B26" s="499"/>
      <c r="C26" s="500"/>
      <c r="D26" s="501"/>
      <c r="E26" s="440" t="s">
        <v>175</v>
      </c>
      <c r="F26" s="441"/>
      <c r="G26" s="441"/>
      <c r="H26" s="441"/>
      <c r="I26" s="441"/>
      <c r="J26" s="441"/>
      <c r="K26" s="442"/>
      <c r="L26" s="443">
        <v>1</v>
      </c>
      <c r="M26" s="444"/>
      <c r="N26" s="444"/>
      <c r="O26" s="444"/>
      <c r="P26" s="445"/>
      <c r="Q26" s="443">
        <v>5060</v>
      </c>
      <c r="R26" s="444"/>
      <c r="S26" s="444"/>
      <c r="T26" s="444"/>
      <c r="U26" s="444"/>
      <c r="V26" s="445"/>
      <c r="W26" s="509"/>
      <c r="X26" s="500"/>
      <c r="Y26" s="501"/>
      <c r="Z26" s="440" t="s">
        <v>176</v>
      </c>
      <c r="AA26" s="522"/>
      <c r="AB26" s="522"/>
      <c r="AC26" s="522"/>
      <c r="AD26" s="522"/>
      <c r="AE26" s="522"/>
      <c r="AF26" s="522"/>
      <c r="AG26" s="523"/>
      <c r="AH26" s="443">
        <v>1</v>
      </c>
      <c r="AI26" s="444"/>
      <c r="AJ26" s="444"/>
      <c r="AK26" s="444"/>
      <c r="AL26" s="445"/>
      <c r="AM26" s="443" t="s">
        <v>177</v>
      </c>
      <c r="AN26" s="444"/>
      <c r="AO26" s="444"/>
      <c r="AP26" s="444"/>
      <c r="AQ26" s="444"/>
      <c r="AR26" s="445"/>
      <c r="AS26" s="443" t="s">
        <v>178</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t="s">
        <v>144</v>
      </c>
      <c r="BO26" s="468"/>
      <c r="BP26" s="468"/>
      <c r="BQ26" s="468"/>
      <c r="BR26" s="468"/>
      <c r="BS26" s="468"/>
      <c r="BT26" s="468"/>
      <c r="BU26" s="469"/>
      <c r="BV26" s="467" t="s">
        <v>144</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6"/>
      <c r="B27" s="499"/>
      <c r="C27" s="500"/>
      <c r="D27" s="501"/>
      <c r="E27" s="440" t="s">
        <v>180</v>
      </c>
      <c r="F27" s="441"/>
      <c r="G27" s="441"/>
      <c r="H27" s="441"/>
      <c r="I27" s="441"/>
      <c r="J27" s="441"/>
      <c r="K27" s="442"/>
      <c r="L27" s="443">
        <v>1</v>
      </c>
      <c r="M27" s="444"/>
      <c r="N27" s="444"/>
      <c r="O27" s="444"/>
      <c r="P27" s="445"/>
      <c r="Q27" s="443">
        <v>2560</v>
      </c>
      <c r="R27" s="444"/>
      <c r="S27" s="444"/>
      <c r="T27" s="444"/>
      <c r="U27" s="444"/>
      <c r="V27" s="445"/>
      <c r="W27" s="509"/>
      <c r="X27" s="500"/>
      <c r="Y27" s="501"/>
      <c r="Z27" s="440" t="s">
        <v>181</v>
      </c>
      <c r="AA27" s="441"/>
      <c r="AB27" s="441"/>
      <c r="AC27" s="441"/>
      <c r="AD27" s="441"/>
      <c r="AE27" s="441"/>
      <c r="AF27" s="441"/>
      <c r="AG27" s="442"/>
      <c r="AH27" s="443" t="s">
        <v>144</v>
      </c>
      <c r="AI27" s="444"/>
      <c r="AJ27" s="444"/>
      <c r="AK27" s="444"/>
      <c r="AL27" s="445"/>
      <c r="AM27" s="443" t="s">
        <v>144</v>
      </c>
      <c r="AN27" s="444"/>
      <c r="AO27" s="444"/>
      <c r="AP27" s="444"/>
      <c r="AQ27" s="444"/>
      <c r="AR27" s="445"/>
      <c r="AS27" s="443" t="s">
        <v>144</v>
      </c>
      <c r="AT27" s="444"/>
      <c r="AU27" s="444"/>
      <c r="AV27" s="444"/>
      <c r="AW27" s="444"/>
      <c r="AX27" s="446"/>
      <c r="AY27" s="473" t="s">
        <v>182</v>
      </c>
      <c r="AZ27" s="474"/>
      <c r="BA27" s="474"/>
      <c r="BB27" s="474"/>
      <c r="BC27" s="474"/>
      <c r="BD27" s="474"/>
      <c r="BE27" s="474"/>
      <c r="BF27" s="474"/>
      <c r="BG27" s="474"/>
      <c r="BH27" s="474"/>
      <c r="BI27" s="474"/>
      <c r="BJ27" s="474"/>
      <c r="BK27" s="474"/>
      <c r="BL27" s="474"/>
      <c r="BM27" s="475"/>
      <c r="BN27" s="470">
        <v>61390</v>
      </c>
      <c r="BO27" s="471"/>
      <c r="BP27" s="471"/>
      <c r="BQ27" s="471"/>
      <c r="BR27" s="471"/>
      <c r="BS27" s="471"/>
      <c r="BT27" s="471"/>
      <c r="BU27" s="472"/>
      <c r="BV27" s="470">
        <v>61340</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15">
      <c r="A28" s="186"/>
      <c r="B28" s="499"/>
      <c r="C28" s="500"/>
      <c r="D28" s="501"/>
      <c r="E28" s="440" t="s">
        <v>183</v>
      </c>
      <c r="F28" s="441"/>
      <c r="G28" s="441"/>
      <c r="H28" s="441"/>
      <c r="I28" s="441"/>
      <c r="J28" s="441"/>
      <c r="K28" s="442"/>
      <c r="L28" s="443">
        <v>1</v>
      </c>
      <c r="M28" s="444"/>
      <c r="N28" s="444"/>
      <c r="O28" s="444"/>
      <c r="P28" s="445"/>
      <c r="Q28" s="443">
        <v>1950</v>
      </c>
      <c r="R28" s="444"/>
      <c r="S28" s="444"/>
      <c r="T28" s="444"/>
      <c r="U28" s="444"/>
      <c r="V28" s="445"/>
      <c r="W28" s="509"/>
      <c r="X28" s="500"/>
      <c r="Y28" s="501"/>
      <c r="Z28" s="440" t="s">
        <v>184</v>
      </c>
      <c r="AA28" s="441"/>
      <c r="AB28" s="441"/>
      <c r="AC28" s="441"/>
      <c r="AD28" s="441"/>
      <c r="AE28" s="441"/>
      <c r="AF28" s="441"/>
      <c r="AG28" s="442"/>
      <c r="AH28" s="443" t="s">
        <v>144</v>
      </c>
      <c r="AI28" s="444"/>
      <c r="AJ28" s="444"/>
      <c r="AK28" s="444"/>
      <c r="AL28" s="445"/>
      <c r="AM28" s="443" t="s">
        <v>129</v>
      </c>
      <c r="AN28" s="444"/>
      <c r="AO28" s="444"/>
      <c r="AP28" s="444"/>
      <c r="AQ28" s="444"/>
      <c r="AR28" s="445"/>
      <c r="AS28" s="443" t="s">
        <v>144</v>
      </c>
      <c r="AT28" s="444"/>
      <c r="AU28" s="444"/>
      <c r="AV28" s="444"/>
      <c r="AW28" s="444"/>
      <c r="AX28" s="446"/>
      <c r="AY28" s="450" t="s">
        <v>185</v>
      </c>
      <c r="AZ28" s="451"/>
      <c r="BA28" s="451"/>
      <c r="BB28" s="452"/>
      <c r="BC28" s="459" t="s">
        <v>48</v>
      </c>
      <c r="BD28" s="460"/>
      <c r="BE28" s="460"/>
      <c r="BF28" s="460"/>
      <c r="BG28" s="460"/>
      <c r="BH28" s="460"/>
      <c r="BI28" s="460"/>
      <c r="BJ28" s="460"/>
      <c r="BK28" s="460"/>
      <c r="BL28" s="460"/>
      <c r="BM28" s="461"/>
      <c r="BN28" s="462">
        <v>1077400</v>
      </c>
      <c r="BO28" s="463"/>
      <c r="BP28" s="463"/>
      <c r="BQ28" s="463"/>
      <c r="BR28" s="463"/>
      <c r="BS28" s="463"/>
      <c r="BT28" s="463"/>
      <c r="BU28" s="464"/>
      <c r="BV28" s="462">
        <v>1076500</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15">
      <c r="A29" s="186"/>
      <c r="B29" s="499"/>
      <c r="C29" s="500"/>
      <c r="D29" s="501"/>
      <c r="E29" s="440" t="s">
        <v>186</v>
      </c>
      <c r="F29" s="441"/>
      <c r="G29" s="441"/>
      <c r="H29" s="441"/>
      <c r="I29" s="441"/>
      <c r="J29" s="441"/>
      <c r="K29" s="442"/>
      <c r="L29" s="443">
        <v>8</v>
      </c>
      <c r="M29" s="444"/>
      <c r="N29" s="444"/>
      <c r="O29" s="444"/>
      <c r="P29" s="445"/>
      <c r="Q29" s="443">
        <v>1795</v>
      </c>
      <c r="R29" s="444"/>
      <c r="S29" s="444"/>
      <c r="T29" s="444"/>
      <c r="U29" s="444"/>
      <c r="V29" s="445"/>
      <c r="W29" s="510"/>
      <c r="X29" s="511"/>
      <c r="Y29" s="512"/>
      <c r="Z29" s="440" t="s">
        <v>187</v>
      </c>
      <c r="AA29" s="441"/>
      <c r="AB29" s="441"/>
      <c r="AC29" s="441"/>
      <c r="AD29" s="441"/>
      <c r="AE29" s="441"/>
      <c r="AF29" s="441"/>
      <c r="AG29" s="442"/>
      <c r="AH29" s="443">
        <v>69</v>
      </c>
      <c r="AI29" s="444"/>
      <c r="AJ29" s="444"/>
      <c r="AK29" s="444"/>
      <c r="AL29" s="445"/>
      <c r="AM29" s="443">
        <v>204033</v>
      </c>
      <c r="AN29" s="444"/>
      <c r="AO29" s="444"/>
      <c r="AP29" s="444"/>
      <c r="AQ29" s="444"/>
      <c r="AR29" s="445"/>
      <c r="AS29" s="443">
        <v>2957</v>
      </c>
      <c r="AT29" s="444"/>
      <c r="AU29" s="444"/>
      <c r="AV29" s="444"/>
      <c r="AW29" s="444"/>
      <c r="AX29" s="446"/>
      <c r="AY29" s="453"/>
      <c r="AZ29" s="454"/>
      <c r="BA29" s="454"/>
      <c r="BB29" s="455"/>
      <c r="BC29" s="447" t="s">
        <v>188</v>
      </c>
      <c r="BD29" s="448"/>
      <c r="BE29" s="448"/>
      <c r="BF29" s="448"/>
      <c r="BG29" s="448"/>
      <c r="BH29" s="448"/>
      <c r="BI29" s="448"/>
      <c r="BJ29" s="448"/>
      <c r="BK29" s="448"/>
      <c r="BL29" s="448"/>
      <c r="BM29" s="449"/>
      <c r="BN29" s="467">
        <v>142870</v>
      </c>
      <c r="BO29" s="468"/>
      <c r="BP29" s="468"/>
      <c r="BQ29" s="468"/>
      <c r="BR29" s="468"/>
      <c r="BS29" s="468"/>
      <c r="BT29" s="468"/>
      <c r="BU29" s="469"/>
      <c r="BV29" s="467">
        <v>142820</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189</v>
      </c>
      <c r="X30" s="520"/>
      <c r="Y30" s="520"/>
      <c r="Z30" s="520"/>
      <c r="AA30" s="520"/>
      <c r="AB30" s="520"/>
      <c r="AC30" s="520"/>
      <c r="AD30" s="520"/>
      <c r="AE30" s="520"/>
      <c r="AF30" s="520"/>
      <c r="AG30" s="521"/>
      <c r="AH30" s="431">
        <v>96.4</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847716</v>
      </c>
      <c r="BO30" s="471"/>
      <c r="BP30" s="471"/>
      <c r="BQ30" s="471"/>
      <c r="BR30" s="471"/>
      <c r="BS30" s="471"/>
      <c r="BT30" s="471"/>
      <c r="BU30" s="472"/>
      <c r="BV30" s="470">
        <v>680790</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0" t="s">
        <v>196</v>
      </c>
      <c r="D33" s="430"/>
      <c r="E33" s="429" t="s">
        <v>197</v>
      </c>
      <c r="F33" s="429"/>
      <c r="G33" s="429"/>
      <c r="H33" s="429"/>
      <c r="I33" s="429"/>
      <c r="J33" s="429"/>
      <c r="K33" s="429"/>
      <c r="L33" s="429"/>
      <c r="M33" s="429"/>
      <c r="N33" s="429"/>
      <c r="O33" s="429"/>
      <c r="P33" s="429"/>
      <c r="Q33" s="429"/>
      <c r="R33" s="429"/>
      <c r="S33" s="429"/>
      <c r="T33" s="215"/>
      <c r="U33" s="430" t="s">
        <v>196</v>
      </c>
      <c r="V33" s="430"/>
      <c r="W33" s="429" t="s">
        <v>198</v>
      </c>
      <c r="X33" s="429"/>
      <c r="Y33" s="429"/>
      <c r="Z33" s="429"/>
      <c r="AA33" s="429"/>
      <c r="AB33" s="429"/>
      <c r="AC33" s="429"/>
      <c r="AD33" s="429"/>
      <c r="AE33" s="429"/>
      <c r="AF33" s="429"/>
      <c r="AG33" s="429"/>
      <c r="AH33" s="429"/>
      <c r="AI33" s="429"/>
      <c r="AJ33" s="429"/>
      <c r="AK33" s="429"/>
      <c r="AL33" s="215"/>
      <c r="AM33" s="430" t="s">
        <v>199</v>
      </c>
      <c r="AN33" s="430"/>
      <c r="AO33" s="429" t="s">
        <v>198</v>
      </c>
      <c r="AP33" s="429"/>
      <c r="AQ33" s="429"/>
      <c r="AR33" s="429"/>
      <c r="AS33" s="429"/>
      <c r="AT33" s="429"/>
      <c r="AU33" s="429"/>
      <c r="AV33" s="429"/>
      <c r="AW33" s="429"/>
      <c r="AX33" s="429"/>
      <c r="AY33" s="429"/>
      <c r="AZ33" s="429"/>
      <c r="BA33" s="429"/>
      <c r="BB33" s="429"/>
      <c r="BC33" s="429"/>
      <c r="BD33" s="216"/>
      <c r="BE33" s="429" t="s">
        <v>200</v>
      </c>
      <c r="BF33" s="429"/>
      <c r="BG33" s="429" t="s">
        <v>201</v>
      </c>
      <c r="BH33" s="429"/>
      <c r="BI33" s="429"/>
      <c r="BJ33" s="429"/>
      <c r="BK33" s="429"/>
      <c r="BL33" s="429"/>
      <c r="BM33" s="429"/>
      <c r="BN33" s="429"/>
      <c r="BO33" s="429"/>
      <c r="BP33" s="429"/>
      <c r="BQ33" s="429"/>
      <c r="BR33" s="429"/>
      <c r="BS33" s="429"/>
      <c r="BT33" s="429"/>
      <c r="BU33" s="429"/>
      <c r="BV33" s="216"/>
      <c r="BW33" s="430" t="s">
        <v>200</v>
      </c>
      <c r="BX33" s="430"/>
      <c r="BY33" s="429" t="s">
        <v>202</v>
      </c>
      <c r="BZ33" s="429"/>
      <c r="CA33" s="429"/>
      <c r="CB33" s="429"/>
      <c r="CC33" s="429"/>
      <c r="CD33" s="429"/>
      <c r="CE33" s="429"/>
      <c r="CF33" s="429"/>
      <c r="CG33" s="429"/>
      <c r="CH33" s="429"/>
      <c r="CI33" s="429"/>
      <c r="CJ33" s="429"/>
      <c r="CK33" s="429"/>
      <c r="CL33" s="429"/>
      <c r="CM33" s="429"/>
      <c r="CN33" s="215"/>
      <c r="CO33" s="430" t="s">
        <v>196</v>
      </c>
      <c r="CP33" s="430"/>
      <c r="CQ33" s="429" t="s">
        <v>203</v>
      </c>
      <c r="CR33" s="429"/>
      <c r="CS33" s="429"/>
      <c r="CT33" s="429"/>
      <c r="CU33" s="429"/>
      <c r="CV33" s="429"/>
      <c r="CW33" s="429"/>
      <c r="CX33" s="429"/>
      <c r="CY33" s="429"/>
      <c r="CZ33" s="429"/>
      <c r="DA33" s="429"/>
      <c r="DB33" s="429"/>
      <c r="DC33" s="429"/>
      <c r="DD33" s="429"/>
      <c r="DE33" s="429"/>
      <c r="DF33" s="215"/>
      <c r="DG33" s="428" t="s">
        <v>204</v>
      </c>
      <c r="DH33" s="428"/>
      <c r="DI33" s="217"/>
      <c r="DJ33" s="185"/>
      <c r="DK33" s="185"/>
      <c r="DL33" s="185"/>
      <c r="DM33" s="185"/>
      <c r="DN33" s="185"/>
      <c r="DO33" s="185"/>
    </row>
    <row r="34" spans="1:119" ht="32.25" customHeight="1" x14ac:dyDescent="0.15">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2</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3"/>
      <c r="AM34" s="426">
        <f>IF(AO34="","",MAX(C34:D43,U34:V43)+1)</f>
        <v>5</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3"/>
      <c r="BE34" s="426">
        <f>IF(BG34="","",MAX(C34:D43,U34:V43,AM34:AN43)+1)</f>
        <v>6</v>
      </c>
      <c r="BF34" s="426"/>
      <c r="BG34" s="425" t="str">
        <f>IF('各会計、関係団体の財政状況及び健全化判断比率'!B32="","",'各会計、関係団体の財政状況及び健全化判断比率'!B32)</f>
        <v>公共下水道事業特別会計</v>
      </c>
      <c r="BH34" s="425"/>
      <c r="BI34" s="425"/>
      <c r="BJ34" s="425"/>
      <c r="BK34" s="425"/>
      <c r="BL34" s="425"/>
      <c r="BM34" s="425"/>
      <c r="BN34" s="425"/>
      <c r="BO34" s="425"/>
      <c r="BP34" s="425"/>
      <c r="BQ34" s="425"/>
      <c r="BR34" s="425"/>
      <c r="BS34" s="425"/>
      <c r="BT34" s="425"/>
      <c r="BU34" s="425"/>
      <c r="BV34" s="213"/>
      <c r="BW34" s="426">
        <f>IF(BY34="","",MAX(C34:D43,U34:V43,AM34:AN43,BE34:BF43)+1)</f>
        <v>8</v>
      </c>
      <c r="BX34" s="426"/>
      <c r="BY34" s="425" t="str">
        <f>IF('各会計、関係団体の財政状況及び健全化判断比率'!B68="","",'各会計、関係団体の財政状況及び健全化判断比率'!B68)</f>
        <v>上伊那広域連合（一般会計）</v>
      </c>
      <c r="BZ34" s="425"/>
      <c r="CA34" s="425"/>
      <c r="CB34" s="425"/>
      <c r="CC34" s="425"/>
      <c r="CD34" s="425"/>
      <c r="CE34" s="425"/>
      <c r="CF34" s="425"/>
      <c r="CG34" s="425"/>
      <c r="CH34" s="425"/>
      <c r="CI34" s="425"/>
      <c r="CJ34" s="425"/>
      <c r="CK34" s="425"/>
      <c r="CL34" s="425"/>
      <c r="CM34" s="425"/>
      <c r="CN34" s="213"/>
      <c r="CO34" s="426">
        <f>IF(CQ34="","",MAX(C34:D43,U34:V43,AM34:AN43,BE34:BF43,BW34:BX43)+1)</f>
        <v>18</v>
      </c>
      <c r="CP34" s="426"/>
      <c r="CQ34" s="425" t="str">
        <f>IF('各会計、関係団体の財政状況及び健全化判断比率'!BS7="","",'各会計、関係団体の財政状況及び健全化判断比率'!BS7)</f>
        <v>中川村土地開発公社</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15">
      <c r="A35" s="186"/>
      <c r="B35" s="212"/>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3"/>
      <c r="U35" s="426">
        <f>IF(W35="","",U34+1)</f>
        <v>3</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3"/>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3"/>
      <c r="BE35" s="426">
        <f t="shared" ref="BE35:BE43" si="1">IF(BG35="","",BE34+1)</f>
        <v>7</v>
      </c>
      <c r="BF35" s="426"/>
      <c r="BG35" s="425" t="str">
        <f>IF('各会計、関係団体の財政状況及び健全化判断比率'!B33="","",'各会計、関係団体の財政状況及び健全化判断比率'!B33)</f>
        <v>農業集落排水事業特別会計</v>
      </c>
      <c r="BH35" s="425"/>
      <c r="BI35" s="425"/>
      <c r="BJ35" s="425"/>
      <c r="BK35" s="425"/>
      <c r="BL35" s="425"/>
      <c r="BM35" s="425"/>
      <c r="BN35" s="425"/>
      <c r="BO35" s="425"/>
      <c r="BP35" s="425"/>
      <c r="BQ35" s="425"/>
      <c r="BR35" s="425"/>
      <c r="BS35" s="425"/>
      <c r="BT35" s="425"/>
      <c r="BU35" s="425"/>
      <c r="BV35" s="213"/>
      <c r="BW35" s="426">
        <f t="shared" ref="BW35:BW43" si="2">IF(BY35="","",BW34+1)</f>
        <v>9</v>
      </c>
      <c r="BX35" s="426"/>
      <c r="BY35" s="425" t="str">
        <f>IF('各会計、関係団体の財政状況及び健全化判断比率'!B69="","",'各会計、関係団体の財政状況及び健全化判断比率'!B69)</f>
        <v>上伊那広域連合（消防事業特別会計）</v>
      </c>
      <c r="BZ35" s="425"/>
      <c r="CA35" s="425"/>
      <c r="CB35" s="425"/>
      <c r="CC35" s="425"/>
      <c r="CD35" s="425"/>
      <c r="CE35" s="425"/>
      <c r="CF35" s="425"/>
      <c r="CG35" s="425"/>
      <c r="CH35" s="425"/>
      <c r="CI35" s="425"/>
      <c r="CJ35" s="425"/>
      <c r="CK35" s="425"/>
      <c r="CL35" s="425"/>
      <c r="CM35" s="425"/>
      <c r="CN35" s="213"/>
      <c r="CO35" s="426">
        <f t="shared" ref="CO35:CO43" si="3">IF(CQ35="","",CO34+1)</f>
        <v>19</v>
      </c>
      <c r="CP35" s="426"/>
      <c r="CQ35" s="425" t="str">
        <f>IF('各会計、関係団体の財政状況及び健全化判断比率'!BS8="","",'各会計、関係団体の財政状況及び健全化判断比率'!BS8)</f>
        <v>中川観光開発</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x14ac:dyDescent="0.15">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4</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10</v>
      </c>
      <c r="BX36" s="426"/>
      <c r="BY36" s="425" t="str">
        <f>IF('各会計、関係団体の財政状況及び健全化判断比率'!B70="","",'各会計、関係団体の財政状況及び健全化判断比率'!B70)</f>
        <v>伊南行政組合（一般会計）</v>
      </c>
      <c r="BZ36" s="425"/>
      <c r="CA36" s="425"/>
      <c r="CB36" s="425"/>
      <c r="CC36" s="425"/>
      <c r="CD36" s="425"/>
      <c r="CE36" s="425"/>
      <c r="CF36" s="425"/>
      <c r="CG36" s="425"/>
      <c r="CH36" s="425"/>
      <c r="CI36" s="425"/>
      <c r="CJ36" s="425"/>
      <c r="CK36" s="425"/>
      <c r="CL36" s="425"/>
      <c r="CM36" s="425"/>
      <c r="CN36" s="213"/>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15">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11</v>
      </c>
      <c r="BX37" s="426"/>
      <c r="BY37" s="425" t="str">
        <f>IF('各会計、関係団体の財政状況及び健全化判断比率'!B71="","",'各会計、関係団体の財政状況及び健全化判断比率'!B71)</f>
        <v>伊南行政組合（病院事業会計）</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15">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12</v>
      </c>
      <c r="BX38" s="426"/>
      <c r="BY38" s="425" t="str">
        <f>IF('各会計、関係団体の財政状況及び健全化判断比率'!B72="","",'各会計、関係団体の財政状況及び健全化判断比率'!B72)</f>
        <v>長野県後期高齢者医療広域連合（一般会計）</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15">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13</v>
      </c>
      <c r="BX39" s="426"/>
      <c r="BY39" s="425" t="str">
        <f>IF('各会計、関係団体の財政状況及び健全化判断比率'!B73="","",'各会計、関係団体の財政状況及び健全化判断比率'!B73)</f>
        <v>長野県後期高齢者医療広域連合（後期高齢者医療事業会計）</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15">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14</v>
      </c>
      <c r="BX40" s="426"/>
      <c r="BY40" s="425" t="str">
        <f>IF('各会計、関係団体の財政状況及び健全化判断比率'!B74="","",'各会計、関係団体の財政状況及び健全化判断比率'!B74)</f>
        <v>長野県市町村自治振興組合（一般会計）</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15">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f t="shared" si="2"/>
        <v>15</v>
      </c>
      <c r="BX41" s="426"/>
      <c r="BY41" s="425" t="str">
        <f>IF('各会計、関係団体の財政状況及び健全化判断比率'!B75="","",'各会計、関係団体の財政状況及び健全化判断比率'!B75)</f>
        <v>長野県市町村総合事務組合（一般会計）</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15">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f t="shared" si="2"/>
        <v>16</v>
      </c>
      <c r="BX42" s="426"/>
      <c r="BY42" s="425" t="str">
        <f>IF('各会計、関係団体の財政状況及び健全化判断比率'!B76="","",'各会計、関係団体の財政状況及び健全化判断比率'!B76)</f>
        <v>長野県市町村総合事務組合（非常勤職員公務災害補償特別会計）</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15">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f t="shared" si="2"/>
        <v>17</v>
      </c>
      <c r="BX43" s="426"/>
      <c r="BY43" s="425" t="str">
        <f>IF('各会計、関係団体の財政状況及び健全化判断比率'!B77="","",'各会計、関係団体の財政状況及び健全化判断比率'!B77)</f>
        <v>南信地域町村交通災害共済事務組合（一般会計）</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SWpNyLnBjx9BXH3iBBJepExIvGndbreqDEEtp/DtZQ3QCmJjzzZLb5/QnAuvDP+5rGENRQ2MtYANAx4kyMLQ==" saltValue="W14gC2TA3Er2MBpKZlaw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6" t="s">
        <v>556</v>
      </c>
      <c r="D34" s="1246"/>
      <c r="E34" s="1247"/>
      <c r="F34" s="32">
        <v>10.31</v>
      </c>
      <c r="G34" s="33">
        <v>9.57</v>
      </c>
      <c r="H34" s="33">
        <v>9.6300000000000008</v>
      </c>
      <c r="I34" s="33">
        <v>9.9600000000000009</v>
      </c>
      <c r="J34" s="34">
        <v>9.4600000000000009</v>
      </c>
      <c r="K34" s="22"/>
      <c r="L34" s="22"/>
      <c r="M34" s="22"/>
      <c r="N34" s="22"/>
      <c r="O34" s="22"/>
      <c r="P34" s="22"/>
    </row>
    <row r="35" spans="1:16" ht="39" customHeight="1" x14ac:dyDescent="0.15">
      <c r="A35" s="22"/>
      <c r="B35" s="35"/>
      <c r="C35" s="1240" t="s">
        <v>557</v>
      </c>
      <c r="D35" s="1241"/>
      <c r="E35" s="1242"/>
      <c r="F35" s="36">
        <v>8.61</v>
      </c>
      <c r="G35" s="37">
        <v>14.07</v>
      </c>
      <c r="H35" s="37">
        <v>9.74</v>
      </c>
      <c r="I35" s="37">
        <v>9.48</v>
      </c>
      <c r="J35" s="38">
        <v>8.35</v>
      </c>
      <c r="K35" s="22"/>
      <c r="L35" s="22"/>
      <c r="M35" s="22"/>
      <c r="N35" s="22"/>
      <c r="O35" s="22"/>
      <c r="P35" s="22"/>
    </row>
    <row r="36" spans="1:16" ht="39" customHeight="1" x14ac:dyDescent="0.15">
      <c r="A36" s="22"/>
      <c r="B36" s="35"/>
      <c r="C36" s="1240" t="s">
        <v>558</v>
      </c>
      <c r="D36" s="1241"/>
      <c r="E36" s="1242"/>
      <c r="F36" s="36">
        <v>0.84</v>
      </c>
      <c r="G36" s="37">
        <v>0.55000000000000004</v>
      </c>
      <c r="H36" s="37">
        <v>0.82</v>
      </c>
      <c r="I36" s="37">
        <v>0.38</v>
      </c>
      <c r="J36" s="38">
        <v>0.3</v>
      </c>
      <c r="K36" s="22"/>
      <c r="L36" s="22"/>
      <c r="M36" s="22"/>
      <c r="N36" s="22"/>
      <c r="O36" s="22"/>
      <c r="P36" s="22"/>
    </row>
    <row r="37" spans="1:16" ht="39" customHeight="1" x14ac:dyDescent="0.15">
      <c r="A37" s="22"/>
      <c r="B37" s="35"/>
      <c r="C37" s="1240" t="s">
        <v>559</v>
      </c>
      <c r="D37" s="1241"/>
      <c r="E37" s="1242"/>
      <c r="F37" s="36">
        <v>0.2</v>
      </c>
      <c r="G37" s="37">
        <v>1.98</v>
      </c>
      <c r="H37" s="37">
        <v>1.73</v>
      </c>
      <c r="I37" s="37">
        <v>1.48</v>
      </c>
      <c r="J37" s="38">
        <v>0.18</v>
      </c>
      <c r="K37" s="22"/>
      <c r="L37" s="22"/>
      <c r="M37" s="22"/>
      <c r="N37" s="22"/>
      <c r="O37" s="22"/>
      <c r="P37" s="22"/>
    </row>
    <row r="38" spans="1:16" ht="39" customHeight="1" x14ac:dyDescent="0.15">
      <c r="A38" s="22"/>
      <c r="B38" s="35"/>
      <c r="C38" s="1240" t="s">
        <v>560</v>
      </c>
      <c r="D38" s="1241"/>
      <c r="E38" s="1242"/>
      <c r="F38" s="36">
        <v>0.03</v>
      </c>
      <c r="G38" s="37">
        <v>0.03</v>
      </c>
      <c r="H38" s="37">
        <v>0.27</v>
      </c>
      <c r="I38" s="37">
        <v>0.06</v>
      </c>
      <c r="J38" s="38">
        <v>7.0000000000000007E-2</v>
      </c>
      <c r="K38" s="22"/>
      <c r="L38" s="22"/>
      <c r="M38" s="22"/>
      <c r="N38" s="22"/>
      <c r="O38" s="22"/>
      <c r="P38" s="22"/>
    </row>
    <row r="39" spans="1:16" ht="39" customHeight="1" x14ac:dyDescent="0.15">
      <c r="A39" s="22"/>
      <c r="B39" s="35"/>
      <c r="C39" s="1240" t="s">
        <v>561</v>
      </c>
      <c r="D39" s="1241"/>
      <c r="E39" s="1242"/>
      <c r="F39" s="36">
        <v>0.03</v>
      </c>
      <c r="G39" s="37">
        <v>0.03</v>
      </c>
      <c r="H39" s="37">
        <v>0.09</v>
      </c>
      <c r="I39" s="37">
        <v>0.18</v>
      </c>
      <c r="J39" s="38">
        <v>0.05</v>
      </c>
      <c r="K39" s="22"/>
      <c r="L39" s="22"/>
      <c r="M39" s="22"/>
      <c r="N39" s="22"/>
      <c r="O39" s="22"/>
      <c r="P39" s="22"/>
    </row>
    <row r="40" spans="1:16" ht="39" customHeight="1" x14ac:dyDescent="0.15">
      <c r="A40" s="22"/>
      <c r="B40" s="35"/>
      <c r="C40" s="1240" t="s">
        <v>562</v>
      </c>
      <c r="D40" s="1241"/>
      <c r="E40" s="1242"/>
      <c r="F40" s="36">
        <v>0</v>
      </c>
      <c r="G40" s="37">
        <v>0</v>
      </c>
      <c r="H40" s="37">
        <v>0</v>
      </c>
      <c r="I40" s="37">
        <v>0</v>
      </c>
      <c r="J40" s="38">
        <v>0</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563</v>
      </c>
      <c r="D42" s="1241"/>
      <c r="E42" s="1242"/>
      <c r="F42" s="36" t="s">
        <v>508</v>
      </c>
      <c r="G42" s="37" t="s">
        <v>508</v>
      </c>
      <c r="H42" s="37" t="s">
        <v>508</v>
      </c>
      <c r="I42" s="37" t="s">
        <v>508</v>
      </c>
      <c r="J42" s="38" t="s">
        <v>508</v>
      </c>
      <c r="K42" s="22"/>
      <c r="L42" s="22"/>
      <c r="M42" s="22"/>
      <c r="N42" s="22"/>
      <c r="O42" s="22"/>
      <c r="P42" s="22"/>
    </row>
    <row r="43" spans="1:16" ht="39" customHeight="1" thickBot="1" x14ac:dyDescent="0.2">
      <c r="A43" s="22"/>
      <c r="B43" s="40"/>
      <c r="C43" s="1243" t="s">
        <v>564</v>
      </c>
      <c r="D43" s="1244"/>
      <c r="E43" s="124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Nt+aa6UYolQV0W6pp3SeFsHYQyKSSggBUSzgwObxxghBU1tgnfRgzM59bltzSUDu6NEcQRFNvRZ2GPMUahRQ==" saltValue="2fvhctf0BziaDdOMfrSN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393</v>
      </c>
      <c r="L45" s="60">
        <v>388</v>
      </c>
      <c r="M45" s="60">
        <v>399</v>
      </c>
      <c r="N45" s="60">
        <v>372</v>
      </c>
      <c r="O45" s="61">
        <v>381</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508</v>
      </c>
      <c r="L46" s="64" t="s">
        <v>508</v>
      </c>
      <c r="M46" s="64" t="s">
        <v>508</v>
      </c>
      <c r="N46" s="64" t="s">
        <v>508</v>
      </c>
      <c r="O46" s="65" t="s">
        <v>508</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508</v>
      </c>
      <c r="L47" s="64" t="s">
        <v>508</v>
      </c>
      <c r="M47" s="64" t="s">
        <v>508</v>
      </c>
      <c r="N47" s="64" t="s">
        <v>508</v>
      </c>
      <c r="O47" s="65" t="s">
        <v>508</v>
      </c>
      <c r="P47" s="48"/>
      <c r="Q47" s="48"/>
      <c r="R47" s="48"/>
      <c r="S47" s="48"/>
      <c r="T47" s="48"/>
      <c r="U47" s="48"/>
    </row>
    <row r="48" spans="1:21" ht="30.75" customHeight="1" x14ac:dyDescent="0.15">
      <c r="A48" s="48"/>
      <c r="B48" s="1268"/>
      <c r="C48" s="1269"/>
      <c r="D48" s="62"/>
      <c r="E48" s="1250" t="s">
        <v>15</v>
      </c>
      <c r="F48" s="1250"/>
      <c r="G48" s="1250"/>
      <c r="H48" s="1250"/>
      <c r="I48" s="1250"/>
      <c r="J48" s="1251"/>
      <c r="K48" s="63">
        <v>201</v>
      </c>
      <c r="L48" s="64">
        <v>204</v>
      </c>
      <c r="M48" s="64">
        <v>199</v>
      </c>
      <c r="N48" s="64">
        <v>179</v>
      </c>
      <c r="O48" s="65">
        <v>188</v>
      </c>
      <c r="P48" s="48"/>
      <c r="Q48" s="48"/>
      <c r="R48" s="48"/>
      <c r="S48" s="48"/>
      <c r="T48" s="48"/>
      <c r="U48" s="48"/>
    </row>
    <row r="49" spans="1:21" ht="30.75" customHeight="1" x14ac:dyDescent="0.15">
      <c r="A49" s="48"/>
      <c r="B49" s="1268"/>
      <c r="C49" s="1269"/>
      <c r="D49" s="62"/>
      <c r="E49" s="1250" t="s">
        <v>16</v>
      </c>
      <c r="F49" s="1250"/>
      <c r="G49" s="1250"/>
      <c r="H49" s="1250"/>
      <c r="I49" s="1250"/>
      <c r="J49" s="1251"/>
      <c r="K49" s="63">
        <v>24</v>
      </c>
      <c r="L49" s="64">
        <v>22</v>
      </c>
      <c r="M49" s="64">
        <v>19</v>
      </c>
      <c r="N49" s="64">
        <v>19</v>
      </c>
      <c r="O49" s="65">
        <v>17</v>
      </c>
      <c r="P49" s="48"/>
      <c r="Q49" s="48"/>
      <c r="R49" s="48"/>
      <c r="S49" s="48"/>
      <c r="T49" s="48"/>
      <c r="U49" s="48"/>
    </row>
    <row r="50" spans="1:21" ht="30.75" customHeight="1" x14ac:dyDescent="0.15">
      <c r="A50" s="48"/>
      <c r="B50" s="1268"/>
      <c r="C50" s="1269"/>
      <c r="D50" s="62"/>
      <c r="E50" s="1250" t="s">
        <v>17</v>
      </c>
      <c r="F50" s="1250"/>
      <c r="G50" s="1250"/>
      <c r="H50" s="1250"/>
      <c r="I50" s="1250"/>
      <c r="J50" s="1251"/>
      <c r="K50" s="63">
        <v>5</v>
      </c>
      <c r="L50" s="64">
        <v>4</v>
      </c>
      <c r="M50" s="64">
        <v>3</v>
      </c>
      <c r="N50" s="64">
        <v>2</v>
      </c>
      <c r="O50" s="65">
        <v>2</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508</v>
      </c>
      <c r="L51" s="64" t="s">
        <v>508</v>
      </c>
      <c r="M51" s="64" t="s">
        <v>508</v>
      </c>
      <c r="N51" s="64" t="s">
        <v>508</v>
      </c>
      <c r="O51" s="65" t="s">
        <v>508</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572</v>
      </c>
      <c r="L52" s="64">
        <v>569</v>
      </c>
      <c r="M52" s="64">
        <v>561</v>
      </c>
      <c r="N52" s="64">
        <v>550</v>
      </c>
      <c r="O52" s="65">
        <v>546</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51</v>
      </c>
      <c r="L53" s="69">
        <v>49</v>
      </c>
      <c r="M53" s="69">
        <v>59</v>
      </c>
      <c r="N53" s="69">
        <v>22</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6" t="s">
        <v>25</v>
      </c>
      <c r="C57" s="1257"/>
      <c r="D57" s="1260" t="s">
        <v>26</v>
      </c>
      <c r="E57" s="1261"/>
      <c r="F57" s="1261"/>
      <c r="G57" s="1261"/>
      <c r="H57" s="1261"/>
      <c r="I57" s="1261"/>
      <c r="J57" s="1262"/>
      <c r="K57" s="82" t="s">
        <v>508</v>
      </c>
      <c r="L57" s="83" t="s">
        <v>508</v>
      </c>
      <c r="M57" s="83" t="s">
        <v>508</v>
      </c>
      <c r="N57" s="83" t="s">
        <v>508</v>
      </c>
      <c r="O57" s="84" t="s">
        <v>508</v>
      </c>
    </row>
    <row r="58" spans="1:21" ht="31.5" customHeight="1" thickBot="1" x14ac:dyDescent="0.2">
      <c r="B58" s="1258"/>
      <c r="C58" s="1259"/>
      <c r="D58" s="1263" t="s">
        <v>27</v>
      </c>
      <c r="E58" s="1264"/>
      <c r="F58" s="1264"/>
      <c r="G58" s="1264"/>
      <c r="H58" s="1264"/>
      <c r="I58" s="1264"/>
      <c r="J58" s="1265"/>
      <c r="K58" s="85" t="s">
        <v>508</v>
      </c>
      <c r="L58" s="86" t="s">
        <v>508</v>
      </c>
      <c r="M58" s="86" t="s">
        <v>508</v>
      </c>
      <c r="N58" s="86" t="s">
        <v>508</v>
      </c>
      <c r="O58" s="87" t="s">
        <v>508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qaNRIjVisah98f8UYKgXcBqXK7ZvJWJEI+vagSCsAUSIGVgNNsD+qZYl2NZ8SmsQHwRkFuwFD1tEBpp6RIbQ==" saltValue="lm8pM4U4CFAXPpJUWvgz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6" t="s">
        <v>30</v>
      </c>
      <c r="C41" s="1287"/>
      <c r="D41" s="101"/>
      <c r="E41" s="1288" t="s">
        <v>31</v>
      </c>
      <c r="F41" s="1288"/>
      <c r="G41" s="1288"/>
      <c r="H41" s="1289"/>
      <c r="I41" s="102">
        <v>3329</v>
      </c>
      <c r="J41" s="103">
        <v>3057</v>
      </c>
      <c r="K41" s="103">
        <v>2761</v>
      </c>
      <c r="L41" s="103">
        <v>2935</v>
      </c>
      <c r="M41" s="104">
        <v>2847</v>
      </c>
    </row>
    <row r="42" spans="2:13" ht="27.75" customHeight="1" x14ac:dyDescent="0.15">
      <c r="B42" s="1276"/>
      <c r="C42" s="1277"/>
      <c r="D42" s="105"/>
      <c r="E42" s="1280" t="s">
        <v>32</v>
      </c>
      <c r="F42" s="1280"/>
      <c r="G42" s="1280"/>
      <c r="H42" s="1281"/>
      <c r="I42" s="106">
        <v>13</v>
      </c>
      <c r="J42" s="107">
        <v>10</v>
      </c>
      <c r="K42" s="107">
        <v>7</v>
      </c>
      <c r="L42" s="107">
        <v>5</v>
      </c>
      <c r="M42" s="108">
        <v>2</v>
      </c>
    </row>
    <row r="43" spans="2:13" ht="27.75" customHeight="1" x14ac:dyDescent="0.15">
      <c r="B43" s="1276"/>
      <c r="C43" s="1277"/>
      <c r="D43" s="105"/>
      <c r="E43" s="1280" t="s">
        <v>33</v>
      </c>
      <c r="F43" s="1280"/>
      <c r="G43" s="1280"/>
      <c r="H43" s="1281"/>
      <c r="I43" s="106">
        <v>2161</v>
      </c>
      <c r="J43" s="107">
        <v>2018</v>
      </c>
      <c r="K43" s="107">
        <v>1884</v>
      </c>
      <c r="L43" s="107">
        <v>1709</v>
      </c>
      <c r="M43" s="108">
        <v>1592</v>
      </c>
    </row>
    <row r="44" spans="2:13" ht="27.75" customHeight="1" x14ac:dyDescent="0.15">
      <c r="B44" s="1276"/>
      <c r="C44" s="1277"/>
      <c r="D44" s="105"/>
      <c r="E44" s="1280" t="s">
        <v>34</v>
      </c>
      <c r="F44" s="1280"/>
      <c r="G44" s="1280"/>
      <c r="H44" s="1281"/>
      <c r="I44" s="106">
        <v>126</v>
      </c>
      <c r="J44" s="107">
        <v>123</v>
      </c>
      <c r="K44" s="107">
        <v>104</v>
      </c>
      <c r="L44" s="107">
        <v>111</v>
      </c>
      <c r="M44" s="108">
        <v>189</v>
      </c>
    </row>
    <row r="45" spans="2:13" ht="27.75" customHeight="1" x14ac:dyDescent="0.15">
      <c r="B45" s="1276"/>
      <c r="C45" s="1277"/>
      <c r="D45" s="105"/>
      <c r="E45" s="1280" t="s">
        <v>35</v>
      </c>
      <c r="F45" s="1280"/>
      <c r="G45" s="1280"/>
      <c r="H45" s="1281"/>
      <c r="I45" s="106">
        <v>713</v>
      </c>
      <c r="J45" s="107">
        <v>674</v>
      </c>
      <c r="K45" s="107">
        <v>683</v>
      </c>
      <c r="L45" s="107">
        <v>662</v>
      </c>
      <c r="M45" s="108">
        <v>654</v>
      </c>
    </row>
    <row r="46" spans="2:13" ht="27.75" customHeight="1" x14ac:dyDescent="0.15">
      <c r="B46" s="1276"/>
      <c r="C46" s="1277"/>
      <c r="D46" s="109"/>
      <c r="E46" s="1280" t="s">
        <v>36</v>
      </c>
      <c r="F46" s="1280"/>
      <c r="G46" s="1280"/>
      <c r="H46" s="1281"/>
      <c r="I46" s="106" t="s">
        <v>508</v>
      </c>
      <c r="J46" s="107" t="s">
        <v>508</v>
      </c>
      <c r="K46" s="107" t="s">
        <v>508</v>
      </c>
      <c r="L46" s="107" t="s">
        <v>508</v>
      </c>
      <c r="M46" s="108" t="s">
        <v>508</v>
      </c>
    </row>
    <row r="47" spans="2:13" ht="27.75" customHeight="1" x14ac:dyDescent="0.15">
      <c r="B47" s="1276"/>
      <c r="C47" s="1277"/>
      <c r="D47" s="110"/>
      <c r="E47" s="1290" t="s">
        <v>37</v>
      </c>
      <c r="F47" s="1291"/>
      <c r="G47" s="1291"/>
      <c r="H47" s="1292"/>
      <c r="I47" s="106" t="s">
        <v>508</v>
      </c>
      <c r="J47" s="107" t="s">
        <v>508</v>
      </c>
      <c r="K47" s="107" t="s">
        <v>508</v>
      </c>
      <c r="L47" s="107" t="s">
        <v>508</v>
      </c>
      <c r="M47" s="108" t="s">
        <v>508</v>
      </c>
    </row>
    <row r="48" spans="2:13" ht="27.75" customHeight="1" x14ac:dyDescent="0.15">
      <c r="B48" s="1276"/>
      <c r="C48" s="1277"/>
      <c r="D48" s="105"/>
      <c r="E48" s="1280" t="s">
        <v>38</v>
      </c>
      <c r="F48" s="1280"/>
      <c r="G48" s="1280"/>
      <c r="H48" s="1281"/>
      <c r="I48" s="106" t="s">
        <v>508</v>
      </c>
      <c r="J48" s="107" t="s">
        <v>508</v>
      </c>
      <c r="K48" s="107" t="s">
        <v>508</v>
      </c>
      <c r="L48" s="107" t="s">
        <v>508</v>
      </c>
      <c r="M48" s="108" t="s">
        <v>508</v>
      </c>
    </row>
    <row r="49" spans="2:13" ht="27.75" customHeight="1" x14ac:dyDescent="0.15">
      <c r="B49" s="1278"/>
      <c r="C49" s="1279"/>
      <c r="D49" s="105"/>
      <c r="E49" s="1280" t="s">
        <v>39</v>
      </c>
      <c r="F49" s="1280"/>
      <c r="G49" s="1280"/>
      <c r="H49" s="1281"/>
      <c r="I49" s="106" t="s">
        <v>508</v>
      </c>
      <c r="J49" s="107" t="s">
        <v>508</v>
      </c>
      <c r="K49" s="107" t="s">
        <v>508</v>
      </c>
      <c r="L49" s="107" t="s">
        <v>508</v>
      </c>
      <c r="M49" s="108" t="s">
        <v>508</v>
      </c>
    </row>
    <row r="50" spans="2:13" ht="27.75" customHeight="1" x14ac:dyDescent="0.15">
      <c r="B50" s="1274" t="s">
        <v>40</v>
      </c>
      <c r="C50" s="1275"/>
      <c r="D50" s="111"/>
      <c r="E50" s="1280" t="s">
        <v>41</v>
      </c>
      <c r="F50" s="1280"/>
      <c r="G50" s="1280"/>
      <c r="H50" s="1281"/>
      <c r="I50" s="106">
        <v>1920</v>
      </c>
      <c r="J50" s="107">
        <v>1931</v>
      </c>
      <c r="K50" s="107">
        <v>2088</v>
      </c>
      <c r="L50" s="107">
        <v>2182</v>
      </c>
      <c r="M50" s="108">
        <v>2307</v>
      </c>
    </row>
    <row r="51" spans="2:13" ht="27.75" customHeight="1" x14ac:dyDescent="0.15">
      <c r="B51" s="1276"/>
      <c r="C51" s="1277"/>
      <c r="D51" s="105"/>
      <c r="E51" s="1280" t="s">
        <v>42</v>
      </c>
      <c r="F51" s="1280"/>
      <c r="G51" s="1280"/>
      <c r="H51" s="1281"/>
      <c r="I51" s="106" t="s">
        <v>508</v>
      </c>
      <c r="J51" s="107" t="s">
        <v>508</v>
      </c>
      <c r="K51" s="107" t="s">
        <v>508</v>
      </c>
      <c r="L51" s="107" t="s">
        <v>508</v>
      </c>
      <c r="M51" s="108" t="s">
        <v>508</v>
      </c>
    </row>
    <row r="52" spans="2:13" ht="27.75" customHeight="1" x14ac:dyDescent="0.15">
      <c r="B52" s="1278"/>
      <c r="C52" s="1279"/>
      <c r="D52" s="105"/>
      <c r="E52" s="1280" t="s">
        <v>43</v>
      </c>
      <c r="F52" s="1280"/>
      <c r="G52" s="1280"/>
      <c r="H52" s="1281"/>
      <c r="I52" s="106">
        <v>5384</v>
      </c>
      <c r="J52" s="107">
        <v>5129</v>
      </c>
      <c r="K52" s="107">
        <v>4907</v>
      </c>
      <c r="L52" s="107">
        <v>4698</v>
      </c>
      <c r="M52" s="108">
        <v>4689</v>
      </c>
    </row>
    <row r="53" spans="2:13" ht="27.75" customHeight="1" thickBot="1" x14ac:dyDescent="0.2">
      <c r="B53" s="1282" t="s">
        <v>44</v>
      </c>
      <c r="C53" s="1283"/>
      <c r="D53" s="112"/>
      <c r="E53" s="1284" t="s">
        <v>45</v>
      </c>
      <c r="F53" s="1284"/>
      <c r="G53" s="1284"/>
      <c r="H53" s="1285"/>
      <c r="I53" s="113">
        <v>-963</v>
      </c>
      <c r="J53" s="114">
        <v>-1179</v>
      </c>
      <c r="K53" s="114">
        <v>-1554</v>
      </c>
      <c r="L53" s="114">
        <v>-1457</v>
      </c>
      <c r="M53" s="115">
        <v>-1711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0F1QpFdvpTkGhgCqsszmlXIGjlbVY4CcsVLc/VaE4C0nxtsKq9y5uFUvrGphq4xurFcbV2KFdwSIw9Qkk+2Ww==" saltValue="UtIiUrD+lAjT3G8br2db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1" t="s">
        <v>48</v>
      </c>
      <c r="D55" s="1301"/>
      <c r="E55" s="1302"/>
      <c r="F55" s="127">
        <v>1076</v>
      </c>
      <c r="G55" s="127">
        <v>1077</v>
      </c>
      <c r="H55" s="128">
        <v>1077</v>
      </c>
    </row>
    <row r="56" spans="2:8" ht="52.5" customHeight="1" x14ac:dyDescent="0.15">
      <c r="B56" s="129"/>
      <c r="C56" s="1303" t="s">
        <v>49</v>
      </c>
      <c r="D56" s="1303"/>
      <c r="E56" s="1304"/>
      <c r="F56" s="130">
        <v>143</v>
      </c>
      <c r="G56" s="130">
        <v>143</v>
      </c>
      <c r="H56" s="131">
        <v>143</v>
      </c>
    </row>
    <row r="57" spans="2:8" ht="53.25" customHeight="1" x14ac:dyDescent="0.15">
      <c r="B57" s="129"/>
      <c r="C57" s="1305" t="s">
        <v>50</v>
      </c>
      <c r="D57" s="1305"/>
      <c r="E57" s="1306"/>
      <c r="F57" s="132">
        <v>632</v>
      </c>
      <c r="G57" s="132">
        <v>681</v>
      </c>
      <c r="H57" s="133">
        <v>848</v>
      </c>
    </row>
    <row r="58" spans="2:8" ht="45.75" customHeight="1" x14ac:dyDescent="0.15">
      <c r="B58" s="134"/>
      <c r="C58" s="1293" t="s">
        <v>573</v>
      </c>
      <c r="D58" s="1294"/>
      <c r="E58" s="1295"/>
      <c r="F58" s="135">
        <v>100</v>
      </c>
      <c r="G58" s="135">
        <v>250</v>
      </c>
      <c r="H58" s="136">
        <v>360</v>
      </c>
    </row>
    <row r="59" spans="2:8" ht="45.75" customHeight="1" x14ac:dyDescent="0.15">
      <c r="B59" s="134"/>
      <c r="C59" s="1293" t="s">
        <v>575</v>
      </c>
      <c r="D59" s="1294"/>
      <c r="E59" s="1295"/>
      <c r="F59" s="135">
        <v>228</v>
      </c>
      <c r="G59" s="135">
        <v>126</v>
      </c>
      <c r="H59" s="136">
        <v>179</v>
      </c>
    </row>
    <row r="60" spans="2:8" ht="45.75" customHeight="1" x14ac:dyDescent="0.15">
      <c r="B60" s="134"/>
      <c r="C60" s="1293" t="s">
        <v>577</v>
      </c>
      <c r="D60" s="1294"/>
      <c r="E60" s="1295"/>
      <c r="F60" s="385">
        <v>148</v>
      </c>
      <c r="G60" s="385">
        <v>148</v>
      </c>
      <c r="H60" s="386">
        <v>148</v>
      </c>
    </row>
    <row r="61" spans="2:8" ht="45.75" customHeight="1" x14ac:dyDescent="0.15">
      <c r="B61" s="134"/>
      <c r="C61" s="1293" t="s">
        <v>574</v>
      </c>
      <c r="D61" s="1294"/>
      <c r="E61" s="1295"/>
      <c r="F61" s="135">
        <v>127</v>
      </c>
      <c r="G61" s="135">
        <v>127</v>
      </c>
      <c r="H61" s="136">
        <v>127</v>
      </c>
    </row>
    <row r="62" spans="2:8" ht="45.75" customHeight="1" thickBot="1" x14ac:dyDescent="0.2">
      <c r="B62" s="137"/>
      <c r="C62" s="1296" t="s">
        <v>576</v>
      </c>
      <c r="D62" s="1297"/>
      <c r="E62" s="1298"/>
      <c r="F62" s="138">
        <v>29</v>
      </c>
      <c r="G62" s="138">
        <v>29</v>
      </c>
      <c r="H62" s="139">
        <v>32</v>
      </c>
    </row>
    <row r="63" spans="2:8" ht="52.5" customHeight="1" thickBot="1" x14ac:dyDescent="0.2">
      <c r="B63" s="140"/>
      <c r="C63" s="1299" t="s">
        <v>51</v>
      </c>
      <c r="D63" s="1299"/>
      <c r="E63" s="1300"/>
      <c r="F63" s="141">
        <v>1851</v>
      </c>
      <c r="G63" s="141">
        <v>1900</v>
      </c>
      <c r="H63" s="142">
        <v>2068</v>
      </c>
    </row>
    <row r="64" spans="2:8" ht="15" customHeight="1" x14ac:dyDescent="0.15"/>
    <row r="65" ht="0" hidden="1" customHeight="1" x14ac:dyDescent="0.15"/>
    <row r="66" ht="0" hidden="1" customHeight="1" x14ac:dyDescent="0.15"/>
  </sheetData>
  <sheetProtection algorithmName="SHA-512" hashValue="ZMdBo/zAY7hL1cgPQyWdwhN2yXH0RBSaUF3v/gx27hQgwL88bmNRfnjkeyCVAhVLk8AHkpfVA5ikYSSz9PTZ7A==" saltValue="+C+99SN33WDz2/Jq5+9p9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90"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601</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598</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07" t="s">
        <v>603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5" x14ac:dyDescent="0.15">
      <c r="B44" s="388"/>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5" x14ac:dyDescent="0.15">
      <c r="B45" s="388"/>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5" x14ac:dyDescent="0.15">
      <c r="B46" s="388"/>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5" x14ac:dyDescent="0.15">
      <c r="B47" s="388"/>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597</v>
      </c>
    </row>
    <row r="50" spans="1:109" ht="13.5" x14ac:dyDescent="0.15">
      <c r="B50" s="388"/>
      <c r="G50" s="1316"/>
      <c r="H50" s="1316"/>
      <c r="I50" s="1316"/>
      <c r="J50" s="1316"/>
      <c r="K50" s="397"/>
      <c r="L50" s="397"/>
      <c r="M50" s="396"/>
      <c r="N50" s="39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549</v>
      </c>
      <c r="BQ50" s="1320"/>
      <c r="BR50" s="1320"/>
      <c r="BS50" s="1320"/>
      <c r="BT50" s="1320"/>
      <c r="BU50" s="1320"/>
      <c r="BV50" s="1320"/>
      <c r="BW50" s="1320"/>
      <c r="BX50" s="1320" t="s">
        <v>550</v>
      </c>
      <c r="BY50" s="1320"/>
      <c r="BZ50" s="1320"/>
      <c r="CA50" s="1320"/>
      <c r="CB50" s="1320"/>
      <c r="CC50" s="1320"/>
      <c r="CD50" s="1320"/>
      <c r="CE50" s="1320"/>
      <c r="CF50" s="1320" t="s">
        <v>551</v>
      </c>
      <c r="CG50" s="1320"/>
      <c r="CH50" s="1320"/>
      <c r="CI50" s="1320"/>
      <c r="CJ50" s="1320"/>
      <c r="CK50" s="1320"/>
      <c r="CL50" s="1320"/>
      <c r="CM50" s="1320"/>
      <c r="CN50" s="1320" t="s">
        <v>552</v>
      </c>
      <c r="CO50" s="1320"/>
      <c r="CP50" s="1320"/>
      <c r="CQ50" s="1320"/>
      <c r="CR50" s="1320"/>
      <c r="CS50" s="1320"/>
      <c r="CT50" s="1320"/>
      <c r="CU50" s="1320"/>
      <c r="CV50" s="1320" t="s">
        <v>553</v>
      </c>
      <c r="CW50" s="1320"/>
      <c r="CX50" s="1320"/>
      <c r="CY50" s="1320"/>
      <c r="CZ50" s="1320"/>
      <c r="DA50" s="1320"/>
      <c r="DB50" s="1320"/>
      <c r="DC50" s="1320"/>
    </row>
    <row r="51" spans="1:109" ht="13.5" customHeight="1" x14ac:dyDescent="0.15">
      <c r="B51" s="388"/>
      <c r="G51" s="1326"/>
      <c r="H51" s="1326"/>
      <c r="I51" s="1327"/>
      <c r="J51" s="1327"/>
      <c r="K51" s="1324"/>
      <c r="L51" s="1324"/>
      <c r="M51" s="1324"/>
      <c r="N51" s="1324"/>
      <c r="AM51" s="395"/>
      <c r="AN51" s="1321" t="s">
        <v>596</v>
      </c>
      <c r="AO51" s="1321"/>
      <c r="AP51" s="1321"/>
      <c r="AQ51" s="1321"/>
      <c r="AR51" s="1321"/>
      <c r="AS51" s="1321"/>
      <c r="AT51" s="1321"/>
      <c r="AU51" s="1321"/>
      <c r="AV51" s="1321"/>
      <c r="AW51" s="1321"/>
      <c r="AX51" s="1321"/>
      <c r="AY51" s="1321"/>
      <c r="AZ51" s="1321"/>
      <c r="BA51" s="1321"/>
      <c r="BB51" s="1321" t="s">
        <v>594</v>
      </c>
      <c r="BC51" s="1321"/>
      <c r="BD51" s="1321"/>
      <c r="BE51" s="1321"/>
      <c r="BF51" s="1321"/>
      <c r="BG51" s="1321"/>
      <c r="BH51" s="1321"/>
      <c r="BI51" s="1321"/>
      <c r="BJ51" s="1321"/>
      <c r="BK51" s="1321"/>
      <c r="BL51" s="1321"/>
      <c r="BM51" s="1321"/>
      <c r="BN51" s="1321"/>
      <c r="BO51" s="1321"/>
      <c r="BP51" s="1322"/>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88"/>
      <c r="G52" s="1326"/>
      <c r="H52" s="1326"/>
      <c r="I52" s="1327"/>
      <c r="J52" s="1327"/>
      <c r="K52" s="1324"/>
      <c r="L52" s="1324"/>
      <c r="M52" s="1324"/>
      <c r="N52" s="1324"/>
      <c r="AM52" s="395"/>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88"/>
      <c r="G53" s="1326"/>
      <c r="H53" s="1326"/>
      <c r="I53" s="1316"/>
      <c r="J53" s="1316"/>
      <c r="K53" s="1324"/>
      <c r="L53" s="1324"/>
      <c r="M53" s="1324"/>
      <c r="N53" s="1324"/>
      <c r="AM53" s="395"/>
      <c r="AN53" s="1321"/>
      <c r="AO53" s="1321"/>
      <c r="AP53" s="1321"/>
      <c r="AQ53" s="1321"/>
      <c r="AR53" s="1321"/>
      <c r="AS53" s="1321"/>
      <c r="AT53" s="1321"/>
      <c r="AU53" s="1321"/>
      <c r="AV53" s="1321"/>
      <c r="AW53" s="1321"/>
      <c r="AX53" s="1321"/>
      <c r="AY53" s="1321"/>
      <c r="AZ53" s="1321"/>
      <c r="BA53" s="1321"/>
      <c r="BB53" s="1321" t="s">
        <v>600</v>
      </c>
      <c r="BC53" s="1321"/>
      <c r="BD53" s="1321"/>
      <c r="BE53" s="1321"/>
      <c r="BF53" s="1321"/>
      <c r="BG53" s="1321"/>
      <c r="BH53" s="1321"/>
      <c r="BI53" s="1321"/>
      <c r="BJ53" s="1321"/>
      <c r="BK53" s="1321"/>
      <c r="BL53" s="1321"/>
      <c r="BM53" s="1321"/>
      <c r="BN53" s="1321"/>
      <c r="BO53" s="1321"/>
      <c r="BP53" s="1322"/>
      <c r="BQ53" s="1323"/>
      <c r="BR53" s="1323"/>
      <c r="BS53" s="1323"/>
      <c r="BT53" s="1323"/>
      <c r="BU53" s="1323"/>
      <c r="BV53" s="1323"/>
      <c r="BW53" s="1323"/>
      <c r="BX53" s="1323">
        <v>52.9</v>
      </c>
      <c r="BY53" s="1323"/>
      <c r="BZ53" s="1323"/>
      <c r="CA53" s="1323"/>
      <c r="CB53" s="1323"/>
      <c r="CC53" s="1323"/>
      <c r="CD53" s="1323"/>
      <c r="CE53" s="1323"/>
      <c r="CF53" s="1323">
        <v>57.4</v>
      </c>
      <c r="CG53" s="1323"/>
      <c r="CH53" s="1323"/>
      <c r="CI53" s="1323"/>
      <c r="CJ53" s="1323"/>
      <c r="CK53" s="1323"/>
      <c r="CL53" s="1323"/>
      <c r="CM53" s="1323"/>
      <c r="CN53" s="1323">
        <v>37.4</v>
      </c>
      <c r="CO53" s="1323"/>
      <c r="CP53" s="1323"/>
      <c r="CQ53" s="1323"/>
      <c r="CR53" s="1323"/>
      <c r="CS53" s="1323"/>
      <c r="CT53" s="1323"/>
      <c r="CU53" s="1323"/>
      <c r="CV53" s="1323">
        <v>38.299999999999997</v>
      </c>
      <c r="CW53" s="1323"/>
      <c r="CX53" s="1323"/>
      <c r="CY53" s="1323"/>
      <c r="CZ53" s="1323"/>
      <c r="DA53" s="1323"/>
      <c r="DB53" s="1323"/>
      <c r="DC53" s="1323"/>
    </row>
    <row r="54" spans="1:109" ht="13.5" x14ac:dyDescent="0.15">
      <c r="A54" s="403"/>
      <c r="B54" s="388"/>
      <c r="G54" s="1326"/>
      <c r="H54" s="1326"/>
      <c r="I54" s="1316"/>
      <c r="J54" s="1316"/>
      <c r="K54" s="1324"/>
      <c r="L54" s="1324"/>
      <c r="M54" s="1324"/>
      <c r="N54" s="1324"/>
      <c r="AM54" s="395"/>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88"/>
      <c r="G55" s="1316"/>
      <c r="H55" s="1316"/>
      <c r="I55" s="1316"/>
      <c r="J55" s="1316"/>
      <c r="K55" s="1324"/>
      <c r="L55" s="1324"/>
      <c r="M55" s="1324"/>
      <c r="N55" s="1324"/>
      <c r="AN55" s="1320" t="s">
        <v>595</v>
      </c>
      <c r="AO55" s="1320"/>
      <c r="AP55" s="1320"/>
      <c r="AQ55" s="1320"/>
      <c r="AR55" s="1320"/>
      <c r="AS55" s="1320"/>
      <c r="AT55" s="1320"/>
      <c r="AU55" s="1320"/>
      <c r="AV55" s="1320"/>
      <c r="AW55" s="1320"/>
      <c r="AX55" s="1320"/>
      <c r="AY55" s="1320"/>
      <c r="AZ55" s="1320"/>
      <c r="BA55" s="1320"/>
      <c r="BB55" s="1321" t="s">
        <v>594</v>
      </c>
      <c r="BC55" s="1321"/>
      <c r="BD55" s="1321"/>
      <c r="BE55" s="1321"/>
      <c r="BF55" s="1321"/>
      <c r="BG55" s="1321"/>
      <c r="BH55" s="1321"/>
      <c r="BI55" s="1321"/>
      <c r="BJ55" s="1321"/>
      <c r="BK55" s="1321"/>
      <c r="BL55" s="1321"/>
      <c r="BM55" s="1321"/>
      <c r="BN55" s="1321"/>
      <c r="BO55" s="1321"/>
      <c r="BP55" s="1322"/>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ht="13.5" x14ac:dyDescent="0.15">
      <c r="A56" s="403"/>
      <c r="B56" s="388"/>
      <c r="G56" s="1316"/>
      <c r="H56" s="1316"/>
      <c r="I56" s="1316"/>
      <c r="J56" s="1316"/>
      <c r="K56" s="1324"/>
      <c r="L56" s="1324"/>
      <c r="M56" s="1324"/>
      <c r="N56" s="1324"/>
      <c r="AN56" s="1320"/>
      <c r="AO56" s="1320"/>
      <c r="AP56" s="1320"/>
      <c r="AQ56" s="1320"/>
      <c r="AR56" s="1320"/>
      <c r="AS56" s="1320"/>
      <c r="AT56" s="1320"/>
      <c r="AU56" s="1320"/>
      <c r="AV56" s="1320"/>
      <c r="AW56" s="1320"/>
      <c r="AX56" s="1320"/>
      <c r="AY56" s="1320"/>
      <c r="AZ56" s="1320"/>
      <c r="BA56" s="1320"/>
      <c r="BB56" s="1321"/>
      <c r="BC56" s="1321"/>
      <c r="BD56" s="1321"/>
      <c r="BE56" s="1321"/>
      <c r="BF56" s="1321"/>
      <c r="BG56" s="1321"/>
      <c r="BH56" s="1321"/>
      <c r="BI56" s="1321"/>
      <c r="BJ56" s="1321"/>
      <c r="BK56" s="1321"/>
      <c r="BL56" s="1321"/>
      <c r="BM56" s="1321"/>
      <c r="BN56" s="1321"/>
      <c r="BO56" s="1321"/>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9"/>
      <c r="G57" s="1316"/>
      <c r="H57" s="1316"/>
      <c r="I57" s="1325"/>
      <c r="J57" s="1325"/>
      <c r="K57" s="1324"/>
      <c r="L57" s="1324"/>
      <c r="M57" s="1324"/>
      <c r="N57" s="1324"/>
      <c r="AM57" s="387"/>
      <c r="AN57" s="1320"/>
      <c r="AO57" s="1320"/>
      <c r="AP57" s="1320"/>
      <c r="AQ57" s="1320"/>
      <c r="AR57" s="1320"/>
      <c r="AS57" s="1320"/>
      <c r="AT57" s="1320"/>
      <c r="AU57" s="1320"/>
      <c r="AV57" s="1320"/>
      <c r="AW57" s="1320"/>
      <c r="AX57" s="1320"/>
      <c r="AY57" s="1320"/>
      <c r="AZ57" s="1320"/>
      <c r="BA57" s="1320"/>
      <c r="BB57" s="1321" t="s">
        <v>600</v>
      </c>
      <c r="BC57" s="1321"/>
      <c r="BD57" s="1321"/>
      <c r="BE57" s="1321"/>
      <c r="BF57" s="1321"/>
      <c r="BG57" s="1321"/>
      <c r="BH57" s="1321"/>
      <c r="BI57" s="1321"/>
      <c r="BJ57" s="1321"/>
      <c r="BK57" s="1321"/>
      <c r="BL57" s="1321"/>
      <c r="BM57" s="1321"/>
      <c r="BN57" s="1321"/>
      <c r="BO57" s="1321"/>
      <c r="BP57" s="1322"/>
      <c r="BQ57" s="1323"/>
      <c r="BR57" s="1323"/>
      <c r="BS57" s="1323"/>
      <c r="BT57" s="1323"/>
      <c r="BU57" s="1323"/>
      <c r="BV57" s="1323"/>
      <c r="BW57" s="1323"/>
      <c r="BX57" s="1323">
        <v>54.2</v>
      </c>
      <c r="BY57" s="1323"/>
      <c r="BZ57" s="1323"/>
      <c r="CA57" s="1323"/>
      <c r="CB57" s="1323"/>
      <c r="CC57" s="1323"/>
      <c r="CD57" s="1323"/>
      <c r="CE57" s="1323"/>
      <c r="CF57" s="1323">
        <v>56.3</v>
      </c>
      <c r="CG57" s="1323"/>
      <c r="CH57" s="1323"/>
      <c r="CI57" s="1323"/>
      <c r="CJ57" s="1323"/>
      <c r="CK57" s="1323"/>
      <c r="CL57" s="1323"/>
      <c r="CM57" s="1323"/>
      <c r="CN57" s="1323">
        <v>57.6</v>
      </c>
      <c r="CO57" s="1323"/>
      <c r="CP57" s="1323"/>
      <c r="CQ57" s="1323"/>
      <c r="CR57" s="1323"/>
      <c r="CS57" s="1323"/>
      <c r="CT57" s="1323"/>
      <c r="CU57" s="1323"/>
      <c r="CV57" s="1323">
        <v>58.7</v>
      </c>
      <c r="CW57" s="1323"/>
      <c r="CX57" s="1323"/>
      <c r="CY57" s="1323"/>
      <c r="CZ57" s="1323"/>
      <c r="DA57" s="1323"/>
      <c r="DB57" s="1323"/>
      <c r="DC57" s="1323"/>
      <c r="DD57" s="414"/>
      <c r="DE57" s="409"/>
    </row>
    <row r="58" spans="1:109" s="403" customFormat="1" ht="13.5" x14ac:dyDescent="0.15">
      <c r="A58" s="387"/>
      <c r="B58" s="409"/>
      <c r="G58" s="1316"/>
      <c r="H58" s="1316"/>
      <c r="I58" s="1325"/>
      <c r="J58" s="1325"/>
      <c r="K58" s="1324"/>
      <c r="L58" s="1324"/>
      <c r="M58" s="1324"/>
      <c r="N58" s="1324"/>
      <c r="AM58" s="387"/>
      <c r="AN58" s="1320"/>
      <c r="AO58" s="1320"/>
      <c r="AP58" s="1320"/>
      <c r="AQ58" s="1320"/>
      <c r="AR58" s="1320"/>
      <c r="AS58" s="1320"/>
      <c r="AT58" s="1320"/>
      <c r="AU58" s="1320"/>
      <c r="AV58" s="1320"/>
      <c r="AW58" s="1320"/>
      <c r="AX58" s="1320"/>
      <c r="AY58" s="1320"/>
      <c r="AZ58" s="1320"/>
      <c r="BA58" s="1320"/>
      <c r="BB58" s="1321"/>
      <c r="BC58" s="1321"/>
      <c r="BD58" s="1321"/>
      <c r="BE58" s="1321"/>
      <c r="BF58" s="1321"/>
      <c r="BG58" s="1321"/>
      <c r="BH58" s="1321"/>
      <c r="BI58" s="1321"/>
      <c r="BJ58" s="1321"/>
      <c r="BK58" s="1321"/>
      <c r="BL58" s="1321"/>
      <c r="BM58" s="1321"/>
      <c r="BN58" s="1321"/>
      <c r="BO58" s="1321"/>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599</v>
      </c>
    </row>
    <row r="64" spans="1:109" ht="13.5" x14ac:dyDescent="0.15">
      <c r="B64" s="388"/>
      <c r="G64" s="404"/>
      <c r="I64" s="406"/>
      <c r="J64" s="406"/>
      <c r="K64" s="406"/>
      <c r="L64" s="406"/>
      <c r="M64" s="406"/>
      <c r="N64" s="405"/>
      <c r="AM64" s="404"/>
      <c r="AN64" s="404" t="s">
        <v>598</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x14ac:dyDescent="0.15">
      <c r="B65" s="388"/>
      <c r="AN65" s="1307" t="s">
        <v>604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5" x14ac:dyDescent="0.15">
      <c r="B66" s="388"/>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5" x14ac:dyDescent="0.15">
      <c r="B67" s="388"/>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5" x14ac:dyDescent="0.15">
      <c r="B68" s="388"/>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5" x14ac:dyDescent="0.15">
      <c r="B69" s="388"/>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597</v>
      </c>
    </row>
    <row r="72" spans="2:107" ht="13.5" x14ac:dyDescent="0.15">
      <c r="B72" s="388"/>
      <c r="G72" s="1316"/>
      <c r="H72" s="1316"/>
      <c r="I72" s="1316"/>
      <c r="J72" s="1316"/>
      <c r="K72" s="397"/>
      <c r="L72" s="397"/>
      <c r="M72" s="396"/>
      <c r="N72" s="39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549</v>
      </c>
      <c r="BQ72" s="1320"/>
      <c r="BR72" s="1320"/>
      <c r="BS72" s="1320"/>
      <c r="BT72" s="1320"/>
      <c r="BU72" s="1320"/>
      <c r="BV72" s="1320"/>
      <c r="BW72" s="1320"/>
      <c r="BX72" s="1320" t="s">
        <v>550</v>
      </c>
      <c r="BY72" s="1320"/>
      <c r="BZ72" s="1320"/>
      <c r="CA72" s="1320"/>
      <c r="CB72" s="1320"/>
      <c r="CC72" s="1320"/>
      <c r="CD72" s="1320"/>
      <c r="CE72" s="1320"/>
      <c r="CF72" s="1320" t="s">
        <v>551</v>
      </c>
      <c r="CG72" s="1320"/>
      <c r="CH72" s="1320"/>
      <c r="CI72" s="1320"/>
      <c r="CJ72" s="1320"/>
      <c r="CK72" s="1320"/>
      <c r="CL72" s="1320"/>
      <c r="CM72" s="1320"/>
      <c r="CN72" s="1320" t="s">
        <v>552</v>
      </c>
      <c r="CO72" s="1320"/>
      <c r="CP72" s="1320"/>
      <c r="CQ72" s="1320"/>
      <c r="CR72" s="1320"/>
      <c r="CS72" s="1320"/>
      <c r="CT72" s="1320"/>
      <c r="CU72" s="1320"/>
      <c r="CV72" s="1320" t="s">
        <v>553</v>
      </c>
      <c r="CW72" s="1320"/>
      <c r="CX72" s="1320"/>
      <c r="CY72" s="1320"/>
      <c r="CZ72" s="1320"/>
      <c r="DA72" s="1320"/>
      <c r="DB72" s="1320"/>
      <c r="DC72" s="1320"/>
    </row>
    <row r="73" spans="2:107" ht="13.5" x14ac:dyDescent="0.15">
      <c r="B73" s="388"/>
      <c r="G73" s="1326"/>
      <c r="H73" s="1326"/>
      <c r="I73" s="1326"/>
      <c r="J73" s="1326"/>
      <c r="K73" s="1328"/>
      <c r="L73" s="1328"/>
      <c r="M73" s="1328"/>
      <c r="N73" s="1328"/>
      <c r="AM73" s="395"/>
      <c r="AN73" s="1321" t="s">
        <v>596</v>
      </c>
      <c r="AO73" s="1321"/>
      <c r="AP73" s="1321"/>
      <c r="AQ73" s="1321"/>
      <c r="AR73" s="1321"/>
      <c r="AS73" s="1321"/>
      <c r="AT73" s="1321"/>
      <c r="AU73" s="1321"/>
      <c r="AV73" s="1321"/>
      <c r="AW73" s="1321"/>
      <c r="AX73" s="1321"/>
      <c r="AY73" s="1321"/>
      <c r="AZ73" s="1321"/>
      <c r="BA73" s="1321"/>
      <c r="BB73" s="1321" t="s">
        <v>594</v>
      </c>
      <c r="BC73" s="1321"/>
      <c r="BD73" s="1321"/>
      <c r="BE73" s="1321"/>
      <c r="BF73" s="1321"/>
      <c r="BG73" s="1321"/>
      <c r="BH73" s="1321"/>
      <c r="BI73" s="1321"/>
      <c r="BJ73" s="1321"/>
      <c r="BK73" s="1321"/>
      <c r="BL73" s="1321"/>
      <c r="BM73" s="1321"/>
      <c r="BN73" s="1321"/>
      <c r="BO73" s="1321"/>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88"/>
      <c r="G74" s="1326"/>
      <c r="H74" s="1326"/>
      <c r="I74" s="1326"/>
      <c r="J74" s="1326"/>
      <c r="K74" s="1328"/>
      <c r="L74" s="1328"/>
      <c r="M74" s="1328"/>
      <c r="N74" s="1328"/>
      <c r="AM74" s="395"/>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88"/>
      <c r="G75" s="1326"/>
      <c r="H75" s="1326"/>
      <c r="I75" s="1316"/>
      <c r="J75" s="1316"/>
      <c r="K75" s="1324"/>
      <c r="L75" s="1324"/>
      <c r="M75" s="1324"/>
      <c r="N75" s="1324"/>
      <c r="AM75" s="395"/>
      <c r="AN75" s="1321"/>
      <c r="AO75" s="1321"/>
      <c r="AP75" s="1321"/>
      <c r="AQ75" s="1321"/>
      <c r="AR75" s="1321"/>
      <c r="AS75" s="1321"/>
      <c r="AT75" s="1321"/>
      <c r="AU75" s="1321"/>
      <c r="AV75" s="1321"/>
      <c r="AW75" s="1321"/>
      <c r="AX75" s="1321"/>
      <c r="AY75" s="1321"/>
      <c r="AZ75" s="1321"/>
      <c r="BA75" s="1321"/>
      <c r="BB75" s="1321" t="s">
        <v>593</v>
      </c>
      <c r="BC75" s="1321"/>
      <c r="BD75" s="1321"/>
      <c r="BE75" s="1321"/>
      <c r="BF75" s="1321"/>
      <c r="BG75" s="1321"/>
      <c r="BH75" s="1321"/>
      <c r="BI75" s="1321"/>
      <c r="BJ75" s="1321"/>
      <c r="BK75" s="1321"/>
      <c r="BL75" s="1321"/>
      <c r="BM75" s="1321"/>
      <c r="BN75" s="1321"/>
      <c r="BO75" s="1321"/>
      <c r="BP75" s="1323">
        <v>4.5999999999999996</v>
      </c>
      <c r="BQ75" s="1323"/>
      <c r="BR75" s="1323"/>
      <c r="BS75" s="1323"/>
      <c r="BT75" s="1323"/>
      <c r="BU75" s="1323"/>
      <c r="BV75" s="1323"/>
      <c r="BW75" s="1323"/>
      <c r="BX75" s="1323">
        <v>3.3</v>
      </c>
      <c r="BY75" s="1323"/>
      <c r="BZ75" s="1323"/>
      <c r="CA75" s="1323"/>
      <c r="CB75" s="1323"/>
      <c r="CC75" s="1323"/>
      <c r="CD75" s="1323"/>
      <c r="CE75" s="1323"/>
      <c r="CF75" s="1323">
        <v>2.8</v>
      </c>
      <c r="CG75" s="1323"/>
      <c r="CH75" s="1323"/>
      <c r="CI75" s="1323"/>
      <c r="CJ75" s="1323"/>
      <c r="CK75" s="1323"/>
      <c r="CL75" s="1323"/>
      <c r="CM75" s="1323"/>
      <c r="CN75" s="1323">
        <v>2.2999999999999998</v>
      </c>
      <c r="CO75" s="1323"/>
      <c r="CP75" s="1323"/>
      <c r="CQ75" s="1323"/>
      <c r="CR75" s="1323"/>
      <c r="CS75" s="1323"/>
      <c r="CT75" s="1323"/>
      <c r="CU75" s="1323"/>
      <c r="CV75" s="1323">
        <v>2.2000000000000002</v>
      </c>
      <c r="CW75" s="1323"/>
      <c r="CX75" s="1323"/>
      <c r="CY75" s="1323"/>
      <c r="CZ75" s="1323"/>
      <c r="DA75" s="1323"/>
      <c r="DB75" s="1323"/>
      <c r="DC75" s="1323"/>
    </row>
    <row r="76" spans="2:107" ht="13.5" x14ac:dyDescent="0.15">
      <c r="B76" s="388"/>
      <c r="G76" s="1326"/>
      <c r="H76" s="1326"/>
      <c r="I76" s="1316"/>
      <c r="J76" s="1316"/>
      <c r="K76" s="1324"/>
      <c r="L76" s="1324"/>
      <c r="M76" s="1324"/>
      <c r="N76" s="1324"/>
      <c r="AM76" s="395"/>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88"/>
      <c r="G77" s="1316"/>
      <c r="H77" s="1316"/>
      <c r="I77" s="1316"/>
      <c r="J77" s="1316"/>
      <c r="K77" s="1328"/>
      <c r="L77" s="1328"/>
      <c r="M77" s="1328"/>
      <c r="N77" s="1328"/>
      <c r="AN77" s="1320" t="s">
        <v>595</v>
      </c>
      <c r="AO77" s="1320"/>
      <c r="AP77" s="1320"/>
      <c r="AQ77" s="1320"/>
      <c r="AR77" s="1320"/>
      <c r="AS77" s="1320"/>
      <c r="AT77" s="1320"/>
      <c r="AU77" s="1320"/>
      <c r="AV77" s="1320"/>
      <c r="AW77" s="1320"/>
      <c r="AX77" s="1320"/>
      <c r="AY77" s="1320"/>
      <c r="AZ77" s="1320"/>
      <c r="BA77" s="1320"/>
      <c r="BB77" s="1321" t="s">
        <v>594</v>
      </c>
      <c r="BC77" s="1321"/>
      <c r="BD77" s="1321"/>
      <c r="BE77" s="1321"/>
      <c r="BF77" s="1321"/>
      <c r="BG77" s="1321"/>
      <c r="BH77" s="1321"/>
      <c r="BI77" s="1321"/>
      <c r="BJ77" s="1321"/>
      <c r="BK77" s="1321"/>
      <c r="BL77" s="1321"/>
      <c r="BM77" s="1321"/>
      <c r="BN77" s="1321"/>
      <c r="BO77" s="1321"/>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ht="13.5" x14ac:dyDescent="0.15">
      <c r="B78" s="388"/>
      <c r="G78" s="1316"/>
      <c r="H78" s="1316"/>
      <c r="I78" s="1316"/>
      <c r="J78" s="1316"/>
      <c r="K78" s="1328"/>
      <c r="L78" s="1328"/>
      <c r="M78" s="1328"/>
      <c r="N78" s="1328"/>
      <c r="AN78" s="1320"/>
      <c r="AO78" s="1320"/>
      <c r="AP78" s="1320"/>
      <c r="AQ78" s="1320"/>
      <c r="AR78" s="1320"/>
      <c r="AS78" s="1320"/>
      <c r="AT78" s="1320"/>
      <c r="AU78" s="1320"/>
      <c r="AV78" s="1320"/>
      <c r="AW78" s="1320"/>
      <c r="AX78" s="1320"/>
      <c r="AY78" s="1320"/>
      <c r="AZ78" s="1320"/>
      <c r="BA78" s="1320"/>
      <c r="BB78" s="1321"/>
      <c r="BC78" s="1321"/>
      <c r="BD78" s="1321"/>
      <c r="BE78" s="1321"/>
      <c r="BF78" s="1321"/>
      <c r="BG78" s="1321"/>
      <c r="BH78" s="1321"/>
      <c r="BI78" s="1321"/>
      <c r="BJ78" s="1321"/>
      <c r="BK78" s="1321"/>
      <c r="BL78" s="1321"/>
      <c r="BM78" s="1321"/>
      <c r="BN78" s="1321"/>
      <c r="BO78" s="1321"/>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88"/>
      <c r="G79" s="1316"/>
      <c r="H79" s="1316"/>
      <c r="I79" s="1325"/>
      <c r="J79" s="1325"/>
      <c r="K79" s="1329"/>
      <c r="L79" s="1329"/>
      <c r="M79" s="1329"/>
      <c r="N79" s="1329"/>
      <c r="AN79" s="1320"/>
      <c r="AO79" s="1320"/>
      <c r="AP79" s="1320"/>
      <c r="AQ79" s="1320"/>
      <c r="AR79" s="1320"/>
      <c r="AS79" s="1320"/>
      <c r="AT79" s="1320"/>
      <c r="AU79" s="1320"/>
      <c r="AV79" s="1320"/>
      <c r="AW79" s="1320"/>
      <c r="AX79" s="1320"/>
      <c r="AY79" s="1320"/>
      <c r="AZ79" s="1320"/>
      <c r="BA79" s="1320"/>
      <c r="BB79" s="1321" t="s">
        <v>593</v>
      </c>
      <c r="BC79" s="1321"/>
      <c r="BD79" s="1321"/>
      <c r="BE79" s="1321"/>
      <c r="BF79" s="1321"/>
      <c r="BG79" s="1321"/>
      <c r="BH79" s="1321"/>
      <c r="BI79" s="1321"/>
      <c r="BJ79" s="1321"/>
      <c r="BK79" s="1321"/>
      <c r="BL79" s="1321"/>
      <c r="BM79" s="1321"/>
      <c r="BN79" s="1321"/>
      <c r="BO79" s="1321"/>
      <c r="BP79" s="1323">
        <v>9.1</v>
      </c>
      <c r="BQ79" s="1323"/>
      <c r="BR79" s="1323"/>
      <c r="BS79" s="1323"/>
      <c r="BT79" s="1323"/>
      <c r="BU79" s="1323"/>
      <c r="BV79" s="1323"/>
      <c r="BW79" s="1323"/>
      <c r="BX79" s="1323">
        <v>7.8</v>
      </c>
      <c r="BY79" s="1323"/>
      <c r="BZ79" s="1323"/>
      <c r="CA79" s="1323"/>
      <c r="CB79" s="1323"/>
      <c r="CC79" s="1323"/>
      <c r="CD79" s="1323"/>
      <c r="CE79" s="1323"/>
      <c r="CF79" s="1323">
        <v>7.4</v>
      </c>
      <c r="CG79" s="1323"/>
      <c r="CH79" s="1323"/>
      <c r="CI79" s="1323"/>
      <c r="CJ79" s="1323"/>
      <c r="CK79" s="1323"/>
      <c r="CL79" s="1323"/>
      <c r="CM79" s="1323"/>
      <c r="CN79" s="1323">
        <v>7.1</v>
      </c>
      <c r="CO79" s="1323"/>
      <c r="CP79" s="1323"/>
      <c r="CQ79" s="1323"/>
      <c r="CR79" s="1323"/>
      <c r="CS79" s="1323"/>
      <c r="CT79" s="1323"/>
      <c r="CU79" s="1323"/>
      <c r="CV79" s="1323">
        <v>7.1</v>
      </c>
      <c r="CW79" s="1323"/>
      <c r="CX79" s="1323"/>
      <c r="CY79" s="1323"/>
      <c r="CZ79" s="1323"/>
      <c r="DA79" s="1323"/>
      <c r="DB79" s="1323"/>
      <c r="DC79" s="1323"/>
    </row>
    <row r="80" spans="2:107" ht="13.5" x14ac:dyDescent="0.15">
      <c r="B80" s="388"/>
      <c r="G80" s="1316"/>
      <c r="H80" s="1316"/>
      <c r="I80" s="1325"/>
      <c r="J80" s="1325"/>
      <c r="K80" s="1329"/>
      <c r="L80" s="1329"/>
      <c r="M80" s="1329"/>
      <c r="N80" s="1329"/>
      <c r="AN80" s="1320"/>
      <c r="AO80" s="1320"/>
      <c r="AP80" s="1320"/>
      <c r="AQ80" s="1320"/>
      <c r="AR80" s="1320"/>
      <c r="AS80" s="1320"/>
      <c r="AT80" s="1320"/>
      <c r="AU80" s="1320"/>
      <c r="AV80" s="1320"/>
      <c r="AW80" s="1320"/>
      <c r="AX80" s="1320"/>
      <c r="AY80" s="1320"/>
      <c r="AZ80" s="1320"/>
      <c r="BA80" s="1320"/>
      <c r="BB80" s="1321"/>
      <c r="BC80" s="1321"/>
      <c r="BD80" s="1321"/>
      <c r="BE80" s="1321"/>
      <c r="BF80" s="1321"/>
      <c r="BG80" s="1321"/>
      <c r="BH80" s="1321"/>
      <c r="BI80" s="1321"/>
      <c r="BJ80" s="1321"/>
      <c r="BK80" s="1321"/>
      <c r="BL80" s="1321"/>
      <c r="BM80" s="1321"/>
      <c r="BN80" s="1321"/>
      <c r="BO80" s="1321"/>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6VveErKHVCn7g32eGMNDbquxcw56K4l6glixV9vOtQJHhq7zbcy5dPSzZIjdN8rv37L6tO9nMQApaNL6Y9y8w==" saltValue="ZyCJTmKN2xCXXMuyVaFjJ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tpG/pfcH8YwudUWMhKDbUDqTw00q6Cv8DCGFTnpRw0OSEI0npCSj6dHuYaleQvVqc3G36oL7CsLW0MSw8o1QA==" saltValue="e6sfNQHSoHVA+u6pDzMyDA=="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gLfumT5UdxSJXoYdDC24zr8WDYvdSXL7lPUlZgvmu4SM824zasN4vI6p2NeQbmczQmLYMgc0/tc1ZfmkBTP+g==" saltValue="BPOSXvSKUaelZTm2xkruf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123042</v>
      </c>
      <c r="E3" s="161"/>
      <c r="F3" s="162">
        <v>175675</v>
      </c>
      <c r="G3" s="163"/>
      <c r="H3" s="164"/>
    </row>
    <row r="4" spans="1:8" x14ac:dyDescent="0.15">
      <c r="A4" s="165"/>
      <c r="B4" s="166"/>
      <c r="C4" s="167"/>
      <c r="D4" s="168">
        <v>57307</v>
      </c>
      <c r="E4" s="169"/>
      <c r="F4" s="170">
        <v>87698</v>
      </c>
      <c r="G4" s="171"/>
      <c r="H4" s="172"/>
    </row>
    <row r="5" spans="1:8" x14ac:dyDescent="0.15">
      <c r="A5" s="153" t="s">
        <v>541</v>
      </c>
      <c r="B5" s="158"/>
      <c r="C5" s="159"/>
      <c r="D5" s="160">
        <v>99143</v>
      </c>
      <c r="E5" s="161"/>
      <c r="F5" s="162">
        <v>280458</v>
      </c>
      <c r="G5" s="163"/>
      <c r="H5" s="164"/>
    </row>
    <row r="6" spans="1:8" x14ac:dyDescent="0.15">
      <c r="A6" s="165"/>
      <c r="B6" s="166"/>
      <c r="C6" s="167"/>
      <c r="D6" s="168">
        <v>64861</v>
      </c>
      <c r="E6" s="169"/>
      <c r="F6" s="170">
        <v>127286</v>
      </c>
      <c r="G6" s="171"/>
      <c r="H6" s="172"/>
    </row>
    <row r="7" spans="1:8" x14ac:dyDescent="0.15">
      <c r="A7" s="153" t="s">
        <v>542</v>
      </c>
      <c r="B7" s="158"/>
      <c r="C7" s="159"/>
      <c r="D7" s="160">
        <v>91583</v>
      </c>
      <c r="E7" s="161"/>
      <c r="F7" s="162">
        <v>291945</v>
      </c>
      <c r="G7" s="163"/>
      <c r="H7" s="164"/>
    </row>
    <row r="8" spans="1:8" x14ac:dyDescent="0.15">
      <c r="A8" s="165"/>
      <c r="B8" s="166"/>
      <c r="C8" s="167"/>
      <c r="D8" s="168">
        <v>62440</v>
      </c>
      <c r="E8" s="169"/>
      <c r="F8" s="170">
        <v>127651</v>
      </c>
      <c r="G8" s="171"/>
      <c r="H8" s="172"/>
    </row>
    <row r="9" spans="1:8" x14ac:dyDescent="0.15">
      <c r="A9" s="153" t="s">
        <v>543</v>
      </c>
      <c r="B9" s="158"/>
      <c r="C9" s="159"/>
      <c r="D9" s="160">
        <v>158345</v>
      </c>
      <c r="E9" s="161"/>
      <c r="F9" s="162">
        <v>291173</v>
      </c>
      <c r="G9" s="163"/>
      <c r="H9" s="164"/>
    </row>
    <row r="10" spans="1:8" x14ac:dyDescent="0.15">
      <c r="A10" s="165"/>
      <c r="B10" s="166"/>
      <c r="C10" s="167"/>
      <c r="D10" s="168">
        <v>130939</v>
      </c>
      <c r="E10" s="169"/>
      <c r="F10" s="170">
        <v>119071</v>
      </c>
      <c r="G10" s="171"/>
      <c r="H10" s="172"/>
    </row>
    <row r="11" spans="1:8" x14ac:dyDescent="0.15">
      <c r="A11" s="153" t="s">
        <v>544</v>
      </c>
      <c r="B11" s="158"/>
      <c r="C11" s="159"/>
      <c r="D11" s="160">
        <v>89154</v>
      </c>
      <c r="E11" s="161"/>
      <c r="F11" s="162">
        <v>271581</v>
      </c>
      <c r="G11" s="163"/>
      <c r="H11" s="164"/>
    </row>
    <row r="12" spans="1:8" x14ac:dyDescent="0.15">
      <c r="A12" s="165"/>
      <c r="B12" s="166"/>
      <c r="C12" s="173"/>
      <c r="D12" s="168">
        <v>72646</v>
      </c>
      <c r="E12" s="169"/>
      <c r="F12" s="170">
        <v>117844</v>
      </c>
      <c r="G12" s="171"/>
      <c r="H12" s="172"/>
    </row>
    <row r="13" spans="1:8" x14ac:dyDescent="0.15">
      <c r="A13" s="153"/>
      <c r="B13" s="158"/>
      <c r="C13" s="174"/>
      <c r="D13" s="175">
        <v>112253</v>
      </c>
      <c r="E13" s="176"/>
      <c r="F13" s="177">
        <v>262166</v>
      </c>
      <c r="G13" s="178"/>
      <c r="H13" s="164"/>
    </row>
    <row r="14" spans="1:8" x14ac:dyDescent="0.15">
      <c r="A14" s="165"/>
      <c r="B14" s="166"/>
      <c r="C14" s="167"/>
      <c r="D14" s="168">
        <v>77639</v>
      </c>
      <c r="E14" s="169"/>
      <c r="F14" s="170">
        <v>115910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8.61</v>
      </c>
      <c r="C19" s="179">
        <f>ROUND(VALUE(SUBSTITUTE(実質収支比率等に係る経年分析!G$48,"▲","-")),2)</f>
        <v>14.08</v>
      </c>
      <c r="D19" s="179">
        <f>ROUND(VALUE(SUBSTITUTE(実質収支比率等に係る経年分析!H$48,"▲","-")),2)</f>
        <v>9.75</v>
      </c>
      <c r="E19" s="179">
        <f>ROUND(VALUE(SUBSTITUTE(実質収支比率等に係る経年分析!I$48,"▲","-")),2)</f>
        <v>9.49</v>
      </c>
      <c r="F19" s="179">
        <f>ROUND(VALUE(SUBSTITUTE(実質収支比率等に係る経年分析!J$48,"▲","-")),2)</f>
        <v>8.36</v>
      </c>
    </row>
    <row r="20" spans="1:11" x14ac:dyDescent="0.15">
      <c r="A20" s="179" t="s">
        <v>55</v>
      </c>
      <c r="B20" s="179">
        <f>ROUND(VALUE(SUBSTITUTE(実質収支比率等に係る経年分析!F$47,"▲","-")),2)</f>
        <v>45.03</v>
      </c>
      <c r="C20" s="179">
        <f>ROUND(VALUE(SUBSTITUTE(実質収支比率等に係る経年分析!G$47,"▲","-")),2)</f>
        <v>43.9</v>
      </c>
      <c r="D20" s="179">
        <f>ROUND(VALUE(SUBSTITUTE(実質収支比率等に係る経年分析!H$47,"▲","-")),2)</f>
        <v>44.54</v>
      </c>
      <c r="E20" s="179">
        <f>ROUND(VALUE(SUBSTITUTE(実質収支比率等に係る経年分析!I$47,"▲","-")),2)</f>
        <v>45.37</v>
      </c>
      <c r="F20" s="179">
        <f>ROUND(VALUE(SUBSTITUTE(実質収支比率等に係る経年分析!J$47,"▲","-")),2)</f>
        <v>45.56</v>
      </c>
    </row>
    <row r="21" spans="1:11" x14ac:dyDescent="0.15">
      <c r="A21" s="179" t="s">
        <v>56</v>
      </c>
      <c r="B21" s="179">
        <f>IF(ISNUMBER(VALUE(SUBSTITUTE(実質収支比率等に係る経年分析!F$49,"▲","-"))),ROUND(VALUE(SUBSTITUTE(実質収支比率等に係る経年分析!F$49,"▲","-")),2),NA())</f>
        <v>3.83</v>
      </c>
      <c r="C21" s="179">
        <f>IF(ISNUMBER(VALUE(SUBSTITUTE(実質収支比率等に係る経年分析!G$49,"▲","-"))),ROUND(VALUE(SUBSTITUTE(実質収支比率等に係る経年分析!G$49,"▲","-")),2),NA())</f>
        <v>11.37</v>
      </c>
      <c r="D21" s="179">
        <f>IF(ISNUMBER(VALUE(SUBSTITUTE(実質収支比率等に係る経年分析!H$49,"▲","-"))),ROUND(VALUE(SUBSTITUTE(実質収支比率等に係る経年分析!H$49,"▲","-")),2),NA())</f>
        <v>1.06</v>
      </c>
      <c r="E21" s="179">
        <f>IF(ISNUMBER(VALUE(SUBSTITUTE(実質収支比率等に係る経年分析!I$49,"▲","-"))),ROUND(VALUE(SUBSTITUTE(実質収支比率等に係る経年分析!I$49,"▲","-")),2),NA())</f>
        <v>-0.39</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0.55000000000000004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9.6300000000000008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9.4600000000000009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572</v>
      </c>
      <c r="E42" s="181"/>
      <c r="F42" s="181"/>
      <c r="G42" s="181">
        <f>'実質公債費比率（分子）の構造'!L$52</f>
        <v>569</v>
      </c>
      <c r="H42" s="181"/>
      <c r="I42" s="181"/>
      <c r="J42" s="181">
        <f>'実質公債費比率（分子）の構造'!M$52</f>
        <v>561</v>
      </c>
      <c r="K42" s="181"/>
      <c r="L42" s="181"/>
      <c r="M42" s="181">
        <f>'実質公債費比率（分子）の構造'!N$52</f>
        <v>550</v>
      </c>
      <c r="N42" s="181"/>
      <c r="O42" s="181"/>
      <c r="P42" s="181">
        <f>'実質公債費比率（分子）の構造'!O$52</f>
        <v>546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4</v>
      </c>
      <c r="F44" s="181"/>
      <c r="G44" s="181"/>
      <c r="H44" s="181">
        <f>'実質公債費比率（分子）の構造'!M$50</f>
        <v>3</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24</v>
      </c>
      <c r="C45" s="181"/>
      <c r="D45" s="181"/>
      <c r="E45" s="181">
        <f>'実質公債費比率（分子）の構造'!L$49</f>
        <v>22</v>
      </c>
      <c r="F45" s="181"/>
      <c r="G45" s="181"/>
      <c r="H45" s="181">
        <f>'実質公債費比率（分子）の構造'!M$49</f>
        <v>19</v>
      </c>
      <c r="I45" s="181"/>
      <c r="J45" s="181"/>
      <c r="K45" s="181">
        <f>'実質公債費比率（分子）の構造'!N$49</f>
        <v>19</v>
      </c>
      <c r="L45" s="181"/>
      <c r="M45" s="181"/>
      <c r="N45" s="181">
        <f>'実質公債費比率（分子）の構造'!O$49</f>
        <v>17</v>
      </c>
      <c r="O45" s="181"/>
      <c r="P45" s="181"/>
    </row>
    <row r="46" spans="1:16" x14ac:dyDescent="0.15">
      <c r="A46" s="181" t="s">
        <v>67</v>
      </c>
      <c r="B46" s="181">
        <f>'実質公債費比率（分子）の構造'!K$48</f>
        <v>201</v>
      </c>
      <c r="C46" s="181"/>
      <c r="D46" s="181"/>
      <c r="E46" s="181">
        <f>'実質公債費比率（分子）の構造'!L$48</f>
        <v>204</v>
      </c>
      <c r="F46" s="181"/>
      <c r="G46" s="181"/>
      <c r="H46" s="181">
        <f>'実質公債費比率（分子）の構造'!M$48</f>
        <v>199</v>
      </c>
      <c r="I46" s="181"/>
      <c r="J46" s="181"/>
      <c r="K46" s="181">
        <f>'実質公債費比率（分子）の構造'!N$48</f>
        <v>179</v>
      </c>
      <c r="L46" s="181"/>
      <c r="M46" s="181"/>
      <c r="N46" s="181">
        <f>'実質公債費比率（分子）の構造'!O$48</f>
        <v>188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393</v>
      </c>
      <c r="C49" s="181"/>
      <c r="D49" s="181"/>
      <c r="E49" s="181">
        <f>'実質公債費比率（分子）の構造'!L$45</f>
        <v>388</v>
      </c>
      <c r="F49" s="181"/>
      <c r="G49" s="181"/>
      <c r="H49" s="181">
        <f>'実質公債費比率（分子）の構造'!M$45</f>
        <v>399</v>
      </c>
      <c r="I49" s="181"/>
      <c r="J49" s="181"/>
      <c r="K49" s="181">
        <f>'実質公債費比率（分子）の構造'!N$45</f>
        <v>372</v>
      </c>
      <c r="L49" s="181"/>
      <c r="M49" s="181"/>
      <c r="N49" s="181">
        <f>'実質公債費比率（分子）の構造'!O$45</f>
        <v>381</v>
      </c>
      <c r="O49" s="181"/>
      <c r="P49" s="181"/>
    </row>
    <row r="50" spans="1:16" x14ac:dyDescent="0.15">
      <c r="A50" s="181" t="s">
        <v>71</v>
      </c>
      <c r="B50" s="181" t="e">
        <f>NA()</f>
        <v>#N/A</v>
      </c>
      <c r="C50" s="181">
        <f>IF(ISNUMBER('実質公債費比率（分子）の構造'!K$53),'実質公債費比率（分子）の構造'!K$53,NA())</f>
        <v>51</v>
      </c>
      <c r="D50" s="181" t="e">
        <f>NA()</f>
        <v>#N/A</v>
      </c>
      <c r="E50" s="181" t="e">
        <f>NA()</f>
        <v>#N/A</v>
      </c>
      <c r="F50" s="181">
        <f>IF(ISNUMBER('実質公債費比率（分子）の構造'!L$53),'実質公債費比率（分子）の構造'!L$53,NA())</f>
        <v>49</v>
      </c>
      <c r="G50" s="181" t="e">
        <f>NA()</f>
        <v>#N/A</v>
      </c>
      <c r="H50" s="181" t="e">
        <f>NA()</f>
        <v>#N/A</v>
      </c>
      <c r="I50" s="181">
        <f>IF(ISNUMBER('実質公債費比率（分子）の構造'!M$53),'実質公債費比率（分子）の構造'!M$53,NA())</f>
        <v>59</v>
      </c>
      <c r="J50" s="181" t="e">
        <f>NA()</f>
        <v>#N/A</v>
      </c>
      <c r="K50" s="181" t="e">
        <f>NA()</f>
        <v>#N/A</v>
      </c>
      <c r="L50" s="181">
        <f>IF(ISNUMBER('実質公債費比率（分子）の構造'!N$53),'実質公債費比率（分子）の構造'!N$53,NA())</f>
        <v>22</v>
      </c>
      <c r="M50" s="181" t="e">
        <f>NA()</f>
        <v>#N/A</v>
      </c>
      <c r="N50" s="181" t="e">
        <f>NA()</f>
        <v>#N/A</v>
      </c>
      <c r="O50" s="181">
        <f>IF(ISNUMBER('実質公債費比率（分子）の構造'!O$53),'実質公債費比率（分子）の構造'!O$53,NA())</f>
        <v>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5384</v>
      </c>
      <c r="E56" s="180"/>
      <c r="F56" s="180"/>
      <c r="G56" s="180">
        <f>'将来負担比率（分子）の構造'!J$52</f>
        <v>5129</v>
      </c>
      <c r="H56" s="180"/>
      <c r="I56" s="180"/>
      <c r="J56" s="180">
        <f>'将来負担比率（分子）の構造'!K$52</f>
        <v>4907</v>
      </c>
      <c r="K56" s="180"/>
      <c r="L56" s="180"/>
      <c r="M56" s="180">
        <f>'将来負担比率（分子）の構造'!L$52</f>
        <v>4698</v>
      </c>
      <c r="N56" s="180"/>
      <c r="O56" s="180"/>
      <c r="P56" s="180">
        <f>'将来負担比率（分子）の構造'!M$52</f>
        <v>4689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1920</v>
      </c>
      <c r="E58" s="180"/>
      <c r="F58" s="180"/>
      <c r="G58" s="180">
        <f>'将来負担比率（分子）の構造'!J$50</f>
        <v>1931</v>
      </c>
      <c r="H58" s="180"/>
      <c r="I58" s="180"/>
      <c r="J58" s="180">
        <f>'将来負担比率（分子）の構造'!K$50</f>
        <v>2088</v>
      </c>
      <c r="K58" s="180"/>
      <c r="L58" s="180"/>
      <c r="M58" s="180">
        <f>'将来負担比率（分子）の構造'!L$50</f>
        <v>2182</v>
      </c>
      <c r="N58" s="180"/>
      <c r="O58" s="180"/>
      <c r="P58" s="180">
        <f>'将来負担比率（分子）の構造'!M$50</f>
        <v>2307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713</v>
      </c>
      <c r="C62" s="180"/>
      <c r="D62" s="180"/>
      <c r="E62" s="180">
        <f>'将来負担比率（分子）の構造'!J$45</f>
        <v>674</v>
      </c>
      <c r="F62" s="180"/>
      <c r="G62" s="180"/>
      <c r="H62" s="180">
        <f>'将来負担比率（分子）の構造'!K$45</f>
        <v>683</v>
      </c>
      <c r="I62" s="180"/>
      <c r="J62" s="180"/>
      <c r="K62" s="180">
        <f>'将来負担比率（分子）の構造'!L$45</f>
        <v>662</v>
      </c>
      <c r="L62" s="180"/>
      <c r="M62" s="180"/>
      <c r="N62" s="180">
        <f>'将来負担比率（分子）の構造'!M$45</f>
        <v>654</v>
      </c>
      <c r="O62" s="180"/>
      <c r="P62" s="180"/>
    </row>
    <row r="63" spans="1:16" x14ac:dyDescent="0.15">
      <c r="A63" s="180" t="s">
        <v>34</v>
      </c>
      <c r="B63" s="180">
        <f>'将来負担比率（分子）の構造'!I$44</f>
        <v>126</v>
      </c>
      <c r="C63" s="180"/>
      <c r="D63" s="180"/>
      <c r="E63" s="180">
        <f>'将来負担比率（分子）の構造'!J$44</f>
        <v>123</v>
      </c>
      <c r="F63" s="180"/>
      <c r="G63" s="180"/>
      <c r="H63" s="180">
        <f>'将来負担比率（分子）の構造'!K$44</f>
        <v>104</v>
      </c>
      <c r="I63" s="180"/>
      <c r="J63" s="180"/>
      <c r="K63" s="180">
        <f>'将来負担比率（分子）の構造'!L$44</f>
        <v>111</v>
      </c>
      <c r="L63" s="180"/>
      <c r="M63" s="180"/>
      <c r="N63" s="180">
        <f>'将来負担比率（分子）の構造'!M$44</f>
        <v>189</v>
      </c>
      <c r="O63" s="180"/>
      <c r="P63" s="180"/>
    </row>
    <row r="64" spans="1:16" x14ac:dyDescent="0.15">
      <c r="A64" s="180" t="s">
        <v>33</v>
      </c>
      <c r="B64" s="180">
        <f>'将来負担比率（分子）の構造'!I$43</f>
        <v>2161</v>
      </c>
      <c r="C64" s="180"/>
      <c r="D64" s="180"/>
      <c r="E64" s="180">
        <f>'将来負担比率（分子）の構造'!J$43</f>
        <v>2018</v>
      </c>
      <c r="F64" s="180"/>
      <c r="G64" s="180"/>
      <c r="H64" s="180">
        <f>'将来負担比率（分子）の構造'!K$43</f>
        <v>1884</v>
      </c>
      <c r="I64" s="180"/>
      <c r="J64" s="180"/>
      <c r="K64" s="180">
        <f>'将来負担比率（分子）の構造'!L$43</f>
        <v>1709</v>
      </c>
      <c r="L64" s="180"/>
      <c r="M64" s="180"/>
      <c r="N64" s="180">
        <f>'将来負担比率（分子）の構造'!M$43</f>
        <v>1592</v>
      </c>
      <c r="O64" s="180"/>
      <c r="P64" s="180"/>
    </row>
    <row r="65" spans="1:16" x14ac:dyDescent="0.15">
      <c r="A65" s="180" t="s">
        <v>32</v>
      </c>
      <c r="B65" s="180">
        <f>'将来負担比率（分子）の構造'!I$42</f>
        <v>13</v>
      </c>
      <c r="C65" s="180"/>
      <c r="D65" s="180"/>
      <c r="E65" s="180">
        <f>'将来負担比率（分子）の構造'!J$42</f>
        <v>10</v>
      </c>
      <c r="F65" s="180"/>
      <c r="G65" s="180"/>
      <c r="H65" s="180">
        <f>'将来負担比率（分子）の構造'!K$42</f>
        <v>7</v>
      </c>
      <c r="I65" s="180"/>
      <c r="J65" s="180"/>
      <c r="K65" s="180">
        <f>'将来負担比率（分子）の構造'!L$42</f>
        <v>5</v>
      </c>
      <c r="L65" s="180"/>
      <c r="M65" s="180"/>
      <c r="N65" s="180">
        <f>'将来負担比率（分子）の構造'!M$42</f>
        <v>2</v>
      </c>
      <c r="O65" s="180"/>
      <c r="P65" s="180"/>
    </row>
    <row r="66" spans="1:16" x14ac:dyDescent="0.15">
      <c r="A66" s="180" t="s">
        <v>31</v>
      </c>
      <c r="B66" s="180">
        <f>'将来負担比率（分子）の構造'!I$41</f>
        <v>3329</v>
      </c>
      <c r="C66" s="180"/>
      <c r="D66" s="180"/>
      <c r="E66" s="180">
        <f>'将来負担比率（分子）の構造'!J$41</f>
        <v>3057</v>
      </c>
      <c r="F66" s="180"/>
      <c r="G66" s="180"/>
      <c r="H66" s="180">
        <f>'将来負担比率（分子）の構造'!K$41</f>
        <v>2761</v>
      </c>
      <c r="I66" s="180"/>
      <c r="J66" s="180"/>
      <c r="K66" s="180">
        <f>'将来負担比率（分子）の構造'!L$41</f>
        <v>2935</v>
      </c>
      <c r="L66" s="180"/>
      <c r="M66" s="180"/>
      <c r="N66" s="180">
        <f>'将来負担比率（分子）の構造'!M$41</f>
        <v>2847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1076</v>
      </c>
      <c r="C72" s="184">
        <f>基金残高に係る経年分析!G55</f>
        <v>1077</v>
      </c>
      <c r="D72" s="184">
        <f>基金残高に係る経年分析!H55</f>
        <v>1077</v>
      </c>
    </row>
    <row r="73" spans="1:16" x14ac:dyDescent="0.15">
      <c r="A73" s="183" t="s">
        <v>78</v>
      </c>
      <c r="B73" s="184">
        <f>基金残高に係る経年分析!F56</f>
        <v>143</v>
      </c>
      <c r="C73" s="184">
        <f>基金残高に係る経年分析!G56</f>
        <v>143</v>
      </c>
      <c r="D73" s="184">
        <f>基金残高に係る経年分析!H56</f>
        <v>143</v>
      </c>
    </row>
    <row r="74" spans="1:16" x14ac:dyDescent="0.15">
      <c r="A74" s="183" t="s">
        <v>79</v>
      </c>
      <c r="B74" s="184">
        <f>基金残高に係る経年分析!F57</f>
        <v>632</v>
      </c>
      <c r="C74" s="184">
        <f>基金残高に係る経年分析!G57</f>
        <v>681</v>
      </c>
      <c r="D74" s="184">
        <f>基金残高に係る経年分析!H57</f>
        <v>848</v>
      </c>
    </row>
  </sheetData>
  <sheetProtection algorithmName="SHA-512" hashValue="PC9oupKNxpXjFpSLpd5PPTs9dcZUqfC8frDCH1vWxuB+jWztn4IwazeeXTEI2GmEeRZL+2cw0f/Wo6fFsWeYlw==" saltValue="PjDhoiKjxNBEFlMoEiyjGw=="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5" t="s">
        <v>213</v>
      </c>
      <c r="DI1" s="796"/>
      <c r="DJ1" s="796"/>
      <c r="DK1" s="796"/>
      <c r="DL1" s="796"/>
      <c r="DM1" s="796"/>
      <c r="DN1" s="797"/>
      <c r="DO1" s="225"/>
      <c r="DP1" s="795" t="s">
        <v>214</v>
      </c>
      <c r="DQ1" s="796"/>
      <c r="DR1" s="796"/>
      <c r="DS1" s="796"/>
      <c r="DT1" s="796"/>
      <c r="DU1" s="796"/>
      <c r="DV1" s="796"/>
      <c r="DW1" s="796"/>
      <c r="DX1" s="796"/>
      <c r="DY1" s="796"/>
      <c r="DZ1" s="796"/>
      <c r="EA1" s="796"/>
      <c r="EB1" s="796"/>
      <c r="EC1" s="79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7" t="s">
        <v>216</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217</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218</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219</v>
      </c>
      <c r="S4" s="738"/>
      <c r="T4" s="738"/>
      <c r="U4" s="738"/>
      <c r="V4" s="738"/>
      <c r="W4" s="738"/>
      <c r="X4" s="738"/>
      <c r="Y4" s="739"/>
      <c r="Z4" s="737" t="s">
        <v>220</v>
      </c>
      <c r="AA4" s="738"/>
      <c r="AB4" s="738"/>
      <c r="AC4" s="739"/>
      <c r="AD4" s="737" t="s">
        <v>221</v>
      </c>
      <c r="AE4" s="738"/>
      <c r="AF4" s="738"/>
      <c r="AG4" s="738"/>
      <c r="AH4" s="738"/>
      <c r="AI4" s="738"/>
      <c r="AJ4" s="738"/>
      <c r="AK4" s="739"/>
      <c r="AL4" s="737" t="s">
        <v>220</v>
      </c>
      <c r="AM4" s="738"/>
      <c r="AN4" s="738"/>
      <c r="AO4" s="739"/>
      <c r="AP4" s="798" t="s">
        <v>222</v>
      </c>
      <c r="AQ4" s="798"/>
      <c r="AR4" s="798"/>
      <c r="AS4" s="798"/>
      <c r="AT4" s="798"/>
      <c r="AU4" s="798"/>
      <c r="AV4" s="798"/>
      <c r="AW4" s="798"/>
      <c r="AX4" s="798"/>
      <c r="AY4" s="798"/>
      <c r="AZ4" s="798"/>
      <c r="BA4" s="798"/>
      <c r="BB4" s="798"/>
      <c r="BC4" s="798"/>
      <c r="BD4" s="798"/>
      <c r="BE4" s="798"/>
      <c r="BF4" s="798"/>
      <c r="BG4" s="798" t="s">
        <v>223</v>
      </c>
      <c r="BH4" s="798"/>
      <c r="BI4" s="798"/>
      <c r="BJ4" s="798"/>
      <c r="BK4" s="798"/>
      <c r="BL4" s="798"/>
      <c r="BM4" s="798"/>
      <c r="BN4" s="798"/>
      <c r="BO4" s="798" t="s">
        <v>220</v>
      </c>
      <c r="BP4" s="798"/>
      <c r="BQ4" s="798"/>
      <c r="BR4" s="798"/>
      <c r="BS4" s="798" t="s">
        <v>224</v>
      </c>
      <c r="BT4" s="798"/>
      <c r="BU4" s="798"/>
      <c r="BV4" s="798"/>
      <c r="BW4" s="798"/>
      <c r="BX4" s="798"/>
      <c r="BY4" s="798"/>
      <c r="BZ4" s="798"/>
      <c r="CA4" s="798"/>
      <c r="CB4" s="798"/>
      <c r="CD4" s="780" t="s">
        <v>225</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9" customFormat="1" ht="11.25" customHeight="1" x14ac:dyDescent="0.15">
      <c r="B5" s="762" t="s">
        <v>226</v>
      </c>
      <c r="C5" s="763"/>
      <c r="D5" s="763"/>
      <c r="E5" s="763"/>
      <c r="F5" s="763"/>
      <c r="G5" s="763"/>
      <c r="H5" s="763"/>
      <c r="I5" s="763"/>
      <c r="J5" s="763"/>
      <c r="K5" s="763"/>
      <c r="L5" s="763"/>
      <c r="M5" s="763"/>
      <c r="N5" s="763"/>
      <c r="O5" s="763"/>
      <c r="P5" s="763"/>
      <c r="Q5" s="764"/>
      <c r="R5" s="728">
        <v>467201</v>
      </c>
      <c r="S5" s="729"/>
      <c r="T5" s="729"/>
      <c r="U5" s="729"/>
      <c r="V5" s="729"/>
      <c r="W5" s="729"/>
      <c r="X5" s="729"/>
      <c r="Y5" s="775"/>
      <c r="Z5" s="793">
        <v>13.6</v>
      </c>
      <c r="AA5" s="793"/>
      <c r="AB5" s="793"/>
      <c r="AC5" s="793"/>
      <c r="AD5" s="794">
        <v>467201</v>
      </c>
      <c r="AE5" s="794"/>
      <c r="AF5" s="794"/>
      <c r="AG5" s="794"/>
      <c r="AH5" s="794"/>
      <c r="AI5" s="794"/>
      <c r="AJ5" s="794"/>
      <c r="AK5" s="794"/>
      <c r="AL5" s="776">
        <v>20.399999999999999</v>
      </c>
      <c r="AM5" s="745"/>
      <c r="AN5" s="745"/>
      <c r="AO5" s="777"/>
      <c r="AP5" s="762" t="s">
        <v>227</v>
      </c>
      <c r="AQ5" s="763"/>
      <c r="AR5" s="763"/>
      <c r="AS5" s="763"/>
      <c r="AT5" s="763"/>
      <c r="AU5" s="763"/>
      <c r="AV5" s="763"/>
      <c r="AW5" s="763"/>
      <c r="AX5" s="763"/>
      <c r="AY5" s="763"/>
      <c r="AZ5" s="763"/>
      <c r="BA5" s="763"/>
      <c r="BB5" s="763"/>
      <c r="BC5" s="763"/>
      <c r="BD5" s="763"/>
      <c r="BE5" s="763"/>
      <c r="BF5" s="764"/>
      <c r="BG5" s="663">
        <v>466323</v>
      </c>
      <c r="BH5" s="666"/>
      <c r="BI5" s="666"/>
      <c r="BJ5" s="666"/>
      <c r="BK5" s="666"/>
      <c r="BL5" s="666"/>
      <c r="BM5" s="666"/>
      <c r="BN5" s="667"/>
      <c r="BO5" s="725">
        <v>99.8</v>
      </c>
      <c r="BP5" s="725"/>
      <c r="BQ5" s="725"/>
      <c r="BR5" s="725"/>
      <c r="BS5" s="726" t="s">
        <v>129</v>
      </c>
      <c r="BT5" s="726"/>
      <c r="BU5" s="726"/>
      <c r="BV5" s="726"/>
      <c r="BW5" s="726"/>
      <c r="BX5" s="726"/>
      <c r="BY5" s="726"/>
      <c r="BZ5" s="726"/>
      <c r="CA5" s="726"/>
      <c r="CB5" s="767"/>
      <c r="CD5" s="780" t="s">
        <v>222</v>
      </c>
      <c r="CE5" s="781"/>
      <c r="CF5" s="781"/>
      <c r="CG5" s="781"/>
      <c r="CH5" s="781"/>
      <c r="CI5" s="781"/>
      <c r="CJ5" s="781"/>
      <c r="CK5" s="781"/>
      <c r="CL5" s="781"/>
      <c r="CM5" s="781"/>
      <c r="CN5" s="781"/>
      <c r="CO5" s="781"/>
      <c r="CP5" s="781"/>
      <c r="CQ5" s="782"/>
      <c r="CR5" s="780" t="s">
        <v>228</v>
      </c>
      <c r="CS5" s="781"/>
      <c r="CT5" s="781"/>
      <c r="CU5" s="781"/>
      <c r="CV5" s="781"/>
      <c r="CW5" s="781"/>
      <c r="CX5" s="781"/>
      <c r="CY5" s="782"/>
      <c r="CZ5" s="780" t="s">
        <v>220</v>
      </c>
      <c r="DA5" s="781"/>
      <c r="DB5" s="781"/>
      <c r="DC5" s="782"/>
      <c r="DD5" s="780" t="s">
        <v>229</v>
      </c>
      <c r="DE5" s="781"/>
      <c r="DF5" s="781"/>
      <c r="DG5" s="781"/>
      <c r="DH5" s="781"/>
      <c r="DI5" s="781"/>
      <c r="DJ5" s="781"/>
      <c r="DK5" s="781"/>
      <c r="DL5" s="781"/>
      <c r="DM5" s="781"/>
      <c r="DN5" s="781"/>
      <c r="DO5" s="781"/>
      <c r="DP5" s="782"/>
      <c r="DQ5" s="780" t="s">
        <v>230</v>
      </c>
      <c r="DR5" s="781"/>
      <c r="DS5" s="781"/>
      <c r="DT5" s="781"/>
      <c r="DU5" s="781"/>
      <c r="DV5" s="781"/>
      <c r="DW5" s="781"/>
      <c r="DX5" s="781"/>
      <c r="DY5" s="781"/>
      <c r="DZ5" s="781"/>
      <c r="EA5" s="781"/>
      <c r="EB5" s="781"/>
      <c r="EC5" s="782"/>
    </row>
    <row r="6" spans="2:143" ht="11.25" customHeight="1" x14ac:dyDescent="0.15">
      <c r="B6" s="660" t="s">
        <v>231</v>
      </c>
      <c r="C6" s="661"/>
      <c r="D6" s="661"/>
      <c r="E6" s="661"/>
      <c r="F6" s="661"/>
      <c r="G6" s="661"/>
      <c r="H6" s="661"/>
      <c r="I6" s="661"/>
      <c r="J6" s="661"/>
      <c r="K6" s="661"/>
      <c r="L6" s="661"/>
      <c r="M6" s="661"/>
      <c r="N6" s="661"/>
      <c r="O6" s="661"/>
      <c r="P6" s="661"/>
      <c r="Q6" s="662"/>
      <c r="R6" s="663">
        <v>50558</v>
      </c>
      <c r="S6" s="666"/>
      <c r="T6" s="666"/>
      <c r="U6" s="666"/>
      <c r="V6" s="666"/>
      <c r="W6" s="666"/>
      <c r="X6" s="666"/>
      <c r="Y6" s="667"/>
      <c r="Z6" s="725">
        <v>1.5</v>
      </c>
      <c r="AA6" s="725"/>
      <c r="AB6" s="725"/>
      <c r="AC6" s="725"/>
      <c r="AD6" s="726">
        <v>50558</v>
      </c>
      <c r="AE6" s="726"/>
      <c r="AF6" s="726"/>
      <c r="AG6" s="726"/>
      <c r="AH6" s="726"/>
      <c r="AI6" s="726"/>
      <c r="AJ6" s="726"/>
      <c r="AK6" s="726"/>
      <c r="AL6" s="668">
        <v>2.2000000000000002</v>
      </c>
      <c r="AM6" s="669"/>
      <c r="AN6" s="669"/>
      <c r="AO6" s="727"/>
      <c r="AP6" s="660" t="s">
        <v>232</v>
      </c>
      <c r="AQ6" s="661"/>
      <c r="AR6" s="661"/>
      <c r="AS6" s="661"/>
      <c r="AT6" s="661"/>
      <c r="AU6" s="661"/>
      <c r="AV6" s="661"/>
      <c r="AW6" s="661"/>
      <c r="AX6" s="661"/>
      <c r="AY6" s="661"/>
      <c r="AZ6" s="661"/>
      <c r="BA6" s="661"/>
      <c r="BB6" s="661"/>
      <c r="BC6" s="661"/>
      <c r="BD6" s="661"/>
      <c r="BE6" s="661"/>
      <c r="BF6" s="662"/>
      <c r="BG6" s="663">
        <v>466323</v>
      </c>
      <c r="BH6" s="666"/>
      <c r="BI6" s="666"/>
      <c r="BJ6" s="666"/>
      <c r="BK6" s="666"/>
      <c r="BL6" s="666"/>
      <c r="BM6" s="666"/>
      <c r="BN6" s="667"/>
      <c r="BO6" s="725">
        <v>99.8</v>
      </c>
      <c r="BP6" s="725"/>
      <c r="BQ6" s="725"/>
      <c r="BR6" s="725"/>
      <c r="BS6" s="726" t="s">
        <v>233</v>
      </c>
      <c r="BT6" s="726"/>
      <c r="BU6" s="726"/>
      <c r="BV6" s="726"/>
      <c r="BW6" s="726"/>
      <c r="BX6" s="726"/>
      <c r="BY6" s="726"/>
      <c r="BZ6" s="726"/>
      <c r="CA6" s="726"/>
      <c r="CB6" s="767"/>
      <c r="CD6" s="734" t="s">
        <v>234</v>
      </c>
      <c r="CE6" s="735"/>
      <c r="CF6" s="735"/>
      <c r="CG6" s="735"/>
      <c r="CH6" s="735"/>
      <c r="CI6" s="735"/>
      <c r="CJ6" s="735"/>
      <c r="CK6" s="735"/>
      <c r="CL6" s="735"/>
      <c r="CM6" s="735"/>
      <c r="CN6" s="735"/>
      <c r="CO6" s="735"/>
      <c r="CP6" s="735"/>
      <c r="CQ6" s="736"/>
      <c r="CR6" s="663">
        <v>56938</v>
      </c>
      <c r="CS6" s="666"/>
      <c r="CT6" s="666"/>
      <c r="CU6" s="666"/>
      <c r="CV6" s="666"/>
      <c r="CW6" s="666"/>
      <c r="CX6" s="666"/>
      <c r="CY6" s="667"/>
      <c r="CZ6" s="776">
        <v>1.8</v>
      </c>
      <c r="DA6" s="745"/>
      <c r="DB6" s="745"/>
      <c r="DC6" s="779"/>
      <c r="DD6" s="671" t="s">
        <v>233</v>
      </c>
      <c r="DE6" s="666"/>
      <c r="DF6" s="666"/>
      <c r="DG6" s="666"/>
      <c r="DH6" s="666"/>
      <c r="DI6" s="666"/>
      <c r="DJ6" s="666"/>
      <c r="DK6" s="666"/>
      <c r="DL6" s="666"/>
      <c r="DM6" s="666"/>
      <c r="DN6" s="666"/>
      <c r="DO6" s="666"/>
      <c r="DP6" s="667"/>
      <c r="DQ6" s="671">
        <v>56938</v>
      </c>
      <c r="DR6" s="666"/>
      <c r="DS6" s="666"/>
      <c r="DT6" s="666"/>
      <c r="DU6" s="666"/>
      <c r="DV6" s="666"/>
      <c r="DW6" s="666"/>
      <c r="DX6" s="666"/>
      <c r="DY6" s="666"/>
      <c r="DZ6" s="666"/>
      <c r="EA6" s="666"/>
      <c r="EB6" s="666"/>
      <c r="EC6" s="706"/>
    </row>
    <row r="7" spans="2:143" ht="11.25" customHeight="1" x14ac:dyDescent="0.15">
      <c r="B7" s="660" t="s">
        <v>235</v>
      </c>
      <c r="C7" s="661"/>
      <c r="D7" s="661"/>
      <c r="E7" s="661"/>
      <c r="F7" s="661"/>
      <c r="G7" s="661"/>
      <c r="H7" s="661"/>
      <c r="I7" s="661"/>
      <c r="J7" s="661"/>
      <c r="K7" s="661"/>
      <c r="L7" s="661"/>
      <c r="M7" s="661"/>
      <c r="N7" s="661"/>
      <c r="O7" s="661"/>
      <c r="P7" s="661"/>
      <c r="Q7" s="662"/>
      <c r="R7" s="663">
        <v>979</v>
      </c>
      <c r="S7" s="666"/>
      <c r="T7" s="666"/>
      <c r="U7" s="666"/>
      <c r="V7" s="666"/>
      <c r="W7" s="666"/>
      <c r="X7" s="666"/>
      <c r="Y7" s="667"/>
      <c r="Z7" s="725">
        <v>0</v>
      </c>
      <c r="AA7" s="725"/>
      <c r="AB7" s="725"/>
      <c r="AC7" s="725"/>
      <c r="AD7" s="726">
        <v>979</v>
      </c>
      <c r="AE7" s="726"/>
      <c r="AF7" s="726"/>
      <c r="AG7" s="726"/>
      <c r="AH7" s="726"/>
      <c r="AI7" s="726"/>
      <c r="AJ7" s="726"/>
      <c r="AK7" s="726"/>
      <c r="AL7" s="668">
        <v>0</v>
      </c>
      <c r="AM7" s="669"/>
      <c r="AN7" s="669"/>
      <c r="AO7" s="727"/>
      <c r="AP7" s="660" t="s">
        <v>236</v>
      </c>
      <c r="AQ7" s="661"/>
      <c r="AR7" s="661"/>
      <c r="AS7" s="661"/>
      <c r="AT7" s="661"/>
      <c r="AU7" s="661"/>
      <c r="AV7" s="661"/>
      <c r="AW7" s="661"/>
      <c r="AX7" s="661"/>
      <c r="AY7" s="661"/>
      <c r="AZ7" s="661"/>
      <c r="BA7" s="661"/>
      <c r="BB7" s="661"/>
      <c r="BC7" s="661"/>
      <c r="BD7" s="661"/>
      <c r="BE7" s="661"/>
      <c r="BF7" s="662"/>
      <c r="BG7" s="663">
        <v>204004</v>
      </c>
      <c r="BH7" s="666"/>
      <c r="BI7" s="666"/>
      <c r="BJ7" s="666"/>
      <c r="BK7" s="666"/>
      <c r="BL7" s="666"/>
      <c r="BM7" s="666"/>
      <c r="BN7" s="667"/>
      <c r="BO7" s="725">
        <v>43.7</v>
      </c>
      <c r="BP7" s="725"/>
      <c r="BQ7" s="725"/>
      <c r="BR7" s="725"/>
      <c r="BS7" s="726" t="s">
        <v>129</v>
      </c>
      <c r="BT7" s="726"/>
      <c r="BU7" s="726"/>
      <c r="BV7" s="726"/>
      <c r="BW7" s="726"/>
      <c r="BX7" s="726"/>
      <c r="BY7" s="726"/>
      <c r="BZ7" s="726"/>
      <c r="CA7" s="726"/>
      <c r="CB7" s="767"/>
      <c r="CD7" s="707" t="s">
        <v>237</v>
      </c>
      <c r="CE7" s="704"/>
      <c r="CF7" s="704"/>
      <c r="CG7" s="704"/>
      <c r="CH7" s="704"/>
      <c r="CI7" s="704"/>
      <c r="CJ7" s="704"/>
      <c r="CK7" s="704"/>
      <c r="CL7" s="704"/>
      <c r="CM7" s="704"/>
      <c r="CN7" s="704"/>
      <c r="CO7" s="704"/>
      <c r="CP7" s="704"/>
      <c r="CQ7" s="705"/>
      <c r="CR7" s="663">
        <v>694037</v>
      </c>
      <c r="CS7" s="666"/>
      <c r="CT7" s="666"/>
      <c r="CU7" s="666"/>
      <c r="CV7" s="666"/>
      <c r="CW7" s="666"/>
      <c r="CX7" s="666"/>
      <c r="CY7" s="667"/>
      <c r="CZ7" s="725">
        <v>21.6</v>
      </c>
      <c r="DA7" s="725"/>
      <c r="DB7" s="725"/>
      <c r="DC7" s="725"/>
      <c r="DD7" s="671">
        <v>82123</v>
      </c>
      <c r="DE7" s="666"/>
      <c r="DF7" s="666"/>
      <c r="DG7" s="666"/>
      <c r="DH7" s="666"/>
      <c r="DI7" s="666"/>
      <c r="DJ7" s="666"/>
      <c r="DK7" s="666"/>
      <c r="DL7" s="666"/>
      <c r="DM7" s="666"/>
      <c r="DN7" s="666"/>
      <c r="DO7" s="666"/>
      <c r="DP7" s="667"/>
      <c r="DQ7" s="671">
        <v>591561</v>
      </c>
      <c r="DR7" s="666"/>
      <c r="DS7" s="666"/>
      <c r="DT7" s="666"/>
      <c r="DU7" s="666"/>
      <c r="DV7" s="666"/>
      <c r="DW7" s="666"/>
      <c r="DX7" s="666"/>
      <c r="DY7" s="666"/>
      <c r="DZ7" s="666"/>
      <c r="EA7" s="666"/>
      <c r="EB7" s="666"/>
      <c r="EC7" s="706"/>
    </row>
    <row r="8" spans="2:143" ht="11.25" customHeight="1" x14ac:dyDescent="0.15">
      <c r="B8" s="660" t="s">
        <v>238</v>
      </c>
      <c r="C8" s="661"/>
      <c r="D8" s="661"/>
      <c r="E8" s="661"/>
      <c r="F8" s="661"/>
      <c r="G8" s="661"/>
      <c r="H8" s="661"/>
      <c r="I8" s="661"/>
      <c r="J8" s="661"/>
      <c r="K8" s="661"/>
      <c r="L8" s="661"/>
      <c r="M8" s="661"/>
      <c r="N8" s="661"/>
      <c r="O8" s="661"/>
      <c r="P8" s="661"/>
      <c r="Q8" s="662"/>
      <c r="R8" s="663">
        <v>1661</v>
      </c>
      <c r="S8" s="666"/>
      <c r="T8" s="666"/>
      <c r="U8" s="666"/>
      <c r="V8" s="666"/>
      <c r="W8" s="666"/>
      <c r="X8" s="666"/>
      <c r="Y8" s="667"/>
      <c r="Z8" s="725">
        <v>0</v>
      </c>
      <c r="AA8" s="725"/>
      <c r="AB8" s="725"/>
      <c r="AC8" s="725"/>
      <c r="AD8" s="726">
        <v>1661</v>
      </c>
      <c r="AE8" s="726"/>
      <c r="AF8" s="726"/>
      <c r="AG8" s="726"/>
      <c r="AH8" s="726"/>
      <c r="AI8" s="726"/>
      <c r="AJ8" s="726"/>
      <c r="AK8" s="726"/>
      <c r="AL8" s="668">
        <v>0.1</v>
      </c>
      <c r="AM8" s="669"/>
      <c r="AN8" s="669"/>
      <c r="AO8" s="727"/>
      <c r="AP8" s="660" t="s">
        <v>239</v>
      </c>
      <c r="AQ8" s="661"/>
      <c r="AR8" s="661"/>
      <c r="AS8" s="661"/>
      <c r="AT8" s="661"/>
      <c r="AU8" s="661"/>
      <c r="AV8" s="661"/>
      <c r="AW8" s="661"/>
      <c r="AX8" s="661"/>
      <c r="AY8" s="661"/>
      <c r="AZ8" s="661"/>
      <c r="BA8" s="661"/>
      <c r="BB8" s="661"/>
      <c r="BC8" s="661"/>
      <c r="BD8" s="661"/>
      <c r="BE8" s="661"/>
      <c r="BF8" s="662"/>
      <c r="BG8" s="663">
        <v>8950</v>
      </c>
      <c r="BH8" s="666"/>
      <c r="BI8" s="666"/>
      <c r="BJ8" s="666"/>
      <c r="BK8" s="666"/>
      <c r="BL8" s="666"/>
      <c r="BM8" s="666"/>
      <c r="BN8" s="667"/>
      <c r="BO8" s="725">
        <v>1.9</v>
      </c>
      <c r="BP8" s="725"/>
      <c r="BQ8" s="725"/>
      <c r="BR8" s="725"/>
      <c r="BS8" s="671" t="s">
        <v>129</v>
      </c>
      <c r="BT8" s="666"/>
      <c r="BU8" s="666"/>
      <c r="BV8" s="666"/>
      <c r="BW8" s="666"/>
      <c r="BX8" s="666"/>
      <c r="BY8" s="666"/>
      <c r="BZ8" s="666"/>
      <c r="CA8" s="666"/>
      <c r="CB8" s="706"/>
      <c r="CD8" s="707" t="s">
        <v>240</v>
      </c>
      <c r="CE8" s="704"/>
      <c r="CF8" s="704"/>
      <c r="CG8" s="704"/>
      <c r="CH8" s="704"/>
      <c r="CI8" s="704"/>
      <c r="CJ8" s="704"/>
      <c r="CK8" s="704"/>
      <c r="CL8" s="704"/>
      <c r="CM8" s="704"/>
      <c r="CN8" s="704"/>
      <c r="CO8" s="704"/>
      <c r="CP8" s="704"/>
      <c r="CQ8" s="705"/>
      <c r="CR8" s="663">
        <v>713584</v>
      </c>
      <c r="CS8" s="666"/>
      <c r="CT8" s="666"/>
      <c r="CU8" s="666"/>
      <c r="CV8" s="666"/>
      <c r="CW8" s="666"/>
      <c r="CX8" s="666"/>
      <c r="CY8" s="667"/>
      <c r="CZ8" s="725">
        <v>22.2</v>
      </c>
      <c r="DA8" s="725"/>
      <c r="DB8" s="725"/>
      <c r="DC8" s="725"/>
      <c r="DD8" s="671">
        <v>15841</v>
      </c>
      <c r="DE8" s="666"/>
      <c r="DF8" s="666"/>
      <c r="DG8" s="666"/>
      <c r="DH8" s="666"/>
      <c r="DI8" s="666"/>
      <c r="DJ8" s="666"/>
      <c r="DK8" s="666"/>
      <c r="DL8" s="666"/>
      <c r="DM8" s="666"/>
      <c r="DN8" s="666"/>
      <c r="DO8" s="666"/>
      <c r="DP8" s="667"/>
      <c r="DQ8" s="671">
        <v>478938</v>
      </c>
      <c r="DR8" s="666"/>
      <c r="DS8" s="666"/>
      <c r="DT8" s="666"/>
      <c r="DU8" s="666"/>
      <c r="DV8" s="666"/>
      <c r="DW8" s="666"/>
      <c r="DX8" s="666"/>
      <c r="DY8" s="666"/>
      <c r="DZ8" s="666"/>
      <c r="EA8" s="666"/>
      <c r="EB8" s="666"/>
      <c r="EC8" s="706"/>
    </row>
    <row r="9" spans="2:143" ht="11.25" customHeight="1" x14ac:dyDescent="0.15">
      <c r="B9" s="660" t="s">
        <v>241</v>
      </c>
      <c r="C9" s="661"/>
      <c r="D9" s="661"/>
      <c r="E9" s="661"/>
      <c r="F9" s="661"/>
      <c r="G9" s="661"/>
      <c r="H9" s="661"/>
      <c r="I9" s="661"/>
      <c r="J9" s="661"/>
      <c r="K9" s="661"/>
      <c r="L9" s="661"/>
      <c r="M9" s="661"/>
      <c r="N9" s="661"/>
      <c r="O9" s="661"/>
      <c r="P9" s="661"/>
      <c r="Q9" s="662"/>
      <c r="R9" s="663">
        <v>1388</v>
      </c>
      <c r="S9" s="666"/>
      <c r="T9" s="666"/>
      <c r="U9" s="666"/>
      <c r="V9" s="666"/>
      <c r="W9" s="666"/>
      <c r="X9" s="666"/>
      <c r="Y9" s="667"/>
      <c r="Z9" s="725">
        <v>0</v>
      </c>
      <c r="AA9" s="725"/>
      <c r="AB9" s="725"/>
      <c r="AC9" s="725"/>
      <c r="AD9" s="726">
        <v>1388</v>
      </c>
      <c r="AE9" s="726"/>
      <c r="AF9" s="726"/>
      <c r="AG9" s="726"/>
      <c r="AH9" s="726"/>
      <c r="AI9" s="726"/>
      <c r="AJ9" s="726"/>
      <c r="AK9" s="726"/>
      <c r="AL9" s="668">
        <v>0.1</v>
      </c>
      <c r="AM9" s="669"/>
      <c r="AN9" s="669"/>
      <c r="AO9" s="727"/>
      <c r="AP9" s="660" t="s">
        <v>242</v>
      </c>
      <c r="AQ9" s="661"/>
      <c r="AR9" s="661"/>
      <c r="AS9" s="661"/>
      <c r="AT9" s="661"/>
      <c r="AU9" s="661"/>
      <c r="AV9" s="661"/>
      <c r="AW9" s="661"/>
      <c r="AX9" s="661"/>
      <c r="AY9" s="661"/>
      <c r="AZ9" s="661"/>
      <c r="BA9" s="661"/>
      <c r="BB9" s="661"/>
      <c r="BC9" s="661"/>
      <c r="BD9" s="661"/>
      <c r="BE9" s="661"/>
      <c r="BF9" s="662"/>
      <c r="BG9" s="663">
        <v>182460</v>
      </c>
      <c r="BH9" s="666"/>
      <c r="BI9" s="666"/>
      <c r="BJ9" s="666"/>
      <c r="BK9" s="666"/>
      <c r="BL9" s="666"/>
      <c r="BM9" s="666"/>
      <c r="BN9" s="667"/>
      <c r="BO9" s="725">
        <v>39.1</v>
      </c>
      <c r="BP9" s="725"/>
      <c r="BQ9" s="725"/>
      <c r="BR9" s="725"/>
      <c r="BS9" s="671" t="s">
        <v>129</v>
      </c>
      <c r="BT9" s="666"/>
      <c r="BU9" s="666"/>
      <c r="BV9" s="666"/>
      <c r="BW9" s="666"/>
      <c r="BX9" s="666"/>
      <c r="BY9" s="666"/>
      <c r="BZ9" s="666"/>
      <c r="CA9" s="666"/>
      <c r="CB9" s="706"/>
      <c r="CD9" s="707" t="s">
        <v>243</v>
      </c>
      <c r="CE9" s="704"/>
      <c r="CF9" s="704"/>
      <c r="CG9" s="704"/>
      <c r="CH9" s="704"/>
      <c r="CI9" s="704"/>
      <c r="CJ9" s="704"/>
      <c r="CK9" s="704"/>
      <c r="CL9" s="704"/>
      <c r="CM9" s="704"/>
      <c r="CN9" s="704"/>
      <c r="CO9" s="704"/>
      <c r="CP9" s="704"/>
      <c r="CQ9" s="705"/>
      <c r="CR9" s="663">
        <v>151739</v>
      </c>
      <c r="CS9" s="666"/>
      <c r="CT9" s="666"/>
      <c r="CU9" s="666"/>
      <c r="CV9" s="666"/>
      <c r="CW9" s="666"/>
      <c r="CX9" s="666"/>
      <c r="CY9" s="667"/>
      <c r="CZ9" s="725">
        <v>4.7</v>
      </c>
      <c r="DA9" s="725"/>
      <c r="DB9" s="725"/>
      <c r="DC9" s="725"/>
      <c r="DD9" s="671">
        <v>3496</v>
      </c>
      <c r="DE9" s="666"/>
      <c r="DF9" s="666"/>
      <c r="DG9" s="666"/>
      <c r="DH9" s="666"/>
      <c r="DI9" s="666"/>
      <c r="DJ9" s="666"/>
      <c r="DK9" s="666"/>
      <c r="DL9" s="666"/>
      <c r="DM9" s="666"/>
      <c r="DN9" s="666"/>
      <c r="DO9" s="666"/>
      <c r="DP9" s="667"/>
      <c r="DQ9" s="671">
        <v>126757</v>
      </c>
      <c r="DR9" s="666"/>
      <c r="DS9" s="666"/>
      <c r="DT9" s="666"/>
      <c r="DU9" s="666"/>
      <c r="DV9" s="666"/>
      <c r="DW9" s="666"/>
      <c r="DX9" s="666"/>
      <c r="DY9" s="666"/>
      <c r="DZ9" s="666"/>
      <c r="EA9" s="666"/>
      <c r="EB9" s="666"/>
      <c r="EC9" s="706"/>
    </row>
    <row r="10" spans="2:143" ht="11.25" customHeight="1" x14ac:dyDescent="0.15">
      <c r="B10" s="660" t="s">
        <v>244</v>
      </c>
      <c r="C10" s="661"/>
      <c r="D10" s="661"/>
      <c r="E10" s="661"/>
      <c r="F10" s="661"/>
      <c r="G10" s="661"/>
      <c r="H10" s="661"/>
      <c r="I10" s="661"/>
      <c r="J10" s="661"/>
      <c r="K10" s="661"/>
      <c r="L10" s="661"/>
      <c r="M10" s="661"/>
      <c r="N10" s="661"/>
      <c r="O10" s="661"/>
      <c r="P10" s="661"/>
      <c r="Q10" s="662"/>
      <c r="R10" s="663" t="s">
        <v>129</v>
      </c>
      <c r="S10" s="666"/>
      <c r="T10" s="666"/>
      <c r="U10" s="666"/>
      <c r="V10" s="666"/>
      <c r="W10" s="666"/>
      <c r="X10" s="666"/>
      <c r="Y10" s="667"/>
      <c r="Z10" s="725" t="s">
        <v>129</v>
      </c>
      <c r="AA10" s="725"/>
      <c r="AB10" s="725"/>
      <c r="AC10" s="725"/>
      <c r="AD10" s="726" t="s">
        <v>129</v>
      </c>
      <c r="AE10" s="726"/>
      <c r="AF10" s="726"/>
      <c r="AG10" s="726"/>
      <c r="AH10" s="726"/>
      <c r="AI10" s="726"/>
      <c r="AJ10" s="726"/>
      <c r="AK10" s="726"/>
      <c r="AL10" s="668" t="s">
        <v>233</v>
      </c>
      <c r="AM10" s="669"/>
      <c r="AN10" s="669"/>
      <c r="AO10" s="727"/>
      <c r="AP10" s="660" t="s">
        <v>245</v>
      </c>
      <c r="AQ10" s="661"/>
      <c r="AR10" s="661"/>
      <c r="AS10" s="661"/>
      <c r="AT10" s="661"/>
      <c r="AU10" s="661"/>
      <c r="AV10" s="661"/>
      <c r="AW10" s="661"/>
      <c r="AX10" s="661"/>
      <c r="AY10" s="661"/>
      <c r="AZ10" s="661"/>
      <c r="BA10" s="661"/>
      <c r="BB10" s="661"/>
      <c r="BC10" s="661"/>
      <c r="BD10" s="661"/>
      <c r="BE10" s="661"/>
      <c r="BF10" s="662"/>
      <c r="BG10" s="663">
        <v>8887</v>
      </c>
      <c r="BH10" s="666"/>
      <c r="BI10" s="666"/>
      <c r="BJ10" s="666"/>
      <c r="BK10" s="666"/>
      <c r="BL10" s="666"/>
      <c r="BM10" s="666"/>
      <c r="BN10" s="667"/>
      <c r="BO10" s="725">
        <v>1.9</v>
      </c>
      <c r="BP10" s="725"/>
      <c r="BQ10" s="725"/>
      <c r="BR10" s="725"/>
      <c r="BS10" s="671" t="s">
        <v>129</v>
      </c>
      <c r="BT10" s="666"/>
      <c r="BU10" s="666"/>
      <c r="BV10" s="666"/>
      <c r="BW10" s="666"/>
      <c r="BX10" s="666"/>
      <c r="BY10" s="666"/>
      <c r="BZ10" s="666"/>
      <c r="CA10" s="666"/>
      <c r="CB10" s="706"/>
      <c r="CD10" s="707" t="s">
        <v>246</v>
      </c>
      <c r="CE10" s="704"/>
      <c r="CF10" s="704"/>
      <c r="CG10" s="704"/>
      <c r="CH10" s="704"/>
      <c r="CI10" s="704"/>
      <c r="CJ10" s="704"/>
      <c r="CK10" s="704"/>
      <c r="CL10" s="704"/>
      <c r="CM10" s="704"/>
      <c r="CN10" s="704"/>
      <c r="CO10" s="704"/>
      <c r="CP10" s="704"/>
      <c r="CQ10" s="705"/>
      <c r="CR10" s="663" t="s">
        <v>233</v>
      </c>
      <c r="CS10" s="666"/>
      <c r="CT10" s="666"/>
      <c r="CU10" s="666"/>
      <c r="CV10" s="666"/>
      <c r="CW10" s="666"/>
      <c r="CX10" s="666"/>
      <c r="CY10" s="667"/>
      <c r="CZ10" s="725" t="s">
        <v>129</v>
      </c>
      <c r="DA10" s="725"/>
      <c r="DB10" s="725"/>
      <c r="DC10" s="725"/>
      <c r="DD10" s="671" t="s">
        <v>129</v>
      </c>
      <c r="DE10" s="666"/>
      <c r="DF10" s="666"/>
      <c r="DG10" s="666"/>
      <c r="DH10" s="666"/>
      <c r="DI10" s="666"/>
      <c r="DJ10" s="666"/>
      <c r="DK10" s="666"/>
      <c r="DL10" s="666"/>
      <c r="DM10" s="666"/>
      <c r="DN10" s="666"/>
      <c r="DO10" s="666"/>
      <c r="DP10" s="667"/>
      <c r="DQ10" s="671" t="s">
        <v>233</v>
      </c>
      <c r="DR10" s="666"/>
      <c r="DS10" s="666"/>
      <c r="DT10" s="666"/>
      <c r="DU10" s="666"/>
      <c r="DV10" s="666"/>
      <c r="DW10" s="666"/>
      <c r="DX10" s="666"/>
      <c r="DY10" s="666"/>
      <c r="DZ10" s="666"/>
      <c r="EA10" s="666"/>
      <c r="EB10" s="666"/>
      <c r="EC10" s="706"/>
    </row>
    <row r="11" spans="2:143" ht="11.25" customHeight="1" x14ac:dyDescent="0.15">
      <c r="B11" s="660" t="s">
        <v>247</v>
      </c>
      <c r="C11" s="661"/>
      <c r="D11" s="661"/>
      <c r="E11" s="661"/>
      <c r="F11" s="661"/>
      <c r="G11" s="661"/>
      <c r="H11" s="661"/>
      <c r="I11" s="661"/>
      <c r="J11" s="661"/>
      <c r="K11" s="661"/>
      <c r="L11" s="661"/>
      <c r="M11" s="661"/>
      <c r="N11" s="661"/>
      <c r="O11" s="661"/>
      <c r="P11" s="661"/>
      <c r="Q11" s="662"/>
      <c r="R11" s="663" t="s">
        <v>233</v>
      </c>
      <c r="S11" s="666"/>
      <c r="T11" s="666"/>
      <c r="U11" s="666"/>
      <c r="V11" s="666"/>
      <c r="W11" s="666"/>
      <c r="X11" s="666"/>
      <c r="Y11" s="667"/>
      <c r="Z11" s="725" t="s">
        <v>129</v>
      </c>
      <c r="AA11" s="725"/>
      <c r="AB11" s="725"/>
      <c r="AC11" s="725"/>
      <c r="AD11" s="726" t="s">
        <v>233</v>
      </c>
      <c r="AE11" s="726"/>
      <c r="AF11" s="726"/>
      <c r="AG11" s="726"/>
      <c r="AH11" s="726"/>
      <c r="AI11" s="726"/>
      <c r="AJ11" s="726"/>
      <c r="AK11" s="726"/>
      <c r="AL11" s="668" t="s">
        <v>129</v>
      </c>
      <c r="AM11" s="669"/>
      <c r="AN11" s="669"/>
      <c r="AO11" s="727"/>
      <c r="AP11" s="660" t="s">
        <v>248</v>
      </c>
      <c r="AQ11" s="661"/>
      <c r="AR11" s="661"/>
      <c r="AS11" s="661"/>
      <c r="AT11" s="661"/>
      <c r="AU11" s="661"/>
      <c r="AV11" s="661"/>
      <c r="AW11" s="661"/>
      <c r="AX11" s="661"/>
      <c r="AY11" s="661"/>
      <c r="AZ11" s="661"/>
      <c r="BA11" s="661"/>
      <c r="BB11" s="661"/>
      <c r="BC11" s="661"/>
      <c r="BD11" s="661"/>
      <c r="BE11" s="661"/>
      <c r="BF11" s="662"/>
      <c r="BG11" s="663">
        <v>3707</v>
      </c>
      <c r="BH11" s="666"/>
      <c r="BI11" s="666"/>
      <c r="BJ11" s="666"/>
      <c r="BK11" s="666"/>
      <c r="BL11" s="666"/>
      <c r="BM11" s="666"/>
      <c r="BN11" s="667"/>
      <c r="BO11" s="725">
        <v>0.8</v>
      </c>
      <c r="BP11" s="725"/>
      <c r="BQ11" s="725"/>
      <c r="BR11" s="725"/>
      <c r="BS11" s="671" t="s">
        <v>233</v>
      </c>
      <c r="BT11" s="666"/>
      <c r="BU11" s="666"/>
      <c r="BV11" s="666"/>
      <c r="BW11" s="666"/>
      <c r="BX11" s="666"/>
      <c r="BY11" s="666"/>
      <c r="BZ11" s="666"/>
      <c r="CA11" s="666"/>
      <c r="CB11" s="706"/>
      <c r="CD11" s="707" t="s">
        <v>249</v>
      </c>
      <c r="CE11" s="704"/>
      <c r="CF11" s="704"/>
      <c r="CG11" s="704"/>
      <c r="CH11" s="704"/>
      <c r="CI11" s="704"/>
      <c r="CJ11" s="704"/>
      <c r="CK11" s="704"/>
      <c r="CL11" s="704"/>
      <c r="CM11" s="704"/>
      <c r="CN11" s="704"/>
      <c r="CO11" s="704"/>
      <c r="CP11" s="704"/>
      <c r="CQ11" s="705"/>
      <c r="CR11" s="663">
        <v>347900</v>
      </c>
      <c r="CS11" s="666"/>
      <c r="CT11" s="666"/>
      <c r="CU11" s="666"/>
      <c r="CV11" s="666"/>
      <c r="CW11" s="666"/>
      <c r="CX11" s="666"/>
      <c r="CY11" s="667"/>
      <c r="CZ11" s="725">
        <v>10.8</v>
      </c>
      <c r="DA11" s="725"/>
      <c r="DB11" s="725"/>
      <c r="DC11" s="725"/>
      <c r="DD11" s="671">
        <v>43573</v>
      </c>
      <c r="DE11" s="666"/>
      <c r="DF11" s="666"/>
      <c r="DG11" s="666"/>
      <c r="DH11" s="666"/>
      <c r="DI11" s="666"/>
      <c r="DJ11" s="666"/>
      <c r="DK11" s="666"/>
      <c r="DL11" s="666"/>
      <c r="DM11" s="666"/>
      <c r="DN11" s="666"/>
      <c r="DO11" s="666"/>
      <c r="DP11" s="667"/>
      <c r="DQ11" s="671">
        <v>225042</v>
      </c>
      <c r="DR11" s="666"/>
      <c r="DS11" s="666"/>
      <c r="DT11" s="666"/>
      <c r="DU11" s="666"/>
      <c r="DV11" s="666"/>
      <c r="DW11" s="666"/>
      <c r="DX11" s="666"/>
      <c r="DY11" s="666"/>
      <c r="DZ11" s="666"/>
      <c r="EA11" s="666"/>
      <c r="EB11" s="666"/>
      <c r="EC11" s="706"/>
    </row>
    <row r="12" spans="2:143" ht="11.25" customHeight="1" x14ac:dyDescent="0.15">
      <c r="B12" s="660" t="s">
        <v>250</v>
      </c>
      <c r="C12" s="661"/>
      <c r="D12" s="661"/>
      <c r="E12" s="661"/>
      <c r="F12" s="661"/>
      <c r="G12" s="661"/>
      <c r="H12" s="661"/>
      <c r="I12" s="661"/>
      <c r="J12" s="661"/>
      <c r="K12" s="661"/>
      <c r="L12" s="661"/>
      <c r="M12" s="661"/>
      <c r="N12" s="661"/>
      <c r="O12" s="661"/>
      <c r="P12" s="661"/>
      <c r="Q12" s="662"/>
      <c r="R12" s="663">
        <v>85789</v>
      </c>
      <c r="S12" s="666"/>
      <c r="T12" s="666"/>
      <c r="U12" s="666"/>
      <c r="V12" s="666"/>
      <c r="W12" s="666"/>
      <c r="X12" s="666"/>
      <c r="Y12" s="667"/>
      <c r="Z12" s="725">
        <v>2.5</v>
      </c>
      <c r="AA12" s="725"/>
      <c r="AB12" s="725"/>
      <c r="AC12" s="725"/>
      <c r="AD12" s="726">
        <v>85789</v>
      </c>
      <c r="AE12" s="726"/>
      <c r="AF12" s="726"/>
      <c r="AG12" s="726"/>
      <c r="AH12" s="726"/>
      <c r="AI12" s="726"/>
      <c r="AJ12" s="726"/>
      <c r="AK12" s="726"/>
      <c r="AL12" s="668">
        <v>3.7</v>
      </c>
      <c r="AM12" s="669"/>
      <c r="AN12" s="669"/>
      <c r="AO12" s="727"/>
      <c r="AP12" s="660" t="s">
        <v>251</v>
      </c>
      <c r="AQ12" s="661"/>
      <c r="AR12" s="661"/>
      <c r="AS12" s="661"/>
      <c r="AT12" s="661"/>
      <c r="AU12" s="661"/>
      <c r="AV12" s="661"/>
      <c r="AW12" s="661"/>
      <c r="AX12" s="661"/>
      <c r="AY12" s="661"/>
      <c r="AZ12" s="661"/>
      <c r="BA12" s="661"/>
      <c r="BB12" s="661"/>
      <c r="BC12" s="661"/>
      <c r="BD12" s="661"/>
      <c r="BE12" s="661"/>
      <c r="BF12" s="662"/>
      <c r="BG12" s="663">
        <v>218759</v>
      </c>
      <c r="BH12" s="666"/>
      <c r="BI12" s="666"/>
      <c r="BJ12" s="666"/>
      <c r="BK12" s="666"/>
      <c r="BL12" s="666"/>
      <c r="BM12" s="666"/>
      <c r="BN12" s="667"/>
      <c r="BO12" s="725">
        <v>46.8</v>
      </c>
      <c r="BP12" s="725"/>
      <c r="BQ12" s="725"/>
      <c r="BR12" s="725"/>
      <c r="BS12" s="671" t="s">
        <v>129</v>
      </c>
      <c r="BT12" s="666"/>
      <c r="BU12" s="666"/>
      <c r="BV12" s="666"/>
      <c r="BW12" s="666"/>
      <c r="BX12" s="666"/>
      <c r="BY12" s="666"/>
      <c r="BZ12" s="666"/>
      <c r="CA12" s="666"/>
      <c r="CB12" s="706"/>
      <c r="CD12" s="707" t="s">
        <v>252</v>
      </c>
      <c r="CE12" s="704"/>
      <c r="CF12" s="704"/>
      <c r="CG12" s="704"/>
      <c r="CH12" s="704"/>
      <c r="CI12" s="704"/>
      <c r="CJ12" s="704"/>
      <c r="CK12" s="704"/>
      <c r="CL12" s="704"/>
      <c r="CM12" s="704"/>
      <c r="CN12" s="704"/>
      <c r="CO12" s="704"/>
      <c r="CP12" s="704"/>
      <c r="CQ12" s="705"/>
      <c r="CR12" s="663">
        <v>86216</v>
      </c>
      <c r="CS12" s="666"/>
      <c r="CT12" s="666"/>
      <c r="CU12" s="666"/>
      <c r="CV12" s="666"/>
      <c r="CW12" s="666"/>
      <c r="CX12" s="666"/>
      <c r="CY12" s="667"/>
      <c r="CZ12" s="725">
        <v>2.7</v>
      </c>
      <c r="DA12" s="725"/>
      <c r="DB12" s="725"/>
      <c r="DC12" s="725"/>
      <c r="DD12" s="671">
        <v>43405</v>
      </c>
      <c r="DE12" s="666"/>
      <c r="DF12" s="666"/>
      <c r="DG12" s="666"/>
      <c r="DH12" s="666"/>
      <c r="DI12" s="666"/>
      <c r="DJ12" s="666"/>
      <c r="DK12" s="666"/>
      <c r="DL12" s="666"/>
      <c r="DM12" s="666"/>
      <c r="DN12" s="666"/>
      <c r="DO12" s="666"/>
      <c r="DP12" s="667"/>
      <c r="DQ12" s="671">
        <v>47456</v>
      </c>
      <c r="DR12" s="666"/>
      <c r="DS12" s="666"/>
      <c r="DT12" s="666"/>
      <c r="DU12" s="666"/>
      <c r="DV12" s="666"/>
      <c r="DW12" s="666"/>
      <c r="DX12" s="666"/>
      <c r="DY12" s="666"/>
      <c r="DZ12" s="666"/>
      <c r="EA12" s="666"/>
      <c r="EB12" s="666"/>
      <c r="EC12" s="706"/>
    </row>
    <row r="13" spans="2:143" ht="11.25" customHeight="1" x14ac:dyDescent="0.15">
      <c r="B13" s="660" t="s">
        <v>253</v>
      </c>
      <c r="C13" s="661"/>
      <c r="D13" s="661"/>
      <c r="E13" s="661"/>
      <c r="F13" s="661"/>
      <c r="G13" s="661"/>
      <c r="H13" s="661"/>
      <c r="I13" s="661"/>
      <c r="J13" s="661"/>
      <c r="K13" s="661"/>
      <c r="L13" s="661"/>
      <c r="M13" s="661"/>
      <c r="N13" s="661"/>
      <c r="O13" s="661"/>
      <c r="P13" s="661"/>
      <c r="Q13" s="662"/>
      <c r="R13" s="663" t="s">
        <v>233</v>
      </c>
      <c r="S13" s="666"/>
      <c r="T13" s="666"/>
      <c r="U13" s="666"/>
      <c r="V13" s="666"/>
      <c r="W13" s="666"/>
      <c r="X13" s="666"/>
      <c r="Y13" s="667"/>
      <c r="Z13" s="725" t="s">
        <v>129</v>
      </c>
      <c r="AA13" s="725"/>
      <c r="AB13" s="725"/>
      <c r="AC13" s="725"/>
      <c r="AD13" s="726" t="s">
        <v>129</v>
      </c>
      <c r="AE13" s="726"/>
      <c r="AF13" s="726"/>
      <c r="AG13" s="726"/>
      <c r="AH13" s="726"/>
      <c r="AI13" s="726"/>
      <c r="AJ13" s="726"/>
      <c r="AK13" s="726"/>
      <c r="AL13" s="668" t="s">
        <v>129</v>
      </c>
      <c r="AM13" s="669"/>
      <c r="AN13" s="669"/>
      <c r="AO13" s="727"/>
      <c r="AP13" s="660" t="s">
        <v>254</v>
      </c>
      <c r="AQ13" s="661"/>
      <c r="AR13" s="661"/>
      <c r="AS13" s="661"/>
      <c r="AT13" s="661"/>
      <c r="AU13" s="661"/>
      <c r="AV13" s="661"/>
      <c r="AW13" s="661"/>
      <c r="AX13" s="661"/>
      <c r="AY13" s="661"/>
      <c r="AZ13" s="661"/>
      <c r="BA13" s="661"/>
      <c r="BB13" s="661"/>
      <c r="BC13" s="661"/>
      <c r="BD13" s="661"/>
      <c r="BE13" s="661"/>
      <c r="BF13" s="662"/>
      <c r="BG13" s="663">
        <v>213105</v>
      </c>
      <c r="BH13" s="666"/>
      <c r="BI13" s="666"/>
      <c r="BJ13" s="666"/>
      <c r="BK13" s="666"/>
      <c r="BL13" s="666"/>
      <c r="BM13" s="666"/>
      <c r="BN13" s="667"/>
      <c r="BO13" s="725">
        <v>45.6</v>
      </c>
      <c r="BP13" s="725"/>
      <c r="BQ13" s="725"/>
      <c r="BR13" s="725"/>
      <c r="BS13" s="671" t="s">
        <v>233</v>
      </c>
      <c r="BT13" s="666"/>
      <c r="BU13" s="666"/>
      <c r="BV13" s="666"/>
      <c r="BW13" s="666"/>
      <c r="BX13" s="666"/>
      <c r="BY13" s="666"/>
      <c r="BZ13" s="666"/>
      <c r="CA13" s="666"/>
      <c r="CB13" s="706"/>
      <c r="CD13" s="707" t="s">
        <v>255</v>
      </c>
      <c r="CE13" s="704"/>
      <c r="CF13" s="704"/>
      <c r="CG13" s="704"/>
      <c r="CH13" s="704"/>
      <c r="CI13" s="704"/>
      <c r="CJ13" s="704"/>
      <c r="CK13" s="704"/>
      <c r="CL13" s="704"/>
      <c r="CM13" s="704"/>
      <c r="CN13" s="704"/>
      <c r="CO13" s="704"/>
      <c r="CP13" s="704"/>
      <c r="CQ13" s="705"/>
      <c r="CR13" s="663">
        <v>351029</v>
      </c>
      <c r="CS13" s="666"/>
      <c r="CT13" s="666"/>
      <c r="CU13" s="666"/>
      <c r="CV13" s="666"/>
      <c r="CW13" s="666"/>
      <c r="CX13" s="666"/>
      <c r="CY13" s="667"/>
      <c r="CZ13" s="725">
        <v>10.9</v>
      </c>
      <c r="DA13" s="725"/>
      <c r="DB13" s="725"/>
      <c r="DC13" s="725"/>
      <c r="DD13" s="671">
        <v>191011</v>
      </c>
      <c r="DE13" s="666"/>
      <c r="DF13" s="666"/>
      <c r="DG13" s="666"/>
      <c r="DH13" s="666"/>
      <c r="DI13" s="666"/>
      <c r="DJ13" s="666"/>
      <c r="DK13" s="666"/>
      <c r="DL13" s="666"/>
      <c r="DM13" s="666"/>
      <c r="DN13" s="666"/>
      <c r="DO13" s="666"/>
      <c r="DP13" s="667"/>
      <c r="DQ13" s="671">
        <v>183026</v>
      </c>
      <c r="DR13" s="666"/>
      <c r="DS13" s="666"/>
      <c r="DT13" s="666"/>
      <c r="DU13" s="666"/>
      <c r="DV13" s="666"/>
      <c r="DW13" s="666"/>
      <c r="DX13" s="666"/>
      <c r="DY13" s="666"/>
      <c r="DZ13" s="666"/>
      <c r="EA13" s="666"/>
      <c r="EB13" s="666"/>
      <c r="EC13" s="706"/>
    </row>
    <row r="14" spans="2:143" ht="11.25" customHeight="1" x14ac:dyDescent="0.15">
      <c r="B14" s="660" t="s">
        <v>256</v>
      </c>
      <c r="C14" s="661"/>
      <c r="D14" s="661"/>
      <c r="E14" s="661"/>
      <c r="F14" s="661"/>
      <c r="G14" s="661"/>
      <c r="H14" s="661"/>
      <c r="I14" s="661"/>
      <c r="J14" s="661"/>
      <c r="K14" s="661"/>
      <c r="L14" s="661"/>
      <c r="M14" s="661"/>
      <c r="N14" s="661"/>
      <c r="O14" s="661"/>
      <c r="P14" s="661"/>
      <c r="Q14" s="662"/>
      <c r="R14" s="663" t="s">
        <v>233</v>
      </c>
      <c r="S14" s="666"/>
      <c r="T14" s="666"/>
      <c r="U14" s="666"/>
      <c r="V14" s="666"/>
      <c r="W14" s="666"/>
      <c r="X14" s="666"/>
      <c r="Y14" s="667"/>
      <c r="Z14" s="725" t="s">
        <v>233</v>
      </c>
      <c r="AA14" s="725"/>
      <c r="AB14" s="725"/>
      <c r="AC14" s="725"/>
      <c r="AD14" s="726" t="s">
        <v>129</v>
      </c>
      <c r="AE14" s="726"/>
      <c r="AF14" s="726"/>
      <c r="AG14" s="726"/>
      <c r="AH14" s="726"/>
      <c r="AI14" s="726"/>
      <c r="AJ14" s="726"/>
      <c r="AK14" s="726"/>
      <c r="AL14" s="668" t="s">
        <v>233</v>
      </c>
      <c r="AM14" s="669"/>
      <c r="AN14" s="669"/>
      <c r="AO14" s="727"/>
      <c r="AP14" s="660" t="s">
        <v>257</v>
      </c>
      <c r="AQ14" s="661"/>
      <c r="AR14" s="661"/>
      <c r="AS14" s="661"/>
      <c r="AT14" s="661"/>
      <c r="AU14" s="661"/>
      <c r="AV14" s="661"/>
      <c r="AW14" s="661"/>
      <c r="AX14" s="661"/>
      <c r="AY14" s="661"/>
      <c r="AZ14" s="661"/>
      <c r="BA14" s="661"/>
      <c r="BB14" s="661"/>
      <c r="BC14" s="661"/>
      <c r="BD14" s="661"/>
      <c r="BE14" s="661"/>
      <c r="BF14" s="662"/>
      <c r="BG14" s="663">
        <v>21698</v>
      </c>
      <c r="BH14" s="666"/>
      <c r="BI14" s="666"/>
      <c r="BJ14" s="666"/>
      <c r="BK14" s="666"/>
      <c r="BL14" s="666"/>
      <c r="BM14" s="666"/>
      <c r="BN14" s="667"/>
      <c r="BO14" s="725">
        <v>4.5999999999999996</v>
      </c>
      <c r="BP14" s="725"/>
      <c r="BQ14" s="725"/>
      <c r="BR14" s="725"/>
      <c r="BS14" s="671" t="s">
        <v>129</v>
      </c>
      <c r="BT14" s="666"/>
      <c r="BU14" s="666"/>
      <c r="BV14" s="666"/>
      <c r="BW14" s="666"/>
      <c r="BX14" s="666"/>
      <c r="BY14" s="666"/>
      <c r="BZ14" s="666"/>
      <c r="CA14" s="666"/>
      <c r="CB14" s="706"/>
      <c r="CD14" s="707" t="s">
        <v>258</v>
      </c>
      <c r="CE14" s="704"/>
      <c r="CF14" s="704"/>
      <c r="CG14" s="704"/>
      <c r="CH14" s="704"/>
      <c r="CI14" s="704"/>
      <c r="CJ14" s="704"/>
      <c r="CK14" s="704"/>
      <c r="CL14" s="704"/>
      <c r="CM14" s="704"/>
      <c r="CN14" s="704"/>
      <c r="CO14" s="704"/>
      <c r="CP14" s="704"/>
      <c r="CQ14" s="705"/>
      <c r="CR14" s="663">
        <v>98564</v>
      </c>
      <c r="CS14" s="666"/>
      <c r="CT14" s="666"/>
      <c r="CU14" s="666"/>
      <c r="CV14" s="666"/>
      <c r="CW14" s="666"/>
      <c r="CX14" s="666"/>
      <c r="CY14" s="667"/>
      <c r="CZ14" s="725">
        <v>3.1</v>
      </c>
      <c r="DA14" s="725"/>
      <c r="DB14" s="725"/>
      <c r="DC14" s="725"/>
      <c r="DD14" s="671">
        <v>3769</v>
      </c>
      <c r="DE14" s="666"/>
      <c r="DF14" s="666"/>
      <c r="DG14" s="666"/>
      <c r="DH14" s="666"/>
      <c r="DI14" s="666"/>
      <c r="DJ14" s="666"/>
      <c r="DK14" s="666"/>
      <c r="DL14" s="666"/>
      <c r="DM14" s="666"/>
      <c r="DN14" s="666"/>
      <c r="DO14" s="666"/>
      <c r="DP14" s="667"/>
      <c r="DQ14" s="671">
        <v>91833</v>
      </c>
      <c r="DR14" s="666"/>
      <c r="DS14" s="666"/>
      <c r="DT14" s="666"/>
      <c r="DU14" s="666"/>
      <c r="DV14" s="666"/>
      <c r="DW14" s="666"/>
      <c r="DX14" s="666"/>
      <c r="DY14" s="666"/>
      <c r="DZ14" s="666"/>
      <c r="EA14" s="666"/>
      <c r="EB14" s="666"/>
      <c r="EC14" s="706"/>
    </row>
    <row r="15" spans="2:143" ht="11.25" customHeight="1" x14ac:dyDescent="0.15">
      <c r="B15" s="660" t="s">
        <v>259</v>
      </c>
      <c r="C15" s="661"/>
      <c r="D15" s="661"/>
      <c r="E15" s="661"/>
      <c r="F15" s="661"/>
      <c r="G15" s="661"/>
      <c r="H15" s="661"/>
      <c r="I15" s="661"/>
      <c r="J15" s="661"/>
      <c r="K15" s="661"/>
      <c r="L15" s="661"/>
      <c r="M15" s="661"/>
      <c r="N15" s="661"/>
      <c r="O15" s="661"/>
      <c r="P15" s="661"/>
      <c r="Q15" s="662"/>
      <c r="R15" s="663">
        <v>11969</v>
      </c>
      <c r="S15" s="666"/>
      <c r="T15" s="666"/>
      <c r="U15" s="666"/>
      <c r="V15" s="666"/>
      <c r="W15" s="666"/>
      <c r="X15" s="666"/>
      <c r="Y15" s="667"/>
      <c r="Z15" s="725">
        <v>0.3</v>
      </c>
      <c r="AA15" s="725"/>
      <c r="AB15" s="725"/>
      <c r="AC15" s="725"/>
      <c r="AD15" s="726">
        <v>11969</v>
      </c>
      <c r="AE15" s="726"/>
      <c r="AF15" s="726"/>
      <c r="AG15" s="726"/>
      <c r="AH15" s="726"/>
      <c r="AI15" s="726"/>
      <c r="AJ15" s="726"/>
      <c r="AK15" s="726"/>
      <c r="AL15" s="668">
        <v>0.5</v>
      </c>
      <c r="AM15" s="669"/>
      <c r="AN15" s="669"/>
      <c r="AO15" s="727"/>
      <c r="AP15" s="660" t="s">
        <v>260</v>
      </c>
      <c r="AQ15" s="661"/>
      <c r="AR15" s="661"/>
      <c r="AS15" s="661"/>
      <c r="AT15" s="661"/>
      <c r="AU15" s="661"/>
      <c r="AV15" s="661"/>
      <c r="AW15" s="661"/>
      <c r="AX15" s="661"/>
      <c r="AY15" s="661"/>
      <c r="AZ15" s="661"/>
      <c r="BA15" s="661"/>
      <c r="BB15" s="661"/>
      <c r="BC15" s="661"/>
      <c r="BD15" s="661"/>
      <c r="BE15" s="661"/>
      <c r="BF15" s="662"/>
      <c r="BG15" s="663">
        <v>21862</v>
      </c>
      <c r="BH15" s="666"/>
      <c r="BI15" s="666"/>
      <c r="BJ15" s="666"/>
      <c r="BK15" s="666"/>
      <c r="BL15" s="666"/>
      <c r="BM15" s="666"/>
      <c r="BN15" s="667"/>
      <c r="BO15" s="725">
        <v>4.7</v>
      </c>
      <c r="BP15" s="725"/>
      <c r="BQ15" s="725"/>
      <c r="BR15" s="725"/>
      <c r="BS15" s="671" t="s">
        <v>233</v>
      </c>
      <c r="BT15" s="666"/>
      <c r="BU15" s="666"/>
      <c r="BV15" s="666"/>
      <c r="BW15" s="666"/>
      <c r="BX15" s="666"/>
      <c r="BY15" s="666"/>
      <c r="BZ15" s="666"/>
      <c r="CA15" s="666"/>
      <c r="CB15" s="706"/>
      <c r="CD15" s="707" t="s">
        <v>261</v>
      </c>
      <c r="CE15" s="704"/>
      <c r="CF15" s="704"/>
      <c r="CG15" s="704"/>
      <c r="CH15" s="704"/>
      <c r="CI15" s="704"/>
      <c r="CJ15" s="704"/>
      <c r="CK15" s="704"/>
      <c r="CL15" s="704"/>
      <c r="CM15" s="704"/>
      <c r="CN15" s="704"/>
      <c r="CO15" s="704"/>
      <c r="CP15" s="704"/>
      <c r="CQ15" s="705"/>
      <c r="CR15" s="663">
        <v>298205</v>
      </c>
      <c r="CS15" s="666"/>
      <c r="CT15" s="666"/>
      <c r="CU15" s="666"/>
      <c r="CV15" s="666"/>
      <c r="CW15" s="666"/>
      <c r="CX15" s="666"/>
      <c r="CY15" s="667"/>
      <c r="CZ15" s="725">
        <v>9.3000000000000007</v>
      </c>
      <c r="DA15" s="725"/>
      <c r="DB15" s="725"/>
      <c r="DC15" s="725"/>
      <c r="DD15" s="671">
        <v>56488</v>
      </c>
      <c r="DE15" s="666"/>
      <c r="DF15" s="666"/>
      <c r="DG15" s="666"/>
      <c r="DH15" s="666"/>
      <c r="DI15" s="666"/>
      <c r="DJ15" s="666"/>
      <c r="DK15" s="666"/>
      <c r="DL15" s="666"/>
      <c r="DM15" s="666"/>
      <c r="DN15" s="666"/>
      <c r="DO15" s="666"/>
      <c r="DP15" s="667"/>
      <c r="DQ15" s="671">
        <v>257776</v>
      </c>
      <c r="DR15" s="666"/>
      <c r="DS15" s="666"/>
      <c r="DT15" s="666"/>
      <c r="DU15" s="666"/>
      <c r="DV15" s="666"/>
      <c r="DW15" s="666"/>
      <c r="DX15" s="666"/>
      <c r="DY15" s="666"/>
      <c r="DZ15" s="666"/>
      <c r="EA15" s="666"/>
      <c r="EB15" s="666"/>
      <c r="EC15" s="706"/>
    </row>
    <row r="16" spans="2:143" ht="11.25" customHeight="1" x14ac:dyDescent="0.15">
      <c r="B16" s="660" t="s">
        <v>262</v>
      </c>
      <c r="C16" s="661"/>
      <c r="D16" s="661"/>
      <c r="E16" s="661"/>
      <c r="F16" s="661"/>
      <c r="G16" s="661"/>
      <c r="H16" s="661"/>
      <c r="I16" s="661"/>
      <c r="J16" s="661"/>
      <c r="K16" s="661"/>
      <c r="L16" s="661"/>
      <c r="M16" s="661"/>
      <c r="N16" s="661"/>
      <c r="O16" s="661"/>
      <c r="P16" s="661"/>
      <c r="Q16" s="662"/>
      <c r="R16" s="663" t="s">
        <v>129</v>
      </c>
      <c r="S16" s="666"/>
      <c r="T16" s="666"/>
      <c r="U16" s="666"/>
      <c r="V16" s="666"/>
      <c r="W16" s="666"/>
      <c r="X16" s="666"/>
      <c r="Y16" s="667"/>
      <c r="Z16" s="725" t="s">
        <v>233</v>
      </c>
      <c r="AA16" s="725"/>
      <c r="AB16" s="725"/>
      <c r="AC16" s="725"/>
      <c r="AD16" s="726" t="s">
        <v>129</v>
      </c>
      <c r="AE16" s="726"/>
      <c r="AF16" s="726"/>
      <c r="AG16" s="726"/>
      <c r="AH16" s="726"/>
      <c r="AI16" s="726"/>
      <c r="AJ16" s="726"/>
      <c r="AK16" s="726"/>
      <c r="AL16" s="668" t="s">
        <v>129</v>
      </c>
      <c r="AM16" s="669"/>
      <c r="AN16" s="669"/>
      <c r="AO16" s="727"/>
      <c r="AP16" s="660" t="s">
        <v>263</v>
      </c>
      <c r="AQ16" s="661"/>
      <c r="AR16" s="661"/>
      <c r="AS16" s="661"/>
      <c r="AT16" s="661"/>
      <c r="AU16" s="661"/>
      <c r="AV16" s="661"/>
      <c r="AW16" s="661"/>
      <c r="AX16" s="661"/>
      <c r="AY16" s="661"/>
      <c r="AZ16" s="661"/>
      <c r="BA16" s="661"/>
      <c r="BB16" s="661"/>
      <c r="BC16" s="661"/>
      <c r="BD16" s="661"/>
      <c r="BE16" s="661"/>
      <c r="BF16" s="662"/>
      <c r="BG16" s="663" t="s">
        <v>129</v>
      </c>
      <c r="BH16" s="666"/>
      <c r="BI16" s="666"/>
      <c r="BJ16" s="666"/>
      <c r="BK16" s="666"/>
      <c r="BL16" s="666"/>
      <c r="BM16" s="666"/>
      <c r="BN16" s="667"/>
      <c r="BO16" s="725" t="s">
        <v>129</v>
      </c>
      <c r="BP16" s="725"/>
      <c r="BQ16" s="725"/>
      <c r="BR16" s="725"/>
      <c r="BS16" s="671" t="s">
        <v>233</v>
      </c>
      <c r="BT16" s="666"/>
      <c r="BU16" s="666"/>
      <c r="BV16" s="666"/>
      <c r="BW16" s="666"/>
      <c r="BX16" s="666"/>
      <c r="BY16" s="666"/>
      <c r="BZ16" s="666"/>
      <c r="CA16" s="666"/>
      <c r="CB16" s="706"/>
      <c r="CD16" s="707" t="s">
        <v>264</v>
      </c>
      <c r="CE16" s="704"/>
      <c r="CF16" s="704"/>
      <c r="CG16" s="704"/>
      <c r="CH16" s="704"/>
      <c r="CI16" s="704"/>
      <c r="CJ16" s="704"/>
      <c r="CK16" s="704"/>
      <c r="CL16" s="704"/>
      <c r="CM16" s="704"/>
      <c r="CN16" s="704"/>
      <c r="CO16" s="704"/>
      <c r="CP16" s="704"/>
      <c r="CQ16" s="705"/>
      <c r="CR16" s="663">
        <v>33921</v>
      </c>
      <c r="CS16" s="666"/>
      <c r="CT16" s="666"/>
      <c r="CU16" s="666"/>
      <c r="CV16" s="666"/>
      <c r="CW16" s="666"/>
      <c r="CX16" s="666"/>
      <c r="CY16" s="667"/>
      <c r="CZ16" s="725">
        <v>1.1000000000000001</v>
      </c>
      <c r="DA16" s="725"/>
      <c r="DB16" s="725"/>
      <c r="DC16" s="725"/>
      <c r="DD16" s="671" t="s">
        <v>233</v>
      </c>
      <c r="DE16" s="666"/>
      <c r="DF16" s="666"/>
      <c r="DG16" s="666"/>
      <c r="DH16" s="666"/>
      <c r="DI16" s="666"/>
      <c r="DJ16" s="666"/>
      <c r="DK16" s="666"/>
      <c r="DL16" s="666"/>
      <c r="DM16" s="666"/>
      <c r="DN16" s="666"/>
      <c r="DO16" s="666"/>
      <c r="DP16" s="667"/>
      <c r="DQ16" s="671">
        <v>10782</v>
      </c>
      <c r="DR16" s="666"/>
      <c r="DS16" s="666"/>
      <c r="DT16" s="666"/>
      <c r="DU16" s="666"/>
      <c r="DV16" s="666"/>
      <c r="DW16" s="666"/>
      <c r="DX16" s="666"/>
      <c r="DY16" s="666"/>
      <c r="DZ16" s="666"/>
      <c r="EA16" s="666"/>
      <c r="EB16" s="666"/>
      <c r="EC16" s="706"/>
    </row>
    <row r="17" spans="2:133" ht="11.25" customHeight="1" x14ac:dyDescent="0.15">
      <c r="B17" s="660" t="s">
        <v>265</v>
      </c>
      <c r="C17" s="661"/>
      <c r="D17" s="661"/>
      <c r="E17" s="661"/>
      <c r="F17" s="661"/>
      <c r="G17" s="661"/>
      <c r="H17" s="661"/>
      <c r="I17" s="661"/>
      <c r="J17" s="661"/>
      <c r="K17" s="661"/>
      <c r="L17" s="661"/>
      <c r="M17" s="661"/>
      <c r="N17" s="661"/>
      <c r="O17" s="661"/>
      <c r="P17" s="661"/>
      <c r="Q17" s="662"/>
      <c r="R17" s="663">
        <v>2392</v>
      </c>
      <c r="S17" s="666"/>
      <c r="T17" s="666"/>
      <c r="U17" s="666"/>
      <c r="V17" s="666"/>
      <c r="W17" s="666"/>
      <c r="X17" s="666"/>
      <c r="Y17" s="667"/>
      <c r="Z17" s="725">
        <v>0.1</v>
      </c>
      <c r="AA17" s="725"/>
      <c r="AB17" s="725"/>
      <c r="AC17" s="725"/>
      <c r="AD17" s="726">
        <v>2392</v>
      </c>
      <c r="AE17" s="726"/>
      <c r="AF17" s="726"/>
      <c r="AG17" s="726"/>
      <c r="AH17" s="726"/>
      <c r="AI17" s="726"/>
      <c r="AJ17" s="726"/>
      <c r="AK17" s="726"/>
      <c r="AL17" s="668">
        <v>0.1</v>
      </c>
      <c r="AM17" s="669"/>
      <c r="AN17" s="669"/>
      <c r="AO17" s="727"/>
      <c r="AP17" s="660" t="s">
        <v>266</v>
      </c>
      <c r="AQ17" s="661"/>
      <c r="AR17" s="661"/>
      <c r="AS17" s="661"/>
      <c r="AT17" s="661"/>
      <c r="AU17" s="661"/>
      <c r="AV17" s="661"/>
      <c r="AW17" s="661"/>
      <c r="AX17" s="661"/>
      <c r="AY17" s="661"/>
      <c r="AZ17" s="661"/>
      <c r="BA17" s="661"/>
      <c r="BB17" s="661"/>
      <c r="BC17" s="661"/>
      <c r="BD17" s="661"/>
      <c r="BE17" s="661"/>
      <c r="BF17" s="662"/>
      <c r="BG17" s="663" t="s">
        <v>129</v>
      </c>
      <c r="BH17" s="666"/>
      <c r="BI17" s="666"/>
      <c r="BJ17" s="666"/>
      <c r="BK17" s="666"/>
      <c r="BL17" s="666"/>
      <c r="BM17" s="666"/>
      <c r="BN17" s="667"/>
      <c r="BO17" s="725" t="s">
        <v>233</v>
      </c>
      <c r="BP17" s="725"/>
      <c r="BQ17" s="725"/>
      <c r="BR17" s="725"/>
      <c r="BS17" s="671" t="s">
        <v>233</v>
      </c>
      <c r="BT17" s="666"/>
      <c r="BU17" s="666"/>
      <c r="BV17" s="666"/>
      <c r="BW17" s="666"/>
      <c r="BX17" s="666"/>
      <c r="BY17" s="666"/>
      <c r="BZ17" s="666"/>
      <c r="CA17" s="666"/>
      <c r="CB17" s="706"/>
      <c r="CD17" s="707" t="s">
        <v>267</v>
      </c>
      <c r="CE17" s="704"/>
      <c r="CF17" s="704"/>
      <c r="CG17" s="704"/>
      <c r="CH17" s="704"/>
      <c r="CI17" s="704"/>
      <c r="CJ17" s="704"/>
      <c r="CK17" s="704"/>
      <c r="CL17" s="704"/>
      <c r="CM17" s="704"/>
      <c r="CN17" s="704"/>
      <c r="CO17" s="704"/>
      <c r="CP17" s="704"/>
      <c r="CQ17" s="705"/>
      <c r="CR17" s="663">
        <v>381134</v>
      </c>
      <c r="CS17" s="666"/>
      <c r="CT17" s="666"/>
      <c r="CU17" s="666"/>
      <c r="CV17" s="666"/>
      <c r="CW17" s="666"/>
      <c r="CX17" s="666"/>
      <c r="CY17" s="667"/>
      <c r="CZ17" s="725">
        <v>11.9</v>
      </c>
      <c r="DA17" s="725"/>
      <c r="DB17" s="725"/>
      <c r="DC17" s="725"/>
      <c r="DD17" s="671" t="s">
        <v>233</v>
      </c>
      <c r="DE17" s="666"/>
      <c r="DF17" s="666"/>
      <c r="DG17" s="666"/>
      <c r="DH17" s="666"/>
      <c r="DI17" s="666"/>
      <c r="DJ17" s="666"/>
      <c r="DK17" s="666"/>
      <c r="DL17" s="666"/>
      <c r="DM17" s="666"/>
      <c r="DN17" s="666"/>
      <c r="DO17" s="666"/>
      <c r="DP17" s="667"/>
      <c r="DQ17" s="671">
        <v>381134</v>
      </c>
      <c r="DR17" s="666"/>
      <c r="DS17" s="666"/>
      <c r="DT17" s="666"/>
      <c r="DU17" s="666"/>
      <c r="DV17" s="666"/>
      <c r="DW17" s="666"/>
      <c r="DX17" s="666"/>
      <c r="DY17" s="666"/>
      <c r="DZ17" s="666"/>
      <c r="EA17" s="666"/>
      <c r="EB17" s="666"/>
      <c r="EC17" s="706"/>
    </row>
    <row r="18" spans="2:133" ht="11.25" customHeight="1" x14ac:dyDescent="0.15">
      <c r="B18" s="660" t="s">
        <v>268</v>
      </c>
      <c r="C18" s="661"/>
      <c r="D18" s="661"/>
      <c r="E18" s="661"/>
      <c r="F18" s="661"/>
      <c r="G18" s="661"/>
      <c r="H18" s="661"/>
      <c r="I18" s="661"/>
      <c r="J18" s="661"/>
      <c r="K18" s="661"/>
      <c r="L18" s="661"/>
      <c r="M18" s="661"/>
      <c r="N18" s="661"/>
      <c r="O18" s="661"/>
      <c r="P18" s="661"/>
      <c r="Q18" s="662"/>
      <c r="R18" s="663">
        <v>1759561</v>
      </c>
      <c r="S18" s="666"/>
      <c r="T18" s="666"/>
      <c r="U18" s="666"/>
      <c r="V18" s="666"/>
      <c r="W18" s="666"/>
      <c r="X18" s="666"/>
      <c r="Y18" s="667"/>
      <c r="Z18" s="725">
        <v>51.2</v>
      </c>
      <c r="AA18" s="725"/>
      <c r="AB18" s="725"/>
      <c r="AC18" s="725"/>
      <c r="AD18" s="726">
        <v>1655989</v>
      </c>
      <c r="AE18" s="726"/>
      <c r="AF18" s="726"/>
      <c r="AG18" s="726"/>
      <c r="AH18" s="726"/>
      <c r="AI18" s="726"/>
      <c r="AJ18" s="726"/>
      <c r="AK18" s="726"/>
      <c r="AL18" s="668">
        <v>72.3</v>
      </c>
      <c r="AM18" s="669"/>
      <c r="AN18" s="669"/>
      <c r="AO18" s="727"/>
      <c r="AP18" s="660" t="s">
        <v>269</v>
      </c>
      <c r="AQ18" s="661"/>
      <c r="AR18" s="661"/>
      <c r="AS18" s="661"/>
      <c r="AT18" s="661"/>
      <c r="AU18" s="661"/>
      <c r="AV18" s="661"/>
      <c r="AW18" s="661"/>
      <c r="AX18" s="661"/>
      <c r="AY18" s="661"/>
      <c r="AZ18" s="661"/>
      <c r="BA18" s="661"/>
      <c r="BB18" s="661"/>
      <c r="BC18" s="661"/>
      <c r="BD18" s="661"/>
      <c r="BE18" s="661"/>
      <c r="BF18" s="662"/>
      <c r="BG18" s="663" t="s">
        <v>129</v>
      </c>
      <c r="BH18" s="666"/>
      <c r="BI18" s="666"/>
      <c r="BJ18" s="666"/>
      <c r="BK18" s="666"/>
      <c r="BL18" s="666"/>
      <c r="BM18" s="666"/>
      <c r="BN18" s="667"/>
      <c r="BO18" s="725" t="s">
        <v>233</v>
      </c>
      <c r="BP18" s="725"/>
      <c r="BQ18" s="725"/>
      <c r="BR18" s="725"/>
      <c r="BS18" s="671" t="s">
        <v>233</v>
      </c>
      <c r="BT18" s="666"/>
      <c r="BU18" s="666"/>
      <c r="BV18" s="666"/>
      <c r="BW18" s="666"/>
      <c r="BX18" s="666"/>
      <c r="BY18" s="666"/>
      <c r="BZ18" s="666"/>
      <c r="CA18" s="666"/>
      <c r="CB18" s="706"/>
      <c r="CD18" s="707" t="s">
        <v>270</v>
      </c>
      <c r="CE18" s="704"/>
      <c r="CF18" s="704"/>
      <c r="CG18" s="704"/>
      <c r="CH18" s="704"/>
      <c r="CI18" s="704"/>
      <c r="CJ18" s="704"/>
      <c r="CK18" s="704"/>
      <c r="CL18" s="704"/>
      <c r="CM18" s="704"/>
      <c r="CN18" s="704"/>
      <c r="CO18" s="704"/>
      <c r="CP18" s="704"/>
      <c r="CQ18" s="705"/>
      <c r="CR18" s="663" t="s">
        <v>129</v>
      </c>
      <c r="CS18" s="666"/>
      <c r="CT18" s="666"/>
      <c r="CU18" s="666"/>
      <c r="CV18" s="666"/>
      <c r="CW18" s="666"/>
      <c r="CX18" s="666"/>
      <c r="CY18" s="667"/>
      <c r="CZ18" s="725" t="s">
        <v>129</v>
      </c>
      <c r="DA18" s="725"/>
      <c r="DB18" s="725"/>
      <c r="DC18" s="725"/>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15">
      <c r="B19" s="660" t="s">
        <v>271</v>
      </c>
      <c r="C19" s="661"/>
      <c r="D19" s="661"/>
      <c r="E19" s="661"/>
      <c r="F19" s="661"/>
      <c r="G19" s="661"/>
      <c r="H19" s="661"/>
      <c r="I19" s="661"/>
      <c r="J19" s="661"/>
      <c r="K19" s="661"/>
      <c r="L19" s="661"/>
      <c r="M19" s="661"/>
      <c r="N19" s="661"/>
      <c r="O19" s="661"/>
      <c r="P19" s="661"/>
      <c r="Q19" s="662"/>
      <c r="R19" s="663">
        <v>1655989</v>
      </c>
      <c r="S19" s="666"/>
      <c r="T19" s="666"/>
      <c r="U19" s="666"/>
      <c r="V19" s="666"/>
      <c r="W19" s="666"/>
      <c r="X19" s="666"/>
      <c r="Y19" s="667"/>
      <c r="Z19" s="725">
        <v>48.2</v>
      </c>
      <c r="AA19" s="725"/>
      <c r="AB19" s="725"/>
      <c r="AC19" s="725"/>
      <c r="AD19" s="726">
        <v>1655989</v>
      </c>
      <c r="AE19" s="726"/>
      <c r="AF19" s="726"/>
      <c r="AG19" s="726"/>
      <c r="AH19" s="726"/>
      <c r="AI19" s="726"/>
      <c r="AJ19" s="726"/>
      <c r="AK19" s="726"/>
      <c r="AL19" s="668">
        <v>72.3</v>
      </c>
      <c r="AM19" s="669"/>
      <c r="AN19" s="669"/>
      <c r="AO19" s="727"/>
      <c r="AP19" s="660" t="s">
        <v>272</v>
      </c>
      <c r="AQ19" s="661"/>
      <c r="AR19" s="661"/>
      <c r="AS19" s="661"/>
      <c r="AT19" s="661"/>
      <c r="AU19" s="661"/>
      <c r="AV19" s="661"/>
      <c r="AW19" s="661"/>
      <c r="AX19" s="661"/>
      <c r="AY19" s="661"/>
      <c r="AZ19" s="661"/>
      <c r="BA19" s="661"/>
      <c r="BB19" s="661"/>
      <c r="BC19" s="661"/>
      <c r="BD19" s="661"/>
      <c r="BE19" s="661"/>
      <c r="BF19" s="662"/>
      <c r="BG19" s="663">
        <v>878</v>
      </c>
      <c r="BH19" s="666"/>
      <c r="BI19" s="666"/>
      <c r="BJ19" s="666"/>
      <c r="BK19" s="666"/>
      <c r="BL19" s="666"/>
      <c r="BM19" s="666"/>
      <c r="BN19" s="667"/>
      <c r="BO19" s="725">
        <v>0.2</v>
      </c>
      <c r="BP19" s="725"/>
      <c r="BQ19" s="725"/>
      <c r="BR19" s="725"/>
      <c r="BS19" s="671" t="s">
        <v>233</v>
      </c>
      <c r="BT19" s="666"/>
      <c r="BU19" s="666"/>
      <c r="BV19" s="666"/>
      <c r="BW19" s="666"/>
      <c r="BX19" s="666"/>
      <c r="BY19" s="666"/>
      <c r="BZ19" s="666"/>
      <c r="CA19" s="666"/>
      <c r="CB19" s="706"/>
      <c r="CD19" s="707" t="s">
        <v>273</v>
      </c>
      <c r="CE19" s="704"/>
      <c r="CF19" s="704"/>
      <c r="CG19" s="704"/>
      <c r="CH19" s="704"/>
      <c r="CI19" s="704"/>
      <c r="CJ19" s="704"/>
      <c r="CK19" s="704"/>
      <c r="CL19" s="704"/>
      <c r="CM19" s="704"/>
      <c r="CN19" s="704"/>
      <c r="CO19" s="704"/>
      <c r="CP19" s="704"/>
      <c r="CQ19" s="705"/>
      <c r="CR19" s="663" t="s">
        <v>233</v>
      </c>
      <c r="CS19" s="666"/>
      <c r="CT19" s="666"/>
      <c r="CU19" s="666"/>
      <c r="CV19" s="666"/>
      <c r="CW19" s="666"/>
      <c r="CX19" s="666"/>
      <c r="CY19" s="667"/>
      <c r="CZ19" s="725" t="s">
        <v>129</v>
      </c>
      <c r="DA19" s="725"/>
      <c r="DB19" s="725"/>
      <c r="DC19" s="725"/>
      <c r="DD19" s="671" t="s">
        <v>129</v>
      </c>
      <c r="DE19" s="666"/>
      <c r="DF19" s="666"/>
      <c r="DG19" s="666"/>
      <c r="DH19" s="666"/>
      <c r="DI19" s="666"/>
      <c r="DJ19" s="666"/>
      <c r="DK19" s="666"/>
      <c r="DL19" s="666"/>
      <c r="DM19" s="666"/>
      <c r="DN19" s="666"/>
      <c r="DO19" s="666"/>
      <c r="DP19" s="667"/>
      <c r="DQ19" s="671" t="s">
        <v>233</v>
      </c>
      <c r="DR19" s="666"/>
      <c r="DS19" s="666"/>
      <c r="DT19" s="666"/>
      <c r="DU19" s="666"/>
      <c r="DV19" s="666"/>
      <c r="DW19" s="666"/>
      <c r="DX19" s="666"/>
      <c r="DY19" s="666"/>
      <c r="DZ19" s="666"/>
      <c r="EA19" s="666"/>
      <c r="EB19" s="666"/>
      <c r="EC19" s="706"/>
    </row>
    <row r="20" spans="2:133" ht="11.25" customHeight="1" x14ac:dyDescent="0.15">
      <c r="B20" s="660" t="s">
        <v>274</v>
      </c>
      <c r="C20" s="661"/>
      <c r="D20" s="661"/>
      <c r="E20" s="661"/>
      <c r="F20" s="661"/>
      <c r="G20" s="661"/>
      <c r="H20" s="661"/>
      <c r="I20" s="661"/>
      <c r="J20" s="661"/>
      <c r="K20" s="661"/>
      <c r="L20" s="661"/>
      <c r="M20" s="661"/>
      <c r="N20" s="661"/>
      <c r="O20" s="661"/>
      <c r="P20" s="661"/>
      <c r="Q20" s="662"/>
      <c r="R20" s="663">
        <v>103572</v>
      </c>
      <c r="S20" s="666"/>
      <c r="T20" s="666"/>
      <c r="U20" s="666"/>
      <c r="V20" s="666"/>
      <c r="W20" s="666"/>
      <c r="X20" s="666"/>
      <c r="Y20" s="667"/>
      <c r="Z20" s="725">
        <v>3</v>
      </c>
      <c r="AA20" s="725"/>
      <c r="AB20" s="725"/>
      <c r="AC20" s="725"/>
      <c r="AD20" s="726" t="s">
        <v>129</v>
      </c>
      <c r="AE20" s="726"/>
      <c r="AF20" s="726"/>
      <c r="AG20" s="726"/>
      <c r="AH20" s="726"/>
      <c r="AI20" s="726"/>
      <c r="AJ20" s="726"/>
      <c r="AK20" s="726"/>
      <c r="AL20" s="668" t="s">
        <v>129</v>
      </c>
      <c r="AM20" s="669"/>
      <c r="AN20" s="669"/>
      <c r="AO20" s="727"/>
      <c r="AP20" s="660" t="s">
        <v>275</v>
      </c>
      <c r="AQ20" s="661"/>
      <c r="AR20" s="661"/>
      <c r="AS20" s="661"/>
      <c r="AT20" s="661"/>
      <c r="AU20" s="661"/>
      <c r="AV20" s="661"/>
      <c r="AW20" s="661"/>
      <c r="AX20" s="661"/>
      <c r="AY20" s="661"/>
      <c r="AZ20" s="661"/>
      <c r="BA20" s="661"/>
      <c r="BB20" s="661"/>
      <c r="BC20" s="661"/>
      <c r="BD20" s="661"/>
      <c r="BE20" s="661"/>
      <c r="BF20" s="662"/>
      <c r="BG20" s="663">
        <v>878</v>
      </c>
      <c r="BH20" s="666"/>
      <c r="BI20" s="666"/>
      <c r="BJ20" s="666"/>
      <c r="BK20" s="666"/>
      <c r="BL20" s="666"/>
      <c r="BM20" s="666"/>
      <c r="BN20" s="667"/>
      <c r="BO20" s="725">
        <v>0.2</v>
      </c>
      <c r="BP20" s="725"/>
      <c r="BQ20" s="725"/>
      <c r="BR20" s="725"/>
      <c r="BS20" s="671" t="s">
        <v>233</v>
      </c>
      <c r="BT20" s="666"/>
      <c r="BU20" s="666"/>
      <c r="BV20" s="666"/>
      <c r="BW20" s="666"/>
      <c r="BX20" s="666"/>
      <c r="BY20" s="666"/>
      <c r="BZ20" s="666"/>
      <c r="CA20" s="666"/>
      <c r="CB20" s="706"/>
      <c r="CD20" s="707" t="s">
        <v>276</v>
      </c>
      <c r="CE20" s="704"/>
      <c r="CF20" s="704"/>
      <c r="CG20" s="704"/>
      <c r="CH20" s="704"/>
      <c r="CI20" s="704"/>
      <c r="CJ20" s="704"/>
      <c r="CK20" s="704"/>
      <c r="CL20" s="704"/>
      <c r="CM20" s="704"/>
      <c r="CN20" s="704"/>
      <c r="CO20" s="704"/>
      <c r="CP20" s="704"/>
      <c r="CQ20" s="705"/>
      <c r="CR20" s="663">
        <v>3213267</v>
      </c>
      <c r="CS20" s="666"/>
      <c r="CT20" s="666"/>
      <c r="CU20" s="666"/>
      <c r="CV20" s="666"/>
      <c r="CW20" s="666"/>
      <c r="CX20" s="666"/>
      <c r="CY20" s="667"/>
      <c r="CZ20" s="725">
        <v>100</v>
      </c>
      <c r="DA20" s="725"/>
      <c r="DB20" s="725"/>
      <c r="DC20" s="725"/>
      <c r="DD20" s="671">
        <v>439706</v>
      </c>
      <c r="DE20" s="666"/>
      <c r="DF20" s="666"/>
      <c r="DG20" s="666"/>
      <c r="DH20" s="666"/>
      <c r="DI20" s="666"/>
      <c r="DJ20" s="666"/>
      <c r="DK20" s="666"/>
      <c r="DL20" s="666"/>
      <c r="DM20" s="666"/>
      <c r="DN20" s="666"/>
      <c r="DO20" s="666"/>
      <c r="DP20" s="667"/>
      <c r="DQ20" s="671">
        <v>2451243</v>
      </c>
      <c r="DR20" s="666"/>
      <c r="DS20" s="666"/>
      <c r="DT20" s="666"/>
      <c r="DU20" s="666"/>
      <c r="DV20" s="666"/>
      <c r="DW20" s="666"/>
      <c r="DX20" s="666"/>
      <c r="DY20" s="666"/>
      <c r="DZ20" s="666"/>
      <c r="EA20" s="666"/>
      <c r="EB20" s="666"/>
      <c r="EC20" s="706"/>
    </row>
    <row r="21" spans="2:133" ht="11.25" customHeight="1" x14ac:dyDescent="0.15">
      <c r="B21" s="660" t="s">
        <v>277</v>
      </c>
      <c r="C21" s="661"/>
      <c r="D21" s="661"/>
      <c r="E21" s="661"/>
      <c r="F21" s="661"/>
      <c r="G21" s="661"/>
      <c r="H21" s="661"/>
      <c r="I21" s="661"/>
      <c r="J21" s="661"/>
      <c r="K21" s="661"/>
      <c r="L21" s="661"/>
      <c r="M21" s="661"/>
      <c r="N21" s="661"/>
      <c r="O21" s="661"/>
      <c r="P21" s="661"/>
      <c r="Q21" s="662"/>
      <c r="R21" s="663" t="s">
        <v>129</v>
      </c>
      <c r="S21" s="666"/>
      <c r="T21" s="666"/>
      <c r="U21" s="666"/>
      <c r="V21" s="666"/>
      <c r="W21" s="666"/>
      <c r="X21" s="666"/>
      <c r="Y21" s="667"/>
      <c r="Z21" s="725" t="s">
        <v>129</v>
      </c>
      <c r="AA21" s="725"/>
      <c r="AB21" s="725"/>
      <c r="AC21" s="725"/>
      <c r="AD21" s="726" t="s">
        <v>129</v>
      </c>
      <c r="AE21" s="726"/>
      <c r="AF21" s="726"/>
      <c r="AG21" s="726"/>
      <c r="AH21" s="726"/>
      <c r="AI21" s="726"/>
      <c r="AJ21" s="726"/>
      <c r="AK21" s="726"/>
      <c r="AL21" s="668" t="s">
        <v>129</v>
      </c>
      <c r="AM21" s="669"/>
      <c r="AN21" s="669"/>
      <c r="AO21" s="727"/>
      <c r="AP21" s="771" t="s">
        <v>278</v>
      </c>
      <c r="AQ21" s="778"/>
      <c r="AR21" s="778"/>
      <c r="AS21" s="778"/>
      <c r="AT21" s="778"/>
      <c r="AU21" s="778"/>
      <c r="AV21" s="778"/>
      <c r="AW21" s="778"/>
      <c r="AX21" s="778"/>
      <c r="AY21" s="778"/>
      <c r="AZ21" s="778"/>
      <c r="BA21" s="778"/>
      <c r="BB21" s="778"/>
      <c r="BC21" s="778"/>
      <c r="BD21" s="778"/>
      <c r="BE21" s="778"/>
      <c r="BF21" s="773"/>
      <c r="BG21" s="663">
        <v>878</v>
      </c>
      <c r="BH21" s="666"/>
      <c r="BI21" s="666"/>
      <c r="BJ21" s="666"/>
      <c r="BK21" s="666"/>
      <c r="BL21" s="666"/>
      <c r="BM21" s="666"/>
      <c r="BN21" s="667"/>
      <c r="BO21" s="725">
        <v>0.2</v>
      </c>
      <c r="BP21" s="725"/>
      <c r="BQ21" s="725"/>
      <c r="BR21" s="725"/>
      <c r="BS21" s="671" t="s">
        <v>129</v>
      </c>
      <c r="BT21" s="666"/>
      <c r="BU21" s="666"/>
      <c r="BV21" s="666"/>
      <c r="BW21" s="666"/>
      <c r="BX21" s="666"/>
      <c r="BY21" s="666"/>
      <c r="BZ21" s="666"/>
      <c r="CA21" s="666"/>
      <c r="CB21" s="706"/>
      <c r="CD21" s="783"/>
      <c r="CE21" s="717"/>
      <c r="CF21" s="717"/>
      <c r="CG21" s="717"/>
      <c r="CH21" s="717"/>
      <c r="CI21" s="717"/>
      <c r="CJ21" s="717"/>
      <c r="CK21" s="717"/>
      <c r="CL21" s="717"/>
      <c r="CM21" s="717"/>
      <c r="CN21" s="717"/>
      <c r="CO21" s="717"/>
      <c r="CP21" s="717"/>
      <c r="CQ21" s="718"/>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60" t="s">
        <v>279</v>
      </c>
      <c r="C22" s="661"/>
      <c r="D22" s="661"/>
      <c r="E22" s="661"/>
      <c r="F22" s="661"/>
      <c r="G22" s="661"/>
      <c r="H22" s="661"/>
      <c r="I22" s="661"/>
      <c r="J22" s="661"/>
      <c r="K22" s="661"/>
      <c r="L22" s="661"/>
      <c r="M22" s="661"/>
      <c r="N22" s="661"/>
      <c r="O22" s="661"/>
      <c r="P22" s="661"/>
      <c r="Q22" s="662"/>
      <c r="R22" s="663">
        <v>2381498</v>
      </c>
      <c r="S22" s="666"/>
      <c r="T22" s="666"/>
      <c r="U22" s="666"/>
      <c r="V22" s="666"/>
      <c r="W22" s="666"/>
      <c r="X22" s="666"/>
      <c r="Y22" s="667"/>
      <c r="Z22" s="725">
        <v>69.3</v>
      </c>
      <c r="AA22" s="725"/>
      <c r="AB22" s="725"/>
      <c r="AC22" s="725"/>
      <c r="AD22" s="726">
        <v>2277926</v>
      </c>
      <c r="AE22" s="726"/>
      <c r="AF22" s="726"/>
      <c r="AG22" s="726"/>
      <c r="AH22" s="726"/>
      <c r="AI22" s="726"/>
      <c r="AJ22" s="726"/>
      <c r="AK22" s="726"/>
      <c r="AL22" s="668">
        <v>99.5</v>
      </c>
      <c r="AM22" s="669"/>
      <c r="AN22" s="669"/>
      <c r="AO22" s="727"/>
      <c r="AP22" s="771" t="s">
        <v>280</v>
      </c>
      <c r="AQ22" s="778"/>
      <c r="AR22" s="778"/>
      <c r="AS22" s="778"/>
      <c r="AT22" s="778"/>
      <c r="AU22" s="778"/>
      <c r="AV22" s="778"/>
      <c r="AW22" s="778"/>
      <c r="AX22" s="778"/>
      <c r="AY22" s="778"/>
      <c r="AZ22" s="778"/>
      <c r="BA22" s="778"/>
      <c r="BB22" s="778"/>
      <c r="BC22" s="778"/>
      <c r="BD22" s="778"/>
      <c r="BE22" s="778"/>
      <c r="BF22" s="773"/>
      <c r="BG22" s="663" t="s">
        <v>233</v>
      </c>
      <c r="BH22" s="666"/>
      <c r="BI22" s="666"/>
      <c r="BJ22" s="666"/>
      <c r="BK22" s="666"/>
      <c r="BL22" s="666"/>
      <c r="BM22" s="666"/>
      <c r="BN22" s="667"/>
      <c r="BO22" s="725" t="s">
        <v>129</v>
      </c>
      <c r="BP22" s="725"/>
      <c r="BQ22" s="725"/>
      <c r="BR22" s="725"/>
      <c r="BS22" s="671" t="s">
        <v>233</v>
      </c>
      <c r="BT22" s="666"/>
      <c r="BU22" s="666"/>
      <c r="BV22" s="666"/>
      <c r="BW22" s="666"/>
      <c r="BX22" s="666"/>
      <c r="BY22" s="666"/>
      <c r="BZ22" s="666"/>
      <c r="CA22" s="666"/>
      <c r="CB22" s="706"/>
      <c r="CD22" s="780" t="s">
        <v>281</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60" t="s">
        <v>282</v>
      </c>
      <c r="C23" s="661"/>
      <c r="D23" s="661"/>
      <c r="E23" s="661"/>
      <c r="F23" s="661"/>
      <c r="G23" s="661"/>
      <c r="H23" s="661"/>
      <c r="I23" s="661"/>
      <c r="J23" s="661"/>
      <c r="K23" s="661"/>
      <c r="L23" s="661"/>
      <c r="M23" s="661"/>
      <c r="N23" s="661"/>
      <c r="O23" s="661"/>
      <c r="P23" s="661"/>
      <c r="Q23" s="662"/>
      <c r="R23" s="663" t="s">
        <v>233</v>
      </c>
      <c r="S23" s="666"/>
      <c r="T23" s="666"/>
      <c r="U23" s="666"/>
      <c r="V23" s="666"/>
      <c r="W23" s="666"/>
      <c r="X23" s="666"/>
      <c r="Y23" s="667"/>
      <c r="Z23" s="725" t="s">
        <v>129</v>
      </c>
      <c r="AA23" s="725"/>
      <c r="AB23" s="725"/>
      <c r="AC23" s="725"/>
      <c r="AD23" s="726" t="s">
        <v>129</v>
      </c>
      <c r="AE23" s="726"/>
      <c r="AF23" s="726"/>
      <c r="AG23" s="726"/>
      <c r="AH23" s="726"/>
      <c r="AI23" s="726"/>
      <c r="AJ23" s="726"/>
      <c r="AK23" s="726"/>
      <c r="AL23" s="668" t="s">
        <v>233</v>
      </c>
      <c r="AM23" s="669"/>
      <c r="AN23" s="669"/>
      <c r="AO23" s="727"/>
      <c r="AP23" s="771" t="s">
        <v>283</v>
      </c>
      <c r="AQ23" s="778"/>
      <c r="AR23" s="778"/>
      <c r="AS23" s="778"/>
      <c r="AT23" s="778"/>
      <c r="AU23" s="778"/>
      <c r="AV23" s="778"/>
      <c r="AW23" s="778"/>
      <c r="AX23" s="778"/>
      <c r="AY23" s="778"/>
      <c r="AZ23" s="778"/>
      <c r="BA23" s="778"/>
      <c r="BB23" s="778"/>
      <c r="BC23" s="778"/>
      <c r="BD23" s="778"/>
      <c r="BE23" s="778"/>
      <c r="BF23" s="773"/>
      <c r="BG23" s="663" t="s">
        <v>233</v>
      </c>
      <c r="BH23" s="666"/>
      <c r="BI23" s="666"/>
      <c r="BJ23" s="666"/>
      <c r="BK23" s="666"/>
      <c r="BL23" s="666"/>
      <c r="BM23" s="666"/>
      <c r="BN23" s="667"/>
      <c r="BO23" s="725" t="s">
        <v>233</v>
      </c>
      <c r="BP23" s="725"/>
      <c r="BQ23" s="725"/>
      <c r="BR23" s="725"/>
      <c r="BS23" s="671" t="s">
        <v>233</v>
      </c>
      <c r="BT23" s="666"/>
      <c r="BU23" s="666"/>
      <c r="BV23" s="666"/>
      <c r="BW23" s="666"/>
      <c r="BX23" s="666"/>
      <c r="BY23" s="666"/>
      <c r="BZ23" s="666"/>
      <c r="CA23" s="666"/>
      <c r="CB23" s="706"/>
      <c r="CD23" s="780" t="s">
        <v>222</v>
      </c>
      <c r="CE23" s="781"/>
      <c r="CF23" s="781"/>
      <c r="CG23" s="781"/>
      <c r="CH23" s="781"/>
      <c r="CI23" s="781"/>
      <c r="CJ23" s="781"/>
      <c r="CK23" s="781"/>
      <c r="CL23" s="781"/>
      <c r="CM23" s="781"/>
      <c r="CN23" s="781"/>
      <c r="CO23" s="781"/>
      <c r="CP23" s="781"/>
      <c r="CQ23" s="782"/>
      <c r="CR23" s="780" t="s">
        <v>284</v>
      </c>
      <c r="CS23" s="781"/>
      <c r="CT23" s="781"/>
      <c r="CU23" s="781"/>
      <c r="CV23" s="781"/>
      <c r="CW23" s="781"/>
      <c r="CX23" s="781"/>
      <c r="CY23" s="782"/>
      <c r="CZ23" s="780" t="s">
        <v>285</v>
      </c>
      <c r="DA23" s="781"/>
      <c r="DB23" s="781"/>
      <c r="DC23" s="782"/>
      <c r="DD23" s="780" t="s">
        <v>286</v>
      </c>
      <c r="DE23" s="781"/>
      <c r="DF23" s="781"/>
      <c r="DG23" s="781"/>
      <c r="DH23" s="781"/>
      <c r="DI23" s="781"/>
      <c r="DJ23" s="781"/>
      <c r="DK23" s="782"/>
      <c r="DL23" s="789" t="s">
        <v>287</v>
      </c>
      <c r="DM23" s="790"/>
      <c r="DN23" s="790"/>
      <c r="DO23" s="790"/>
      <c r="DP23" s="790"/>
      <c r="DQ23" s="790"/>
      <c r="DR23" s="790"/>
      <c r="DS23" s="790"/>
      <c r="DT23" s="790"/>
      <c r="DU23" s="790"/>
      <c r="DV23" s="791"/>
      <c r="DW23" s="780" t="s">
        <v>288</v>
      </c>
      <c r="DX23" s="781"/>
      <c r="DY23" s="781"/>
      <c r="DZ23" s="781"/>
      <c r="EA23" s="781"/>
      <c r="EB23" s="781"/>
      <c r="EC23" s="782"/>
    </row>
    <row r="24" spans="2:133" ht="11.25" customHeight="1" x14ac:dyDescent="0.15">
      <c r="B24" s="660" t="s">
        <v>289</v>
      </c>
      <c r="C24" s="661"/>
      <c r="D24" s="661"/>
      <c r="E24" s="661"/>
      <c r="F24" s="661"/>
      <c r="G24" s="661"/>
      <c r="H24" s="661"/>
      <c r="I24" s="661"/>
      <c r="J24" s="661"/>
      <c r="K24" s="661"/>
      <c r="L24" s="661"/>
      <c r="M24" s="661"/>
      <c r="N24" s="661"/>
      <c r="O24" s="661"/>
      <c r="P24" s="661"/>
      <c r="Q24" s="662"/>
      <c r="R24" s="663">
        <v>7449</v>
      </c>
      <c r="S24" s="666"/>
      <c r="T24" s="666"/>
      <c r="U24" s="666"/>
      <c r="V24" s="666"/>
      <c r="W24" s="666"/>
      <c r="X24" s="666"/>
      <c r="Y24" s="667"/>
      <c r="Z24" s="725">
        <v>0.2</v>
      </c>
      <c r="AA24" s="725"/>
      <c r="AB24" s="725"/>
      <c r="AC24" s="725"/>
      <c r="AD24" s="726" t="s">
        <v>233</v>
      </c>
      <c r="AE24" s="726"/>
      <c r="AF24" s="726"/>
      <c r="AG24" s="726"/>
      <c r="AH24" s="726"/>
      <c r="AI24" s="726"/>
      <c r="AJ24" s="726"/>
      <c r="AK24" s="726"/>
      <c r="AL24" s="668" t="s">
        <v>233</v>
      </c>
      <c r="AM24" s="669"/>
      <c r="AN24" s="669"/>
      <c r="AO24" s="727"/>
      <c r="AP24" s="771" t="s">
        <v>290</v>
      </c>
      <c r="AQ24" s="778"/>
      <c r="AR24" s="778"/>
      <c r="AS24" s="778"/>
      <c r="AT24" s="778"/>
      <c r="AU24" s="778"/>
      <c r="AV24" s="778"/>
      <c r="AW24" s="778"/>
      <c r="AX24" s="778"/>
      <c r="AY24" s="778"/>
      <c r="AZ24" s="778"/>
      <c r="BA24" s="778"/>
      <c r="BB24" s="778"/>
      <c r="BC24" s="778"/>
      <c r="BD24" s="778"/>
      <c r="BE24" s="778"/>
      <c r="BF24" s="773"/>
      <c r="BG24" s="663" t="s">
        <v>233</v>
      </c>
      <c r="BH24" s="666"/>
      <c r="BI24" s="666"/>
      <c r="BJ24" s="666"/>
      <c r="BK24" s="666"/>
      <c r="BL24" s="666"/>
      <c r="BM24" s="666"/>
      <c r="BN24" s="667"/>
      <c r="BO24" s="725" t="s">
        <v>233</v>
      </c>
      <c r="BP24" s="725"/>
      <c r="BQ24" s="725"/>
      <c r="BR24" s="725"/>
      <c r="BS24" s="671" t="s">
        <v>129</v>
      </c>
      <c r="BT24" s="666"/>
      <c r="BU24" s="666"/>
      <c r="BV24" s="666"/>
      <c r="BW24" s="666"/>
      <c r="BX24" s="666"/>
      <c r="BY24" s="666"/>
      <c r="BZ24" s="666"/>
      <c r="CA24" s="666"/>
      <c r="CB24" s="706"/>
      <c r="CD24" s="734" t="s">
        <v>291</v>
      </c>
      <c r="CE24" s="735"/>
      <c r="CF24" s="735"/>
      <c r="CG24" s="735"/>
      <c r="CH24" s="735"/>
      <c r="CI24" s="735"/>
      <c r="CJ24" s="735"/>
      <c r="CK24" s="735"/>
      <c r="CL24" s="735"/>
      <c r="CM24" s="735"/>
      <c r="CN24" s="735"/>
      <c r="CO24" s="735"/>
      <c r="CP24" s="735"/>
      <c r="CQ24" s="736"/>
      <c r="CR24" s="728">
        <v>1201176</v>
      </c>
      <c r="CS24" s="729"/>
      <c r="CT24" s="729"/>
      <c r="CU24" s="729"/>
      <c r="CV24" s="729"/>
      <c r="CW24" s="729"/>
      <c r="CX24" s="729"/>
      <c r="CY24" s="775"/>
      <c r="CZ24" s="776">
        <v>37.4</v>
      </c>
      <c r="DA24" s="745"/>
      <c r="DB24" s="745"/>
      <c r="DC24" s="779"/>
      <c r="DD24" s="774">
        <v>988342</v>
      </c>
      <c r="DE24" s="729"/>
      <c r="DF24" s="729"/>
      <c r="DG24" s="729"/>
      <c r="DH24" s="729"/>
      <c r="DI24" s="729"/>
      <c r="DJ24" s="729"/>
      <c r="DK24" s="775"/>
      <c r="DL24" s="774">
        <v>984311</v>
      </c>
      <c r="DM24" s="729"/>
      <c r="DN24" s="729"/>
      <c r="DO24" s="729"/>
      <c r="DP24" s="729"/>
      <c r="DQ24" s="729"/>
      <c r="DR24" s="729"/>
      <c r="DS24" s="729"/>
      <c r="DT24" s="729"/>
      <c r="DU24" s="729"/>
      <c r="DV24" s="775"/>
      <c r="DW24" s="776">
        <v>43</v>
      </c>
      <c r="DX24" s="745"/>
      <c r="DY24" s="745"/>
      <c r="DZ24" s="745"/>
      <c r="EA24" s="745"/>
      <c r="EB24" s="745"/>
      <c r="EC24" s="777"/>
    </row>
    <row r="25" spans="2:133" ht="11.25" customHeight="1" x14ac:dyDescent="0.15">
      <c r="B25" s="660" t="s">
        <v>292</v>
      </c>
      <c r="C25" s="661"/>
      <c r="D25" s="661"/>
      <c r="E25" s="661"/>
      <c r="F25" s="661"/>
      <c r="G25" s="661"/>
      <c r="H25" s="661"/>
      <c r="I25" s="661"/>
      <c r="J25" s="661"/>
      <c r="K25" s="661"/>
      <c r="L25" s="661"/>
      <c r="M25" s="661"/>
      <c r="N25" s="661"/>
      <c r="O25" s="661"/>
      <c r="P25" s="661"/>
      <c r="Q25" s="662"/>
      <c r="R25" s="663">
        <v>81117</v>
      </c>
      <c r="S25" s="666"/>
      <c r="T25" s="666"/>
      <c r="U25" s="666"/>
      <c r="V25" s="666"/>
      <c r="W25" s="666"/>
      <c r="X25" s="666"/>
      <c r="Y25" s="667"/>
      <c r="Z25" s="725">
        <v>2.4</v>
      </c>
      <c r="AA25" s="725"/>
      <c r="AB25" s="725"/>
      <c r="AC25" s="725"/>
      <c r="AD25" s="726">
        <v>3162</v>
      </c>
      <c r="AE25" s="726"/>
      <c r="AF25" s="726"/>
      <c r="AG25" s="726"/>
      <c r="AH25" s="726"/>
      <c r="AI25" s="726"/>
      <c r="AJ25" s="726"/>
      <c r="AK25" s="726"/>
      <c r="AL25" s="668">
        <v>0.1</v>
      </c>
      <c r="AM25" s="669"/>
      <c r="AN25" s="669"/>
      <c r="AO25" s="727"/>
      <c r="AP25" s="771" t="s">
        <v>293</v>
      </c>
      <c r="AQ25" s="778"/>
      <c r="AR25" s="778"/>
      <c r="AS25" s="778"/>
      <c r="AT25" s="778"/>
      <c r="AU25" s="778"/>
      <c r="AV25" s="778"/>
      <c r="AW25" s="778"/>
      <c r="AX25" s="778"/>
      <c r="AY25" s="778"/>
      <c r="AZ25" s="778"/>
      <c r="BA25" s="778"/>
      <c r="BB25" s="778"/>
      <c r="BC25" s="778"/>
      <c r="BD25" s="778"/>
      <c r="BE25" s="778"/>
      <c r="BF25" s="773"/>
      <c r="BG25" s="663" t="s">
        <v>233</v>
      </c>
      <c r="BH25" s="666"/>
      <c r="BI25" s="666"/>
      <c r="BJ25" s="666"/>
      <c r="BK25" s="666"/>
      <c r="BL25" s="666"/>
      <c r="BM25" s="666"/>
      <c r="BN25" s="667"/>
      <c r="BO25" s="725" t="s">
        <v>129</v>
      </c>
      <c r="BP25" s="725"/>
      <c r="BQ25" s="725"/>
      <c r="BR25" s="725"/>
      <c r="BS25" s="671" t="s">
        <v>129</v>
      </c>
      <c r="BT25" s="666"/>
      <c r="BU25" s="666"/>
      <c r="BV25" s="666"/>
      <c r="BW25" s="666"/>
      <c r="BX25" s="666"/>
      <c r="BY25" s="666"/>
      <c r="BZ25" s="666"/>
      <c r="CA25" s="666"/>
      <c r="CB25" s="706"/>
      <c r="CD25" s="707" t="s">
        <v>294</v>
      </c>
      <c r="CE25" s="704"/>
      <c r="CF25" s="704"/>
      <c r="CG25" s="704"/>
      <c r="CH25" s="704"/>
      <c r="CI25" s="704"/>
      <c r="CJ25" s="704"/>
      <c r="CK25" s="704"/>
      <c r="CL25" s="704"/>
      <c r="CM25" s="704"/>
      <c r="CN25" s="704"/>
      <c r="CO25" s="704"/>
      <c r="CP25" s="704"/>
      <c r="CQ25" s="705"/>
      <c r="CR25" s="663">
        <v>570559</v>
      </c>
      <c r="CS25" s="664"/>
      <c r="CT25" s="664"/>
      <c r="CU25" s="664"/>
      <c r="CV25" s="664"/>
      <c r="CW25" s="664"/>
      <c r="CX25" s="664"/>
      <c r="CY25" s="665"/>
      <c r="CZ25" s="668">
        <v>17.8</v>
      </c>
      <c r="DA25" s="697"/>
      <c r="DB25" s="697"/>
      <c r="DC25" s="698"/>
      <c r="DD25" s="671">
        <v>520622</v>
      </c>
      <c r="DE25" s="664"/>
      <c r="DF25" s="664"/>
      <c r="DG25" s="664"/>
      <c r="DH25" s="664"/>
      <c r="DI25" s="664"/>
      <c r="DJ25" s="664"/>
      <c r="DK25" s="665"/>
      <c r="DL25" s="671">
        <v>520211</v>
      </c>
      <c r="DM25" s="664"/>
      <c r="DN25" s="664"/>
      <c r="DO25" s="664"/>
      <c r="DP25" s="664"/>
      <c r="DQ25" s="664"/>
      <c r="DR25" s="664"/>
      <c r="DS25" s="664"/>
      <c r="DT25" s="664"/>
      <c r="DU25" s="664"/>
      <c r="DV25" s="665"/>
      <c r="DW25" s="668">
        <v>22.7</v>
      </c>
      <c r="DX25" s="697"/>
      <c r="DY25" s="697"/>
      <c r="DZ25" s="697"/>
      <c r="EA25" s="697"/>
      <c r="EB25" s="697"/>
      <c r="EC25" s="699"/>
    </row>
    <row r="26" spans="2:133" ht="11.25" customHeight="1" x14ac:dyDescent="0.15">
      <c r="B26" s="660" t="s">
        <v>295</v>
      </c>
      <c r="C26" s="661"/>
      <c r="D26" s="661"/>
      <c r="E26" s="661"/>
      <c r="F26" s="661"/>
      <c r="G26" s="661"/>
      <c r="H26" s="661"/>
      <c r="I26" s="661"/>
      <c r="J26" s="661"/>
      <c r="K26" s="661"/>
      <c r="L26" s="661"/>
      <c r="M26" s="661"/>
      <c r="N26" s="661"/>
      <c r="O26" s="661"/>
      <c r="P26" s="661"/>
      <c r="Q26" s="662"/>
      <c r="R26" s="663">
        <v>5638</v>
      </c>
      <c r="S26" s="666"/>
      <c r="T26" s="666"/>
      <c r="U26" s="666"/>
      <c r="V26" s="666"/>
      <c r="W26" s="666"/>
      <c r="X26" s="666"/>
      <c r="Y26" s="667"/>
      <c r="Z26" s="725">
        <v>0.2</v>
      </c>
      <c r="AA26" s="725"/>
      <c r="AB26" s="725"/>
      <c r="AC26" s="725"/>
      <c r="AD26" s="726" t="s">
        <v>233</v>
      </c>
      <c r="AE26" s="726"/>
      <c r="AF26" s="726"/>
      <c r="AG26" s="726"/>
      <c r="AH26" s="726"/>
      <c r="AI26" s="726"/>
      <c r="AJ26" s="726"/>
      <c r="AK26" s="726"/>
      <c r="AL26" s="668" t="s">
        <v>129</v>
      </c>
      <c r="AM26" s="669"/>
      <c r="AN26" s="669"/>
      <c r="AO26" s="727"/>
      <c r="AP26" s="771" t="s">
        <v>296</v>
      </c>
      <c r="AQ26" s="772"/>
      <c r="AR26" s="772"/>
      <c r="AS26" s="772"/>
      <c r="AT26" s="772"/>
      <c r="AU26" s="772"/>
      <c r="AV26" s="772"/>
      <c r="AW26" s="772"/>
      <c r="AX26" s="772"/>
      <c r="AY26" s="772"/>
      <c r="AZ26" s="772"/>
      <c r="BA26" s="772"/>
      <c r="BB26" s="772"/>
      <c r="BC26" s="772"/>
      <c r="BD26" s="772"/>
      <c r="BE26" s="772"/>
      <c r="BF26" s="773"/>
      <c r="BG26" s="663" t="s">
        <v>233</v>
      </c>
      <c r="BH26" s="666"/>
      <c r="BI26" s="666"/>
      <c r="BJ26" s="666"/>
      <c r="BK26" s="666"/>
      <c r="BL26" s="666"/>
      <c r="BM26" s="666"/>
      <c r="BN26" s="667"/>
      <c r="BO26" s="725" t="s">
        <v>129</v>
      </c>
      <c r="BP26" s="725"/>
      <c r="BQ26" s="725"/>
      <c r="BR26" s="725"/>
      <c r="BS26" s="671" t="s">
        <v>129</v>
      </c>
      <c r="BT26" s="666"/>
      <c r="BU26" s="666"/>
      <c r="BV26" s="666"/>
      <c r="BW26" s="666"/>
      <c r="BX26" s="666"/>
      <c r="BY26" s="666"/>
      <c r="BZ26" s="666"/>
      <c r="CA26" s="666"/>
      <c r="CB26" s="706"/>
      <c r="CD26" s="707" t="s">
        <v>297</v>
      </c>
      <c r="CE26" s="704"/>
      <c r="CF26" s="704"/>
      <c r="CG26" s="704"/>
      <c r="CH26" s="704"/>
      <c r="CI26" s="704"/>
      <c r="CJ26" s="704"/>
      <c r="CK26" s="704"/>
      <c r="CL26" s="704"/>
      <c r="CM26" s="704"/>
      <c r="CN26" s="704"/>
      <c r="CO26" s="704"/>
      <c r="CP26" s="704"/>
      <c r="CQ26" s="705"/>
      <c r="CR26" s="663">
        <v>348822</v>
      </c>
      <c r="CS26" s="666"/>
      <c r="CT26" s="666"/>
      <c r="CU26" s="666"/>
      <c r="CV26" s="666"/>
      <c r="CW26" s="666"/>
      <c r="CX26" s="666"/>
      <c r="CY26" s="667"/>
      <c r="CZ26" s="668">
        <v>10.9</v>
      </c>
      <c r="DA26" s="697"/>
      <c r="DB26" s="697"/>
      <c r="DC26" s="698"/>
      <c r="DD26" s="671">
        <v>302687</v>
      </c>
      <c r="DE26" s="666"/>
      <c r="DF26" s="666"/>
      <c r="DG26" s="666"/>
      <c r="DH26" s="666"/>
      <c r="DI26" s="666"/>
      <c r="DJ26" s="666"/>
      <c r="DK26" s="667"/>
      <c r="DL26" s="671" t="s">
        <v>233</v>
      </c>
      <c r="DM26" s="666"/>
      <c r="DN26" s="666"/>
      <c r="DO26" s="666"/>
      <c r="DP26" s="666"/>
      <c r="DQ26" s="666"/>
      <c r="DR26" s="666"/>
      <c r="DS26" s="666"/>
      <c r="DT26" s="666"/>
      <c r="DU26" s="666"/>
      <c r="DV26" s="667"/>
      <c r="DW26" s="668" t="s">
        <v>129</v>
      </c>
      <c r="DX26" s="697"/>
      <c r="DY26" s="697"/>
      <c r="DZ26" s="697"/>
      <c r="EA26" s="697"/>
      <c r="EB26" s="697"/>
      <c r="EC26" s="699"/>
    </row>
    <row r="27" spans="2:133" ht="11.25" customHeight="1" x14ac:dyDescent="0.15">
      <c r="B27" s="660" t="s">
        <v>298</v>
      </c>
      <c r="C27" s="661"/>
      <c r="D27" s="661"/>
      <c r="E27" s="661"/>
      <c r="F27" s="661"/>
      <c r="G27" s="661"/>
      <c r="H27" s="661"/>
      <c r="I27" s="661"/>
      <c r="J27" s="661"/>
      <c r="K27" s="661"/>
      <c r="L27" s="661"/>
      <c r="M27" s="661"/>
      <c r="N27" s="661"/>
      <c r="O27" s="661"/>
      <c r="P27" s="661"/>
      <c r="Q27" s="662"/>
      <c r="R27" s="663">
        <v>175899</v>
      </c>
      <c r="S27" s="666"/>
      <c r="T27" s="666"/>
      <c r="U27" s="666"/>
      <c r="V27" s="666"/>
      <c r="W27" s="666"/>
      <c r="X27" s="666"/>
      <c r="Y27" s="667"/>
      <c r="Z27" s="725">
        <v>5.0999999999999996</v>
      </c>
      <c r="AA27" s="725"/>
      <c r="AB27" s="725"/>
      <c r="AC27" s="725"/>
      <c r="AD27" s="726" t="s">
        <v>129</v>
      </c>
      <c r="AE27" s="726"/>
      <c r="AF27" s="726"/>
      <c r="AG27" s="726"/>
      <c r="AH27" s="726"/>
      <c r="AI27" s="726"/>
      <c r="AJ27" s="726"/>
      <c r="AK27" s="726"/>
      <c r="AL27" s="668" t="s">
        <v>129</v>
      </c>
      <c r="AM27" s="669"/>
      <c r="AN27" s="669"/>
      <c r="AO27" s="727"/>
      <c r="AP27" s="660" t="s">
        <v>299</v>
      </c>
      <c r="AQ27" s="661"/>
      <c r="AR27" s="661"/>
      <c r="AS27" s="661"/>
      <c r="AT27" s="661"/>
      <c r="AU27" s="661"/>
      <c r="AV27" s="661"/>
      <c r="AW27" s="661"/>
      <c r="AX27" s="661"/>
      <c r="AY27" s="661"/>
      <c r="AZ27" s="661"/>
      <c r="BA27" s="661"/>
      <c r="BB27" s="661"/>
      <c r="BC27" s="661"/>
      <c r="BD27" s="661"/>
      <c r="BE27" s="661"/>
      <c r="BF27" s="662"/>
      <c r="BG27" s="663">
        <v>467201</v>
      </c>
      <c r="BH27" s="666"/>
      <c r="BI27" s="666"/>
      <c r="BJ27" s="666"/>
      <c r="BK27" s="666"/>
      <c r="BL27" s="666"/>
      <c r="BM27" s="666"/>
      <c r="BN27" s="667"/>
      <c r="BO27" s="725">
        <v>100</v>
      </c>
      <c r="BP27" s="725"/>
      <c r="BQ27" s="725"/>
      <c r="BR27" s="725"/>
      <c r="BS27" s="671" t="s">
        <v>233</v>
      </c>
      <c r="BT27" s="666"/>
      <c r="BU27" s="666"/>
      <c r="BV27" s="666"/>
      <c r="BW27" s="666"/>
      <c r="BX27" s="666"/>
      <c r="BY27" s="666"/>
      <c r="BZ27" s="666"/>
      <c r="CA27" s="666"/>
      <c r="CB27" s="706"/>
      <c r="CD27" s="707" t="s">
        <v>300</v>
      </c>
      <c r="CE27" s="704"/>
      <c r="CF27" s="704"/>
      <c r="CG27" s="704"/>
      <c r="CH27" s="704"/>
      <c r="CI27" s="704"/>
      <c r="CJ27" s="704"/>
      <c r="CK27" s="704"/>
      <c r="CL27" s="704"/>
      <c r="CM27" s="704"/>
      <c r="CN27" s="704"/>
      <c r="CO27" s="704"/>
      <c r="CP27" s="704"/>
      <c r="CQ27" s="705"/>
      <c r="CR27" s="663">
        <v>249483</v>
      </c>
      <c r="CS27" s="664"/>
      <c r="CT27" s="664"/>
      <c r="CU27" s="664"/>
      <c r="CV27" s="664"/>
      <c r="CW27" s="664"/>
      <c r="CX27" s="664"/>
      <c r="CY27" s="665"/>
      <c r="CZ27" s="668">
        <v>7.8</v>
      </c>
      <c r="DA27" s="697"/>
      <c r="DB27" s="697"/>
      <c r="DC27" s="698"/>
      <c r="DD27" s="671">
        <v>86586</v>
      </c>
      <c r="DE27" s="664"/>
      <c r="DF27" s="664"/>
      <c r="DG27" s="664"/>
      <c r="DH27" s="664"/>
      <c r="DI27" s="664"/>
      <c r="DJ27" s="664"/>
      <c r="DK27" s="665"/>
      <c r="DL27" s="671">
        <v>82966</v>
      </c>
      <c r="DM27" s="664"/>
      <c r="DN27" s="664"/>
      <c r="DO27" s="664"/>
      <c r="DP27" s="664"/>
      <c r="DQ27" s="664"/>
      <c r="DR27" s="664"/>
      <c r="DS27" s="664"/>
      <c r="DT27" s="664"/>
      <c r="DU27" s="664"/>
      <c r="DV27" s="665"/>
      <c r="DW27" s="668">
        <v>3.6</v>
      </c>
      <c r="DX27" s="697"/>
      <c r="DY27" s="697"/>
      <c r="DZ27" s="697"/>
      <c r="EA27" s="697"/>
      <c r="EB27" s="697"/>
      <c r="EC27" s="699"/>
    </row>
    <row r="28" spans="2:133" ht="11.25" customHeight="1" x14ac:dyDescent="0.15">
      <c r="B28" s="768" t="s">
        <v>301</v>
      </c>
      <c r="C28" s="769"/>
      <c r="D28" s="769"/>
      <c r="E28" s="769"/>
      <c r="F28" s="769"/>
      <c r="G28" s="769"/>
      <c r="H28" s="769"/>
      <c r="I28" s="769"/>
      <c r="J28" s="769"/>
      <c r="K28" s="769"/>
      <c r="L28" s="769"/>
      <c r="M28" s="769"/>
      <c r="N28" s="769"/>
      <c r="O28" s="769"/>
      <c r="P28" s="769"/>
      <c r="Q28" s="770"/>
      <c r="R28" s="663" t="s">
        <v>129</v>
      </c>
      <c r="S28" s="666"/>
      <c r="T28" s="666"/>
      <c r="U28" s="666"/>
      <c r="V28" s="666"/>
      <c r="W28" s="666"/>
      <c r="X28" s="666"/>
      <c r="Y28" s="667"/>
      <c r="Z28" s="725" t="s">
        <v>129</v>
      </c>
      <c r="AA28" s="725"/>
      <c r="AB28" s="725"/>
      <c r="AC28" s="725"/>
      <c r="AD28" s="726" t="s">
        <v>129</v>
      </c>
      <c r="AE28" s="726"/>
      <c r="AF28" s="726"/>
      <c r="AG28" s="726"/>
      <c r="AH28" s="726"/>
      <c r="AI28" s="726"/>
      <c r="AJ28" s="726"/>
      <c r="AK28" s="726"/>
      <c r="AL28" s="668" t="s">
        <v>233</v>
      </c>
      <c r="AM28" s="669"/>
      <c r="AN28" s="669"/>
      <c r="AO28" s="727"/>
      <c r="AP28" s="675"/>
      <c r="AQ28" s="676"/>
      <c r="AR28" s="676"/>
      <c r="AS28" s="676"/>
      <c r="AT28" s="676"/>
      <c r="AU28" s="676"/>
      <c r="AV28" s="676"/>
      <c r="AW28" s="676"/>
      <c r="AX28" s="676"/>
      <c r="AY28" s="676"/>
      <c r="AZ28" s="676"/>
      <c r="BA28" s="676"/>
      <c r="BB28" s="676"/>
      <c r="BC28" s="676"/>
      <c r="BD28" s="676"/>
      <c r="BE28" s="676"/>
      <c r="BF28" s="677"/>
      <c r="BG28" s="663"/>
      <c r="BH28" s="666"/>
      <c r="BI28" s="666"/>
      <c r="BJ28" s="666"/>
      <c r="BK28" s="666"/>
      <c r="BL28" s="666"/>
      <c r="BM28" s="666"/>
      <c r="BN28" s="667"/>
      <c r="BO28" s="725"/>
      <c r="BP28" s="725"/>
      <c r="BQ28" s="725"/>
      <c r="BR28" s="725"/>
      <c r="BS28" s="726"/>
      <c r="BT28" s="726"/>
      <c r="BU28" s="726"/>
      <c r="BV28" s="726"/>
      <c r="BW28" s="726"/>
      <c r="BX28" s="726"/>
      <c r="BY28" s="726"/>
      <c r="BZ28" s="726"/>
      <c r="CA28" s="726"/>
      <c r="CB28" s="767"/>
      <c r="CD28" s="707" t="s">
        <v>302</v>
      </c>
      <c r="CE28" s="704"/>
      <c r="CF28" s="704"/>
      <c r="CG28" s="704"/>
      <c r="CH28" s="704"/>
      <c r="CI28" s="704"/>
      <c r="CJ28" s="704"/>
      <c r="CK28" s="704"/>
      <c r="CL28" s="704"/>
      <c r="CM28" s="704"/>
      <c r="CN28" s="704"/>
      <c r="CO28" s="704"/>
      <c r="CP28" s="704"/>
      <c r="CQ28" s="705"/>
      <c r="CR28" s="663">
        <v>381134</v>
      </c>
      <c r="CS28" s="666"/>
      <c r="CT28" s="666"/>
      <c r="CU28" s="666"/>
      <c r="CV28" s="666"/>
      <c r="CW28" s="666"/>
      <c r="CX28" s="666"/>
      <c r="CY28" s="667"/>
      <c r="CZ28" s="668">
        <v>11.9</v>
      </c>
      <c r="DA28" s="697"/>
      <c r="DB28" s="697"/>
      <c r="DC28" s="698"/>
      <c r="DD28" s="671">
        <v>381134</v>
      </c>
      <c r="DE28" s="666"/>
      <c r="DF28" s="666"/>
      <c r="DG28" s="666"/>
      <c r="DH28" s="666"/>
      <c r="DI28" s="666"/>
      <c r="DJ28" s="666"/>
      <c r="DK28" s="667"/>
      <c r="DL28" s="671">
        <v>381134</v>
      </c>
      <c r="DM28" s="666"/>
      <c r="DN28" s="666"/>
      <c r="DO28" s="666"/>
      <c r="DP28" s="666"/>
      <c r="DQ28" s="666"/>
      <c r="DR28" s="666"/>
      <c r="DS28" s="666"/>
      <c r="DT28" s="666"/>
      <c r="DU28" s="666"/>
      <c r="DV28" s="667"/>
      <c r="DW28" s="668">
        <v>16.600000000000001</v>
      </c>
      <c r="DX28" s="697"/>
      <c r="DY28" s="697"/>
      <c r="DZ28" s="697"/>
      <c r="EA28" s="697"/>
      <c r="EB28" s="697"/>
      <c r="EC28" s="699"/>
    </row>
    <row r="29" spans="2:133" ht="11.25" customHeight="1" x14ac:dyDescent="0.15">
      <c r="B29" s="660" t="s">
        <v>303</v>
      </c>
      <c r="C29" s="661"/>
      <c r="D29" s="661"/>
      <c r="E29" s="661"/>
      <c r="F29" s="661"/>
      <c r="G29" s="661"/>
      <c r="H29" s="661"/>
      <c r="I29" s="661"/>
      <c r="J29" s="661"/>
      <c r="K29" s="661"/>
      <c r="L29" s="661"/>
      <c r="M29" s="661"/>
      <c r="N29" s="661"/>
      <c r="O29" s="661"/>
      <c r="P29" s="661"/>
      <c r="Q29" s="662"/>
      <c r="R29" s="663">
        <v>207347</v>
      </c>
      <c r="S29" s="666"/>
      <c r="T29" s="666"/>
      <c r="U29" s="666"/>
      <c r="V29" s="666"/>
      <c r="W29" s="666"/>
      <c r="X29" s="666"/>
      <c r="Y29" s="667"/>
      <c r="Z29" s="725">
        <v>6</v>
      </c>
      <c r="AA29" s="725"/>
      <c r="AB29" s="725"/>
      <c r="AC29" s="725"/>
      <c r="AD29" s="726" t="s">
        <v>129</v>
      </c>
      <c r="AE29" s="726"/>
      <c r="AF29" s="726"/>
      <c r="AG29" s="726"/>
      <c r="AH29" s="726"/>
      <c r="AI29" s="726"/>
      <c r="AJ29" s="726"/>
      <c r="AK29" s="726"/>
      <c r="AL29" s="668" t="s">
        <v>233</v>
      </c>
      <c r="AM29" s="669"/>
      <c r="AN29" s="669"/>
      <c r="AO29" s="727"/>
      <c r="AP29" s="737" t="s">
        <v>222</v>
      </c>
      <c r="AQ29" s="738"/>
      <c r="AR29" s="738"/>
      <c r="AS29" s="738"/>
      <c r="AT29" s="738"/>
      <c r="AU29" s="738"/>
      <c r="AV29" s="738"/>
      <c r="AW29" s="738"/>
      <c r="AX29" s="738"/>
      <c r="AY29" s="738"/>
      <c r="AZ29" s="738"/>
      <c r="BA29" s="738"/>
      <c r="BB29" s="738"/>
      <c r="BC29" s="738"/>
      <c r="BD29" s="738"/>
      <c r="BE29" s="738"/>
      <c r="BF29" s="739"/>
      <c r="BG29" s="737" t="s">
        <v>304</v>
      </c>
      <c r="BH29" s="765"/>
      <c r="BI29" s="765"/>
      <c r="BJ29" s="765"/>
      <c r="BK29" s="765"/>
      <c r="BL29" s="765"/>
      <c r="BM29" s="765"/>
      <c r="BN29" s="765"/>
      <c r="BO29" s="765"/>
      <c r="BP29" s="765"/>
      <c r="BQ29" s="766"/>
      <c r="BR29" s="737" t="s">
        <v>305</v>
      </c>
      <c r="BS29" s="765"/>
      <c r="BT29" s="765"/>
      <c r="BU29" s="765"/>
      <c r="BV29" s="765"/>
      <c r="BW29" s="765"/>
      <c r="BX29" s="765"/>
      <c r="BY29" s="765"/>
      <c r="BZ29" s="765"/>
      <c r="CA29" s="765"/>
      <c r="CB29" s="766"/>
      <c r="CD29" s="747" t="s">
        <v>306</v>
      </c>
      <c r="CE29" s="748"/>
      <c r="CF29" s="707" t="s">
        <v>70</v>
      </c>
      <c r="CG29" s="704"/>
      <c r="CH29" s="704"/>
      <c r="CI29" s="704"/>
      <c r="CJ29" s="704"/>
      <c r="CK29" s="704"/>
      <c r="CL29" s="704"/>
      <c r="CM29" s="704"/>
      <c r="CN29" s="704"/>
      <c r="CO29" s="704"/>
      <c r="CP29" s="704"/>
      <c r="CQ29" s="705"/>
      <c r="CR29" s="663">
        <v>381132</v>
      </c>
      <c r="CS29" s="664"/>
      <c r="CT29" s="664"/>
      <c r="CU29" s="664"/>
      <c r="CV29" s="664"/>
      <c r="CW29" s="664"/>
      <c r="CX29" s="664"/>
      <c r="CY29" s="665"/>
      <c r="CZ29" s="668">
        <v>11.9</v>
      </c>
      <c r="DA29" s="697"/>
      <c r="DB29" s="697"/>
      <c r="DC29" s="698"/>
      <c r="DD29" s="671">
        <v>381132</v>
      </c>
      <c r="DE29" s="664"/>
      <c r="DF29" s="664"/>
      <c r="DG29" s="664"/>
      <c r="DH29" s="664"/>
      <c r="DI29" s="664"/>
      <c r="DJ29" s="664"/>
      <c r="DK29" s="665"/>
      <c r="DL29" s="671">
        <v>381132</v>
      </c>
      <c r="DM29" s="664"/>
      <c r="DN29" s="664"/>
      <c r="DO29" s="664"/>
      <c r="DP29" s="664"/>
      <c r="DQ29" s="664"/>
      <c r="DR29" s="664"/>
      <c r="DS29" s="664"/>
      <c r="DT29" s="664"/>
      <c r="DU29" s="664"/>
      <c r="DV29" s="665"/>
      <c r="DW29" s="668">
        <v>16.600000000000001</v>
      </c>
      <c r="DX29" s="697"/>
      <c r="DY29" s="697"/>
      <c r="DZ29" s="697"/>
      <c r="EA29" s="697"/>
      <c r="EB29" s="697"/>
      <c r="EC29" s="699"/>
    </row>
    <row r="30" spans="2:133" ht="11.25" customHeight="1" x14ac:dyDescent="0.15">
      <c r="B30" s="660" t="s">
        <v>307</v>
      </c>
      <c r="C30" s="661"/>
      <c r="D30" s="661"/>
      <c r="E30" s="661"/>
      <c r="F30" s="661"/>
      <c r="G30" s="661"/>
      <c r="H30" s="661"/>
      <c r="I30" s="661"/>
      <c r="J30" s="661"/>
      <c r="K30" s="661"/>
      <c r="L30" s="661"/>
      <c r="M30" s="661"/>
      <c r="N30" s="661"/>
      <c r="O30" s="661"/>
      <c r="P30" s="661"/>
      <c r="Q30" s="662"/>
      <c r="R30" s="663">
        <v>10481</v>
      </c>
      <c r="S30" s="666"/>
      <c r="T30" s="666"/>
      <c r="U30" s="666"/>
      <c r="V30" s="666"/>
      <c r="W30" s="666"/>
      <c r="X30" s="666"/>
      <c r="Y30" s="667"/>
      <c r="Z30" s="725">
        <v>0.3</v>
      </c>
      <c r="AA30" s="725"/>
      <c r="AB30" s="725"/>
      <c r="AC30" s="725"/>
      <c r="AD30" s="726">
        <v>9040</v>
      </c>
      <c r="AE30" s="726"/>
      <c r="AF30" s="726"/>
      <c r="AG30" s="726"/>
      <c r="AH30" s="726"/>
      <c r="AI30" s="726"/>
      <c r="AJ30" s="726"/>
      <c r="AK30" s="726"/>
      <c r="AL30" s="668">
        <v>0.4</v>
      </c>
      <c r="AM30" s="669"/>
      <c r="AN30" s="669"/>
      <c r="AO30" s="727"/>
      <c r="AP30" s="753" t="s">
        <v>308</v>
      </c>
      <c r="AQ30" s="754"/>
      <c r="AR30" s="754"/>
      <c r="AS30" s="754"/>
      <c r="AT30" s="759" t="s">
        <v>309</v>
      </c>
      <c r="AU30" s="230"/>
      <c r="AV30" s="230"/>
      <c r="AW30" s="230"/>
      <c r="AX30" s="762" t="s">
        <v>187</v>
      </c>
      <c r="AY30" s="763"/>
      <c r="AZ30" s="763"/>
      <c r="BA30" s="763"/>
      <c r="BB30" s="763"/>
      <c r="BC30" s="763"/>
      <c r="BD30" s="763"/>
      <c r="BE30" s="763"/>
      <c r="BF30" s="764"/>
      <c r="BG30" s="743">
        <v>98.7</v>
      </c>
      <c r="BH30" s="744"/>
      <c r="BI30" s="744"/>
      <c r="BJ30" s="744"/>
      <c r="BK30" s="744"/>
      <c r="BL30" s="744"/>
      <c r="BM30" s="745">
        <v>97.4</v>
      </c>
      <c r="BN30" s="744"/>
      <c r="BO30" s="744"/>
      <c r="BP30" s="744"/>
      <c r="BQ30" s="746"/>
      <c r="BR30" s="743">
        <v>99.1</v>
      </c>
      <c r="BS30" s="744"/>
      <c r="BT30" s="744"/>
      <c r="BU30" s="744"/>
      <c r="BV30" s="744"/>
      <c r="BW30" s="744"/>
      <c r="BX30" s="745">
        <v>97.9</v>
      </c>
      <c r="BY30" s="744"/>
      <c r="BZ30" s="744"/>
      <c r="CA30" s="744"/>
      <c r="CB30" s="746"/>
      <c r="CD30" s="749"/>
      <c r="CE30" s="750"/>
      <c r="CF30" s="707" t="s">
        <v>310</v>
      </c>
      <c r="CG30" s="704"/>
      <c r="CH30" s="704"/>
      <c r="CI30" s="704"/>
      <c r="CJ30" s="704"/>
      <c r="CK30" s="704"/>
      <c r="CL30" s="704"/>
      <c r="CM30" s="704"/>
      <c r="CN30" s="704"/>
      <c r="CO30" s="704"/>
      <c r="CP30" s="704"/>
      <c r="CQ30" s="705"/>
      <c r="CR30" s="663">
        <v>368536</v>
      </c>
      <c r="CS30" s="666"/>
      <c r="CT30" s="666"/>
      <c r="CU30" s="666"/>
      <c r="CV30" s="666"/>
      <c r="CW30" s="666"/>
      <c r="CX30" s="666"/>
      <c r="CY30" s="667"/>
      <c r="CZ30" s="668">
        <v>11.5</v>
      </c>
      <c r="DA30" s="697"/>
      <c r="DB30" s="697"/>
      <c r="DC30" s="698"/>
      <c r="DD30" s="671">
        <v>368536</v>
      </c>
      <c r="DE30" s="666"/>
      <c r="DF30" s="666"/>
      <c r="DG30" s="666"/>
      <c r="DH30" s="666"/>
      <c r="DI30" s="666"/>
      <c r="DJ30" s="666"/>
      <c r="DK30" s="667"/>
      <c r="DL30" s="671">
        <v>368536</v>
      </c>
      <c r="DM30" s="666"/>
      <c r="DN30" s="666"/>
      <c r="DO30" s="666"/>
      <c r="DP30" s="666"/>
      <c r="DQ30" s="666"/>
      <c r="DR30" s="666"/>
      <c r="DS30" s="666"/>
      <c r="DT30" s="666"/>
      <c r="DU30" s="666"/>
      <c r="DV30" s="667"/>
      <c r="DW30" s="668">
        <v>16.100000000000001</v>
      </c>
      <c r="DX30" s="697"/>
      <c r="DY30" s="697"/>
      <c r="DZ30" s="697"/>
      <c r="EA30" s="697"/>
      <c r="EB30" s="697"/>
      <c r="EC30" s="699"/>
    </row>
    <row r="31" spans="2:133" ht="11.25" customHeight="1" x14ac:dyDescent="0.15">
      <c r="B31" s="660" t="s">
        <v>311</v>
      </c>
      <c r="C31" s="661"/>
      <c r="D31" s="661"/>
      <c r="E31" s="661"/>
      <c r="F31" s="661"/>
      <c r="G31" s="661"/>
      <c r="H31" s="661"/>
      <c r="I31" s="661"/>
      <c r="J31" s="661"/>
      <c r="K31" s="661"/>
      <c r="L31" s="661"/>
      <c r="M31" s="661"/>
      <c r="N31" s="661"/>
      <c r="O31" s="661"/>
      <c r="P31" s="661"/>
      <c r="Q31" s="662"/>
      <c r="R31" s="663">
        <v>27802</v>
      </c>
      <c r="S31" s="666"/>
      <c r="T31" s="666"/>
      <c r="U31" s="666"/>
      <c r="V31" s="666"/>
      <c r="W31" s="666"/>
      <c r="X31" s="666"/>
      <c r="Y31" s="667"/>
      <c r="Z31" s="725">
        <v>0.8</v>
      </c>
      <c r="AA31" s="725"/>
      <c r="AB31" s="725"/>
      <c r="AC31" s="725"/>
      <c r="AD31" s="726" t="s">
        <v>129</v>
      </c>
      <c r="AE31" s="726"/>
      <c r="AF31" s="726"/>
      <c r="AG31" s="726"/>
      <c r="AH31" s="726"/>
      <c r="AI31" s="726"/>
      <c r="AJ31" s="726"/>
      <c r="AK31" s="726"/>
      <c r="AL31" s="668" t="s">
        <v>233</v>
      </c>
      <c r="AM31" s="669"/>
      <c r="AN31" s="669"/>
      <c r="AO31" s="727"/>
      <c r="AP31" s="755"/>
      <c r="AQ31" s="756"/>
      <c r="AR31" s="756"/>
      <c r="AS31" s="756"/>
      <c r="AT31" s="760"/>
      <c r="AU31" s="229" t="s">
        <v>312</v>
      </c>
      <c r="AV31" s="229"/>
      <c r="AW31" s="229"/>
      <c r="AX31" s="660" t="s">
        <v>313</v>
      </c>
      <c r="AY31" s="661"/>
      <c r="AZ31" s="661"/>
      <c r="BA31" s="661"/>
      <c r="BB31" s="661"/>
      <c r="BC31" s="661"/>
      <c r="BD31" s="661"/>
      <c r="BE31" s="661"/>
      <c r="BF31" s="662"/>
      <c r="BG31" s="741">
        <v>99.4</v>
      </c>
      <c r="BH31" s="664"/>
      <c r="BI31" s="664"/>
      <c r="BJ31" s="664"/>
      <c r="BK31" s="664"/>
      <c r="BL31" s="664"/>
      <c r="BM31" s="669">
        <v>98.7</v>
      </c>
      <c r="BN31" s="742"/>
      <c r="BO31" s="742"/>
      <c r="BP31" s="742"/>
      <c r="BQ31" s="703"/>
      <c r="BR31" s="741">
        <v>99.4</v>
      </c>
      <c r="BS31" s="664"/>
      <c r="BT31" s="664"/>
      <c r="BU31" s="664"/>
      <c r="BV31" s="664"/>
      <c r="BW31" s="664"/>
      <c r="BX31" s="669">
        <v>98.7</v>
      </c>
      <c r="BY31" s="742"/>
      <c r="BZ31" s="742"/>
      <c r="CA31" s="742"/>
      <c r="CB31" s="703"/>
      <c r="CD31" s="749"/>
      <c r="CE31" s="750"/>
      <c r="CF31" s="707" t="s">
        <v>314</v>
      </c>
      <c r="CG31" s="704"/>
      <c r="CH31" s="704"/>
      <c r="CI31" s="704"/>
      <c r="CJ31" s="704"/>
      <c r="CK31" s="704"/>
      <c r="CL31" s="704"/>
      <c r="CM31" s="704"/>
      <c r="CN31" s="704"/>
      <c r="CO31" s="704"/>
      <c r="CP31" s="704"/>
      <c r="CQ31" s="705"/>
      <c r="CR31" s="663">
        <v>12596</v>
      </c>
      <c r="CS31" s="664"/>
      <c r="CT31" s="664"/>
      <c r="CU31" s="664"/>
      <c r="CV31" s="664"/>
      <c r="CW31" s="664"/>
      <c r="CX31" s="664"/>
      <c r="CY31" s="665"/>
      <c r="CZ31" s="668">
        <v>0.4</v>
      </c>
      <c r="DA31" s="697"/>
      <c r="DB31" s="697"/>
      <c r="DC31" s="698"/>
      <c r="DD31" s="671">
        <v>12596</v>
      </c>
      <c r="DE31" s="664"/>
      <c r="DF31" s="664"/>
      <c r="DG31" s="664"/>
      <c r="DH31" s="664"/>
      <c r="DI31" s="664"/>
      <c r="DJ31" s="664"/>
      <c r="DK31" s="665"/>
      <c r="DL31" s="671">
        <v>12596</v>
      </c>
      <c r="DM31" s="664"/>
      <c r="DN31" s="664"/>
      <c r="DO31" s="664"/>
      <c r="DP31" s="664"/>
      <c r="DQ31" s="664"/>
      <c r="DR31" s="664"/>
      <c r="DS31" s="664"/>
      <c r="DT31" s="664"/>
      <c r="DU31" s="664"/>
      <c r="DV31" s="665"/>
      <c r="DW31" s="668">
        <v>0.5</v>
      </c>
      <c r="DX31" s="697"/>
      <c r="DY31" s="697"/>
      <c r="DZ31" s="697"/>
      <c r="EA31" s="697"/>
      <c r="EB31" s="697"/>
      <c r="EC31" s="699"/>
    </row>
    <row r="32" spans="2:133" ht="11.25" customHeight="1" x14ac:dyDescent="0.15">
      <c r="B32" s="660" t="s">
        <v>315</v>
      </c>
      <c r="C32" s="661"/>
      <c r="D32" s="661"/>
      <c r="E32" s="661"/>
      <c r="F32" s="661"/>
      <c r="G32" s="661"/>
      <c r="H32" s="661"/>
      <c r="I32" s="661"/>
      <c r="J32" s="661"/>
      <c r="K32" s="661"/>
      <c r="L32" s="661"/>
      <c r="M32" s="661"/>
      <c r="N32" s="661"/>
      <c r="O32" s="661"/>
      <c r="P32" s="661"/>
      <c r="Q32" s="662"/>
      <c r="R32" s="663">
        <v>2000</v>
      </c>
      <c r="S32" s="666"/>
      <c r="T32" s="666"/>
      <c r="U32" s="666"/>
      <c r="V32" s="666"/>
      <c r="W32" s="666"/>
      <c r="X32" s="666"/>
      <c r="Y32" s="667"/>
      <c r="Z32" s="725">
        <v>0.1</v>
      </c>
      <c r="AA32" s="725"/>
      <c r="AB32" s="725"/>
      <c r="AC32" s="725"/>
      <c r="AD32" s="726" t="s">
        <v>129</v>
      </c>
      <c r="AE32" s="726"/>
      <c r="AF32" s="726"/>
      <c r="AG32" s="726"/>
      <c r="AH32" s="726"/>
      <c r="AI32" s="726"/>
      <c r="AJ32" s="726"/>
      <c r="AK32" s="726"/>
      <c r="AL32" s="668" t="s">
        <v>233</v>
      </c>
      <c r="AM32" s="669"/>
      <c r="AN32" s="669"/>
      <c r="AO32" s="727"/>
      <c r="AP32" s="757"/>
      <c r="AQ32" s="758"/>
      <c r="AR32" s="758"/>
      <c r="AS32" s="758"/>
      <c r="AT32" s="761"/>
      <c r="AU32" s="231"/>
      <c r="AV32" s="231"/>
      <c r="AW32" s="231"/>
      <c r="AX32" s="675" t="s">
        <v>316</v>
      </c>
      <c r="AY32" s="676"/>
      <c r="AZ32" s="676"/>
      <c r="BA32" s="676"/>
      <c r="BB32" s="676"/>
      <c r="BC32" s="676"/>
      <c r="BD32" s="676"/>
      <c r="BE32" s="676"/>
      <c r="BF32" s="677"/>
      <c r="BG32" s="740">
        <v>97.8</v>
      </c>
      <c r="BH32" s="679"/>
      <c r="BI32" s="679"/>
      <c r="BJ32" s="679"/>
      <c r="BK32" s="679"/>
      <c r="BL32" s="679"/>
      <c r="BM32" s="723">
        <v>95.7</v>
      </c>
      <c r="BN32" s="679"/>
      <c r="BO32" s="679"/>
      <c r="BP32" s="679"/>
      <c r="BQ32" s="716"/>
      <c r="BR32" s="740">
        <v>98.9</v>
      </c>
      <c r="BS32" s="679"/>
      <c r="BT32" s="679"/>
      <c r="BU32" s="679"/>
      <c r="BV32" s="679"/>
      <c r="BW32" s="679"/>
      <c r="BX32" s="723">
        <v>96.9</v>
      </c>
      <c r="BY32" s="679"/>
      <c r="BZ32" s="679"/>
      <c r="CA32" s="679"/>
      <c r="CB32" s="716"/>
      <c r="CD32" s="751"/>
      <c r="CE32" s="752"/>
      <c r="CF32" s="707" t="s">
        <v>317</v>
      </c>
      <c r="CG32" s="704"/>
      <c r="CH32" s="704"/>
      <c r="CI32" s="704"/>
      <c r="CJ32" s="704"/>
      <c r="CK32" s="704"/>
      <c r="CL32" s="704"/>
      <c r="CM32" s="704"/>
      <c r="CN32" s="704"/>
      <c r="CO32" s="704"/>
      <c r="CP32" s="704"/>
      <c r="CQ32" s="705"/>
      <c r="CR32" s="663">
        <v>2</v>
      </c>
      <c r="CS32" s="666"/>
      <c r="CT32" s="666"/>
      <c r="CU32" s="666"/>
      <c r="CV32" s="666"/>
      <c r="CW32" s="666"/>
      <c r="CX32" s="666"/>
      <c r="CY32" s="667"/>
      <c r="CZ32" s="668">
        <v>0</v>
      </c>
      <c r="DA32" s="697"/>
      <c r="DB32" s="697"/>
      <c r="DC32" s="698"/>
      <c r="DD32" s="671">
        <v>2</v>
      </c>
      <c r="DE32" s="666"/>
      <c r="DF32" s="666"/>
      <c r="DG32" s="666"/>
      <c r="DH32" s="666"/>
      <c r="DI32" s="666"/>
      <c r="DJ32" s="666"/>
      <c r="DK32" s="667"/>
      <c r="DL32" s="671">
        <v>2</v>
      </c>
      <c r="DM32" s="666"/>
      <c r="DN32" s="666"/>
      <c r="DO32" s="666"/>
      <c r="DP32" s="666"/>
      <c r="DQ32" s="666"/>
      <c r="DR32" s="666"/>
      <c r="DS32" s="666"/>
      <c r="DT32" s="666"/>
      <c r="DU32" s="666"/>
      <c r="DV32" s="667"/>
      <c r="DW32" s="668">
        <v>0</v>
      </c>
      <c r="DX32" s="697"/>
      <c r="DY32" s="697"/>
      <c r="DZ32" s="697"/>
      <c r="EA32" s="697"/>
      <c r="EB32" s="697"/>
      <c r="EC32" s="699"/>
    </row>
    <row r="33" spans="2:133" ht="11.25" customHeight="1" x14ac:dyDescent="0.15">
      <c r="B33" s="660" t="s">
        <v>318</v>
      </c>
      <c r="C33" s="661"/>
      <c r="D33" s="661"/>
      <c r="E33" s="661"/>
      <c r="F33" s="661"/>
      <c r="G33" s="661"/>
      <c r="H33" s="661"/>
      <c r="I33" s="661"/>
      <c r="J33" s="661"/>
      <c r="K33" s="661"/>
      <c r="L33" s="661"/>
      <c r="M33" s="661"/>
      <c r="N33" s="661"/>
      <c r="O33" s="661"/>
      <c r="P33" s="661"/>
      <c r="Q33" s="662"/>
      <c r="R33" s="663">
        <v>227329</v>
      </c>
      <c r="S33" s="666"/>
      <c r="T33" s="666"/>
      <c r="U33" s="666"/>
      <c r="V33" s="666"/>
      <c r="W33" s="666"/>
      <c r="X33" s="666"/>
      <c r="Y33" s="667"/>
      <c r="Z33" s="725">
        <v>6.6</v>
      </c>
      <c r="AA33" s="725"/>
      <c r="AB33" s="725"/>
      <c r="AC33" s="725"/>
      <c r="AD33" s="726" t="s">
        <v>233</v>
      </c>
      <c r="AE33" s="726"/>
      <c r="AF33" s="726"/>
      <c r="AG33" s="726"/>
      <c r="AH33" s="726"/>
      <c r="AI33" s="726"/>
      <c r="AJ33" s="726"/>
      <c r="AK33" s="726"/>
      <c r="AL33" s="668" t="s">
        <v>129</v>
      </c>
      <c r="AM33" s="669"/>
      <c r="AN33" s="669"/>
      <c r="AO33" s="72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7" t="s">
        <v>319</v>
      </c>
      <c r="CE33" s="704"/>
      <c r="CF33" s="704"/>
      <c r="CG33" s="704"/>
      <c r="CH33" s="704"/>
      <c r="CI33" s="704"/>
      <c r="CJ33" s="704"/>
      <c r="CK33" s="704"/>
      <c r="CL33" s="704"/>
      <c r="CM33" s="704"/>
      <c r="CN33" s="704"/>
      <c r="CO33" s="704"/>
      <c r="CP33" s="704"/>
      <c r="CQ33" s="705"/>
      <c r="CR33" s="663">
        <v>1538464</v>
      </c>
      <c r="CS33" s="664"/>
      <c r="CT33" s="664"/>
      <c r="CU33" s="664"/>
      <c r="CV33" s="664"/>
      <c r="CW33" s="664"/>
      <c r="CX33" s="664"/>
      <c r="CY33" s="665"/>
      <c r="CZ33" s="668">
        <v>47.9</v>
      </c>
      <c r="DA33" s="697"/>
      <c r="DB33" s="697"/>
      <c r="DC33" s="698"/>
      <c r="DD33" s="671">
        <v>1324960</v>
      </c>
      <c r="DE33" s="664"/>
      <c r="DF33" s="664"/>
      <c r="DG33" s="664"/>
      <c r="DH33" s="664"/>
      <c r="DI33" s="664"/>
      <c r="DJ33" s="664"/>
      <c r="DK33" s="665"/>
      <c r="DL33" s="671">
        <v>892735</v>
      </c>
      <c r="DM33" s="664"/>
      <c r="DN33" s="664"/>
      <c r="DO33" s="664"/>
      <c r="DP33" s="664"/>
      <c r="DQ33" s="664"/>
      <c r="DR33" s="664"/>
      <c r="DS33" s="664"/>
      <c r="DT33" s="664"/>
      <c r="DU33" s="664"/>
      <c r="DV33" s="665"/>
      <c r="DW33" s="668">
        <v>39</v>
      </c>
      <c r="DX33" s="697"/>
      <c r="DY33" s="697"/>
      <c r="DZ33" s="697"/>
      <c r="EA33" s="697"/>
      <c r="EB33" s="697"/>
      <c r="EC33" s="699"/>
    </row>
    <row r="34" spans="2:133" ht="11.25" customHeight="1" x14ac:dyDescent="0.15">
      <c r="B34" s="660" t="s">
        <v>320</v>
      </c>
      <c r="C34" s="661"/>
      <c r="D34" s="661"/>
      <c r="E34" s="661"/>
      <c r="F34" s="661"/>
      <c r="G34" s="661"/>
      <c r="H34" s="661"/>
      <c r="I34" s="661"/>
      <c r="J34" s="661"/>
      <c r="K34" s="661"/>
      <c r="L34" s="661"/>
      <c r="M34" s="661"/>
      <c r="N34" s="661"/>
      <c r="O34" s="661"/>
      <c r="P34" s="661"/>
      <c r="Q34" s="662"/>
      <c r="R34" s="663">
        <v>30114</v>
      </c>
      <c r="S34" s="666"/>
      <c r="T34" s="666"/>
      <c r="U34" s="666"/>
      <c r="V34" s="666"/>
      <c r="W34" s="666"/>
      <c r="X34" s="666"/>
      <c r="Y34" s="667"/>
      <c r="Z34" s="725">
        <v>0.9</v>
      </c>
      <c r="AA34" s="725"/>
      <c r="AB34" s="725"/>
      <c r="AC34" s="725"/>
      <c r="AD34" s="726">
        <v>67</v>
      </c>
      <c r="AE34" s="726"/>
      <c r="AF34" s="726"/>
      <c r="AG34" s="726"/>
      <c r="AH34" s="726"/>
      <c r="AI34" s="726"/>
      <c r="AJ34" s="726"/>
      <c r="AK34" s="726"/>
      <c r="AL34" s="668">
        <v>0</v>
      </c>
      <c r="AM34" s="669"/>
      <c r="AN34" s="669"/>
      <c r="AO34" s="727"/>
      <c r="AP34" s="234"/>
      <c r="AQ34" s="737" t="s">
        <v>321</v>
      </c>
      <c r="AR34" s="738"/>
      <c r="AS34" s="738"/>
      <c r="AT34" s="738"/>
      <c r="AU34" s="738"/>
      <c r="AV34" s="738"/>
      <c r="AW34" s="738"/>
      <c r="AX34" s="738"/>
      <c r="AY34" s="738"/>
      <c r="AZ34" s="738"/>
      <c r="BA34" s="738"/>
      <c r="BB34" s="738"/>
      <c r="BC34" s="738"/>
      <c r="BD34" s="738"/>
      <c r="BE34" s="738"/>
      <c r="BF34" s="739"/>
      <c r="BG34" s="737" t="s">
        <v>322</v>
      </c>
      <c r="BH34" s="738"/>
      <c r="BI34" s="738"/>
      <c r="BJ34" s="738"/>
      <c r="BK34" s="738"/>
      <c r="BL34" s="738"/>
      <c r="BM34" s="738"/>
      <c r="BN34" s="738"/>
      <c r="BO34" s="738"/>
      <c r="BP34" s="738"/>
      <c r="BQ34" s="738"/>
      <c r="BR34" s="738"/>
      <c r="BS34" s="738"/>
      <c r="BT34" s="738"/>
      <c r="BU34" s="738"/>
      <c r="BV34" s="738"/>
      <c r="BW34" s="738"/>
      <c r="BX34" s="738"/>
      <c r="BY34" s="738"/>
      <c r="BZ34" s="738"/>
      <c r="CA34" s="738"/>
      <c r="CB34" s="739"/>
      <c r="CD34" s="707" t="s">
        <v>323</v>
      </c>
      <c r="CE34" s="704"/>
      <c r="CF34" s="704"/>
      <c r="CG34" s="704"/>
      <c r="CH34" s="704"/>
      <c r="CI34" s="704"/>
      <c r="CJ34" s="704"/>
      <c r="CK34" s="704"/>
      <c r="CL34" s="704"/>
      <c r="CM34" s="704"/>
      <c r="CN34" s="704"/>
      <c r="CO34" s="704"/>
      <c r="CP34" s="704"/>
      <c r="CQ34" s="705"/>
      <c r="CR34" s="663">
        <v>536851</v>
      </c>
      <c r="CS34" s="666"/>
      <c r="CT34" s="666"/>
      <c r="CU34" s="666"/>
      <c r="CV34" s="666"/>
      <c r="CW34" s="666"/>
      <c r="CX34" s="666"/>
      <c r="CY34" s="667"/>
      <c r="CZ34" s="668">
        <v>16.7</v>
      </c>
      <c r="DA34" s="697"/>
      <c r="DB34" s="697"/>
      <c r="DC34" s="698"/>
      <c r="DD34" s="671">
        <v>461039</v>
      </c>
      <c r="DE34" s="666"/>
      <c r="DF34" s="666"/>
      <c r="DG34" s="666"/>
      <c r="DH34" s="666"/>
      <c r="DI34" s="666"/>
      <c r="DJ34" s="666"/>
      <c r="DK34" s="667"/>
      <c r="DL34" s="671">
        <v>252847</v>
      </c>
      <c r="DM34" s="666"/>
      <c r="DN34" s="666"/>
      <c r="DO34" s="666"/>
      <c r="DP34" s="666"/>
      <c r="DQ34" s="666"/>
      <c r="DR34" s="666"/>
      <c r="DS34" s="666"/>
      <c r="DT34" s="666"/>
      <c r="DU34" s="666"/>
      <c r="DV34" s="667"/>
      <c r="DW34" s="668">
        <v>11</v>
      </c>
      <c r="DX34" s="697"/>
      <c r="DY34" s="697"/>
      <c r="DZ34" s="697"/>
      <c r="EA34" s="697"/>
      <c r="EB34" s="697"/>
      <c r="EC34" s="699"/>
    </row>
    <row r="35" spans="2:133" ht="11.25" customHeight="1" x14ac:dyDescent="0.15">
      <c r="B35" s="660" t="s">
        <v>324</v>
      </c>
      <c r="C35" s="661"/>
      <c r="D35" s="661"/>
      <c r="E35" s="661"/>
      <c r="F35" s="661"/>
      <c r="G35" s="661"/>
      <c r="H35" s="661"/>
      <c r="I35" s="661"/>
      <c r="J35" s="661"/>
      <c r="K35" s="661"/>
      <c r="L35" s="661"/>
      <c r="M35" s="661"/>
      <c r="N35" s="661"/>
      <c r="O35" s="661"/>
      <c r="P35" s="661"/>
      <c r="Q35" s="662"/>
      <c r="R35" s="663">
        <v>280300</v>
      </c>
      <c r="S35" s="666"/>
      <c r="T35" s="666"/>
      <c r="U35" s="666"/>
      <c r="V35" s="666"/>
      <c r="W35" s="666"/>
      <c r="X35" s="666"/>
      <c r="Y35" s="667"/>
      <c r="Z35" s="725">
        <v>8.1999999999999993</v>
      </c>
      <c r="AA35" s="725"/>
      <c r="AB35" s="725"/>
      <c r="AC35" s="725"/>
      <c r="AD35" s="726" t="s">
        <v>233</v>
      </c>
      <c r="AE35" s="726"/>
      <c r="AF35" s="726"/>
      <c r="AG35" s="726"/>
      <c r="AH35" s="726"/>
      <c r="AI35" s="726"/>
      <c r="AJ35" s="726"/>
      <c r="AK35" s="726"/>
      <c r="AL35" s="668" t="s">
        <v>233</v>
      </c>
      <c r="AM35" s="669"/>
      <c r="AN35" s="669"/>
      <c r="AO35" s="727"/>
      <c r="AP35" s="234"/>
      <c r="AQ35" s="731" t="s">
        <v>325</v>
      </c>
      <c r="AR35" s="732"/>
      <c r="AS35" s="732"/>
      <c r="AT35" s="732"/>
      <c r="AU35" s="732"/>
      <c r="AV35" s="732"/>
      <c r="AW35" s="732"/>
      <c r="AX35" s="732"/>
      <c r="AY35" s="733"/>
      <c r="AZ35" s="728">
        <v>445815</v>
      </c>
      <c r="BA35" s="729"/>
      <c r="BB35" s="729"/>
      <c r="BC35" s="729"/>
      <c r="BD35" s="729"/>
      <c r="BE35" s="729"/>
      <c r="BF35" s="730"/>
      <c r="BG35" s="734" t="s">
        <v>326</v>
      </c>
      <c r="BH35" s="735"/>
      <c r="BI35" s="735"/>
      <c r="BJ35" s="735"/>
      <c r="BK35" s="735"/>
      <c r="BL35" s="735"/>
      <c r="BM35" s="735"/>
      <c r="BN35" s="735"/>
      <c r="BO35" s="735"/>
      <c r="BP35" s="735"/>
      <c r="BQ35" s="735"/>
      <c r="BR35" s="735"/>
      <c r="BS35" s="735"/>
      <c r="BT35" s="735"/>
      <c r="BU35" s="736"/>
      <c r="BV35" s="728">
        <v>7197</v>
      </c>
      <c r="BW35" s="729"/>
      <c r="BX35" s="729"/>
      <c r="BY35" s="729"/>
      <c r="BZ35" s="729"/>
      <c r="CA35" s="729"/>
      <c r="CB35" s="730"/>
      <c r="CD35" s="707" t="s">
        <v>327</v>
      </c>
      <c r="CE35" s="704"/>
      <c r="CF35" s="704"/>
      <c r="CG35" s="704"/>
      <c r="CH35" s="704"/>
      <c r="CI35" s="704"/>
      <c r="CJ35" s="704"/>
      <c r="CK35" s="704"/>
      <c r="CL35" s="704"/>
      <c r="CM35" s="704"/>
      <c r="CN35" s="704"/>
      <c r="CO35" s="704"/>
      <c r="CP35" s="704"/>
      <c r="CQ35" s="705"/>
      <c r="CR35" s="663">
        <v>16613</v>
      </c>
      <c r="CS35" s="664"/>
      <c r="CT35" s="664"/>
      <c r="CU35" s="664"/>
      <c r="CV35" s="664"/>
      <c r="CW35" s="664"/>
      <c r="CX35" s="664"/>
      <c r="CY35" s="665"/>
      <c r="CZ35" s="668">
        <v>0.5</v>
      </c>
      <c r="DA35" s="697"/>
      <c r="DB35" s="697"/>
      <c r="DC35" s="698"/>
      <c r="DD35" s="671">
        <v>12696</v>
      </c>
      <c r="DE35" s="664"/>
      <c r="DF35" s="664"/>
      <c r="DG35" s="664"/>
      <c r="DH35" s="664"/>
      <c r="DI35" s="664"/>
      <c r="DJ35" s="664"/>
      <c r="DK35" s="665"/>
      <c r="DL35" s="671">
        <v>6604</v>
      </c>
      <c r="DM35" s="664"/>
      <c r="DN35" s="664"/>
      <c r="DO35" s="664"/>
      <c r="DP35" s="664"/>
      <c r="DQ35" s="664"/>
      <c r="DR35" s="664"/>
      <c r="DS35" s="664"/>
      <c r="DT35" s="664"/>
      <c r="DU35" s="664"/>
      <c r="DV35" s="665"/>
      <c r="DW35" s="668">
        <v>0.3</v>
      </c>
      <c r="DX35" s="697"/>
      <c r="DY35" s="697"/>
      <c r="DZ35" s="697"/>
      <c r="EA35" s="697"/>
      <c r="EB35" s="697"/>
      <c r="EC35" s="699"/>
    </row>
    <row r="36" spans="2:133" ht="11.25" customHeight="1" x14ac:dyDescent="0.15">
      <c r="B36" s="660" t="s">
        <v>328</v>
      </c>
      <c r="C36" s="661"/>
      <c r="D36" s="661"/>
      <c r="E36" s="661"/>
      <c r="F36" s="661"/>
      <c r="G36" s="661"/>
      <c r="H36" s="661"/>
      <c r="I36" s="661"/>
      <c r="J36" s="661"/>
      <c r="K36" s="661"/>
      <c r="L36" s="661"/>
      <c r="M36" s="661"/>
      <c r="N36" s="661"/>
      <c r="O36" s="661"/>
      <c r="P36" s="661"/>
      <c r="Q36" s="662"/>
      <c r="R36" s="663" t="s">
        <v>129</v>
      </c>
      <c r="S36" s="666"/>
      <c r="T36" s="666"/>
      <c r="U36" s="666"/>
      <c r="V36" s="666"/>
      <c r="W36" s="666"/>
      <c r="X36" s="666"/>
      <c r="Y36" s="667"/>
      <c r="Z36" s="725" t="s">
        <v>129</v>
      </c>
      <c r="AA36" s="725"/>
      <c r="AB36" s="725"/>
      <c r="AC36" s="725"/>
      <c r="AD36" s="726" t="s">
        <v>129</v>
      </c>
      <c r="AE36" s="726"/>
      <c r="AF36" s="726"/>
      <c r="AG36" s="726"/>
      <c r="AH36" s="726"/>
      <c r="AI36" s="726"/>
      <c r="AJ36" s="726"/>
      <c r="AK36" s="726"/>
      <c r="AL36" s="668" t="s">
        <v>129</v>
      </c>
      <c r="AM36" s="669"/>
      <c r="AN36" s="669"/>
      <c r="AO36" s="727"/>
      <c r="AQ36" s="700" t="s">
        <v>329</v>
      </c>
      <c r="AR36" s="701"/>
      <c r="AS36" s="701"/>
      <c r="AT36" s="701"/>
      <c r="AU36" s="701"/>
      <c r="AV36" s="701"/>
      <c r="AW36" s="701"/>
      <c r="AX36" s="701"/>
      <c r="AY36" s="702"/>
      <c r="AZ36" s="663">
        <v>209000</v>
      </c>
      <c r="BA36" s="666"/>
      <c r="BB36" s="666"/>
      <c r="BC36" s="666"/>
      <c r="BD36" s="664"/>
      <c r="BE36" s="664"/>
      <c r="BF36" s="703"/>
      <c r="BG36" s="707" t="s">
        <v>330</v>
      </c>
      <c r="BH36" s="704"/>
      <c r="BI36" s="704"/>
      <c r="BJ36" s="704"/>
      <c r="BK36" s="704"/>
      <c r="BL36" s="704"/>
      <c r="BM36" s="704"/>
      <c r="BN36" s="704"/>
      <c r="BO36" s="704"/>
      <c r="BP36" s="704"/>
      <c r="BQ36" s="704"/>
      <c r="BR36" s="704"/>
      <c r="BS36" s="704"/>
      <c r="BT36" s="704"/>
      <c r="BU36" s="705"/>
      <c r="BV36" s="663">
        <v>6602</v>
      </c>
      <c r="BW36" s="666"/>
      <c r="BX36" s="666"/>
      <c r="BY36" s="666"/>
      <c r="BZ36" s="666"/>
      <c r="CA36" s="666"/>
      <c r="CB36" s="706"/>
      <c r="CD36" s="707" t="s">
        <v>331</v>
      </c>
      <c r="CE36" s="704"/>
      <c r="CF36" s="704"/>
      <c r="CG36" s="704"/>
      <c r="CH36" s="704"/>
      <c r="CI36" s="704"/>
      <c r="CJ36" s="704"/>
      <c r="CK36" s="704"/>
      <c r="CL36" s="704"/>
      <c r="CM36" s="704"/>
      <c r="CN36" s="704"/>
      <c r="CO36" s="704"/>
      <c r="CP36" s="704"/>
      <c r="CQ36" s="705"/>
      <c r="CR36" s="663">
        <v>393691</v>
      </c>
      <c r="CS36" s="666"/>
      <c r="CT36" s="666"/>
      <c r="CU36" s="666"/>
      <c r="CV36" s="666"/>
      <c r="CW36" s="666"/>
      <c r="CX36" s="666"/>
      <c r="CY36" s="667"/>
      <c r="CZ36" s="668">
        <v>12.3</v>
      </c>
      <c r="DA36" s="697"/>
      <c r="DB36" s="697"/>
      <c r="DC36" s="698"/>
      <c r="DD36" s="671">
        <v>297311</v>
      </c>
      <c r="DE36" s="666"/>
      <c r="DF36" s="666"/>
      <c r="DG36" s="666"/>
      <c r="DH36" s="666"/>
      <c r="DI36" s="666"/>
      <c r="DJ36" s="666"/>
      <c r="DK36" s="667"/>
      <c r="DL36" s="671">
        <v>248298</v>
      </c>
      <c r="DM36" s="666"/>
      <c r="DN36" s="666"/>
      <c r="DO36" s="666"/>
      <c r="DP36" s="666"/>
      <c r="DQ36" s="666"/>
      <c r="DR36" s="666"/>
      <c r="DS36" s="666"/>
      <c r="DT36" s="666"/>
      <c r="DU36" s="666"/>
      <c r="DV36" s="667"/>
      <c r="DW36" s="668">
        <v>10.8</v>
      </c>
      <c r="DX36" s="697"/>
      <c r="DY36" s="697"/>
      <c r="DZ36" s="697"/>
      <c r="EA36" s="697"/>
      <c r="EB36" s="697"/>
      <c r="EC36" s="699"/>
    </row>
    <row r="37" spans="2:133" ht="11.25" customHeight="1" x14ac:dyDescent="0.15">
      <c r="B37" s="660" t="s">
        <v>332</v>
      </c>
      <c r="C37" s="661"/>
      <c r="D37" s="661"/>
      <c r="E37" s="661"/>
      <c r="F37" s="661"/>
      <c r="G37" s="661"/>
      <c r="H37" s="661"/>
      <c r="I37" s="661"/>
      <c r="J37" s="661"/>
      <c r="K37" s="661"/>
      <c r="L37" s="661"/>
      <c r="M37" s="661"/>
      <c r="N37" s="661"/>
      <c r="O37" s="661"/>
      <c r="P37" s="661"/>
      <c r="Q37" s="662"/>
      <c r="R37" s="663" t="s">
        <v>129</v>
      </c>
      <c r="S37" s="666"/>
      <c r="T37" s="666"/>
      <c r="U37" s="666"/>
      <c r="V37" s="666"/>
      <c r="W37" s="666"/>
      <c r="X37" s="666"/>
      <c r="Y37" s="667"/>
      <c r="Z37" s="725" t="s">
        <v>129</v>
      </c>
      <c r="AA37" s="725"/>
      <c r="AB37" s="725"/>
      <c r="AC37" s="725"/>
      <c r="AD37" s="726" t="s">
        <v>233</v>
      </c>
      <c r="AE37" s="726"/>
      <c r="AF37" s="726"/>
      <c r="AG37" s="726"/>
      <c r="AH37" s="726"/>
      <c r="AI37" s="726"/>
      <c r="AJ37" s="726"/>
      <c r="AK37" s="726"/>
      <c r="AL37" s="668" t="s">
        <v>233</v>
      </c>
      <c r="AM37" s="669"/>
      <c r="AN37" s="669"/>
      <c r="AO37" s="727"/>
      <c r="AQ37" s="700" t="s">
        <v>333</v>
      </c>
      <c r="AR37" s="701"/>
      <c r="AS37" s="701"/>
      <c r="AT37" s="701"/>
      <c r="AU37" s="701"/>
      <c r="AV37" s="701"/>
      <c r="AW37" s="701"/>
      <c r="AX37" s="701"/>
      <c r="AY37" s="702"/>
      <c r="AZ37" s="663">
        <v>18382</v>
      </c>
      <c r="BA37" s="666"/>
      <c r="BB37" s="666"/>
      <c r="BC37" s="666"/>
      <c r="BD37" s="664"/>
      <c r="BE37" s="664"/>
      <c r="BF37" s="703"/>
      <c r="BG37" s="707" t="s">
        <v>334</v>
      </c>
      <c r="BH37" s="704"/>
      <c r="BI37" s="704"/>
      <c r="BJ37" s="704"/>
      <c r="BK37" s="704"/>
      <c r="BL37" s="704"/>
      <c r="BM37" s="704"/>
      <c r="BN37" s="704"/>
      <c r="BO37" s="704"/>
      <c r="BP37" s="704"/>
      <c r="BQ37" s="704"/>
      <c r="BR37" s="704"/>
      <c r="BS37" s="704"/>
      <c r="BT37" s="704"/>
      <c r="BU37" s="705"/>
      <c r="BV37" s="663">
        <v>668</v>
      </c>
      <c r="BW37" s="666"/>
      <c r="BX37" s="666"/>
      <c r="BY37" s="666"/>
      <c r="BZ37" s="666"/>
      <c r="CA37" s="666"/>
      <c r="CB37" s="706"/>
      <c r="CD37" s="707" t="s">
        <v>335</v>
      </c>
      <c r="CE37" s="704"/>
      <c r="CF37" s="704"/>
      <c r="CG37" s="704"/>
      <c r="CH37" s="704"/>
      <c r="CI37" s="704"/>
      <c r="CJ37" s="704"/>
      <c r="CK37" s="704"/>
      <c r="CL37" s="704"/>
      <c r="CM37" s="704"/>
      <c r="CN37" s="704"/>
      <c r="CO37" s="704"/>
      <c r="CP37" s="704"/>
      <c r="CQ37" s="705"/>
      <c r="CR37" s="663">
        <v>129940</v>
      </c>
      <c r="CS37" s="664"/>
      <c r="CT37" s="664"/>
      <c r="CU37" s="664"/>
      <c r="CV37" s="664"/>
      <c r="CW37" s="664"/>
      <c r="CX37" s="664"/>
      <c r="CY37" s="665"/>
      <c r="CZ37" s="668">
        <v>4</v>
      </c>
      <c r="DA37" s="697"/>
      <c r="DB37" s="697"/>
      <c r="DC37" s="698"/>
      <c r="DD37" s="671">
        <v>127273</v>
      </c>
      <c r="DE37" s="664"/>
      <c r="DF37" s="664"/>
      <c r="DG37" s="664"/>
      <c r="DH37" s="664"/>
      <c r="DI37" s="664"/>
      <c r="DJ37" s="664"/>
      <c r="DK37" s="665"/>
      <c r="DL37" s="671">
        <v>127273</v>
      </c>
      <c r="DM37" s="664"/>
      <c r="DN37" s="664"/>
      <c r="DO37" s="664"/>
      <c r="DP37" s="664"/>
      <c r="DQ37" s="664"/>
      <c r="DR37" s="664"/>
      <c r="DS37" s="664"/>
      <c r="DT37" s="664"/>
      <c r="DU37" s="664"/>
      <c r="DV37" s="665"/>
      <c r="DW37" s="668">
        <v>5.6</v>
      </c>
      <c r="DX37" s="697"/>
      <c r="DY37" s="697"/>
      <c r="DZ37" s="697"/>
      <c r="EA37" s="697"/>
      <c r="EB37" s="697"/>
      <c r="EC37" s="699"/>
    </row>
    <row r="38" spans="2:133" ht="11.25" customHeight="1" x14ac:dyDescent="0.15">
      <c r="B38" s="675" t="s">
        <v>336</v>
      </c>
      <c r="C38" s="676"/>
      <c r="D38" s="676"/>
      <c r="E38" s="676"/>
      <c r="F38" s="676"/>
      <c r="G38" s="676"/>
      <c r="H38" s="676"/>
      <c r="I38" s="676"/>
      <c r="J38" s="676"/>
      <c r="K38" s="676"/>
      <c r="L38" s="676"/>
      <c r="M38" s="676"/>
      <c r="N38" s="676"/>
      <c r="O38" s="676"/>
      <c r="P38" s="676"/>
      <c r="Q38" s="677"/>
      <c r="R38" s="678">
        <v>3436974</v>
      </c>
      <c r="S38" s="715"/>
      <c r="T38" s="715"/>
      <c r="U38" s="715"/>
      <c r="V38" s="715"/>
      <c r="W38" s="715"/>
      <c r="X38" s="715"/>
      <c r="Y38" s="720"/>
      <c r="Z38" s="721">
        <v>100</v>
      </c>
      <c r="AA38" s="721"/>
      <c r="AB38" s="721"/>
      <c r="AC38" s="721"/>
      <c r="AD38" s="722">
        <v>2290195</v>
      </c>
      <c r="AE38" s="722"/>
      <c r="AF38" s="722"/>
      <c r="AG38" s="722"/>
      <c r="AH38" s="722"/>
      <c r="AI38" s="722"/>
      <c r="AJ38" s="722"/>
      <c r="AK38" s="722"/>
      <c r="AL38" s="681">
        <v>100</v>
      </c>
      <c r="AM38" s="723"/>
      <c r="AN38" s="723"/>
      <c r="AO38" s="724"/>
      <c r="AQ38" s="700" t="s">
        <v>337</v>
      </c>
      <c r="AR38" s="701"/>
      <c r="AS38" s="701"/>
      <c r="AT38" s="701"/>
      <c r="AU38" s="701"/>
      <c r="AV38" s="701"/>
      <c r="AW38" s="701"/>
      <c r="AX38" s="701"/>
      <c r="AY38" s="702"/>
      <c r="AZ38" s="663">
        <v>6000</v>
      </c>
      <c r="BA38" s="666"/>
      <c r="BB38" s="666"/>
      <c r="BC38" s="666"/>
      <c r="BD38" s="664"/>
      <c r="BE38" s="664"/>
      <c r="BF38" s="703"/>
      <c r="BG38" s="707" t="s">
        <v>338</v>
      </c>
      <c r="BH38" s="704"/>
      <c r="BI38" s="704"/>
      <c r="BJ38" s="704"/>
      <c r="BK38" s="704"/>
      <c r="BL38" s="704"/>
      <c r="BM38" s="704"/>
      <c r="BN38" s="704"/>
      <c r="BO38" s="704"/>
      <c r="BP38" s="704"/>
      <c r="BQ38" s="704"/>
      <c r="BR38" s="704"/>
      <c r="BS38" s="704"/>
      <c r="BT38" s="704"/>
      <c r="BU38" s="705"/>
      <c r="BV38" s="663">
        <v>1130</v>
      </c>
      <c r="BW38" s="666"/>
      <c r="BX38" s="666"/>
      <c r="BY38" s="666"/>
      <c r="BZ38" s="666"/>
      <c r="CA38" s="666"/>
      <c r="CB38" s="706"/>
      <c r="CD38" s="707" t="s">
        <v>339</v>
      </c>
      <c r="CE38" s="704"/>
      <c r="CF38" s="704"/>
      <c r="CG38" s="704"/>
      <c r="CH38" s="704"/>
      <c r="CI38" s="704"/>
      <c r="CJ38" s="704"/>
      <c r="CK38" s="704"/>
      <c r="CL38" s="704"/>
      <c r="CM38" s="704"/>
      <c r="CN38" s="704"/>
      <c r="CO38" s="704"/>
      <c r="CP38" s="704"/>
      <c r="CQ38" s="705"/>
      <c r="CR38" s="663">
        <v>421433</v>
      </c>
      <c r="CS38" s="666"/>
      <c r="CT38" s="666"/>
      <c r="CU38" s="666"/>
      <c r="CV38" s="666"/>
      <c r="CW38" s="666"/>
      <c r="CX38" s="666"/>
      <c r="CY38" s="667"/>
      <c r="CZ38" s="668">
        <v>13.1</v>
      </c>
      <c r="DA38" s="697"/>
      <c r="DB38" s="697"/>
      <c r="DC38" s="698"/>
      <c r="DD38" s="671">
        <v>393900</v>
      </c>
      <c r="DE38" s="666"/>
      <c r="DF38" s="666"/>
      <c r="DG38" s="666"/>
      <c r="DH38" s="666"/>
      <c r="DI38" s="666"/>
      <c r="DJ38" s="666"/>
      <c r="DK38" s="667"/>
      <c r="DL38" s="671">
        <v>384986</v>
      </c>
      <c r="DM38" s="666"/>
      <c r="DN38" s="666"/>
      <c r="DO38" s="666"/>
      <c r="DP38" s="666"/>
      <c r="DQ38" s="666"/>
      <c r="DR38" s="666"/>
      <c r="DS38" s="666"/>
      <c r="DT38" s="666"/>
      <c r="DU38" s="666"/>
      <c r="DV38" s="667"/>
      <c r="DW38" s="668">
        <v>16.8</v>
      </c>
      <c r="DX38" s="697"/>
      <c r="DY38" s="697"/>
      <c r="DZ38" s="697"/>
      <c r="EA38" s="697"/>
      <c r="EB38" s="697"/>
      <c r="EC38" s="699"/>
    </row>
    <row r="39" spans="2:133" ht="11.25" customHeight="1" x14ac:dyDescent="0.15">
      <c r="AQ39" s="700" t="s">
        <v>340</v>
      </c>
      <c r="AR39" s="701"/>
      <c r="AS39" s="701"/>
      <c r="AT39" s="701"/>
      <c r="AU39" s="701"/>
      <c r="AV39" s="701"/>
      <c r="AW39" s="701"/>
      <c r="AX39" s="701"/>
      <c r="AY39" s="702"/>
      <c r="AZ39" s="663" t="s">
        <v>129</v>
      </c>
      <c r="BA39" s="666"/>
      <c r="BB39" s="666"/>
      <c r="BC39" s="666"/>
      <c r="BD39" s="664"/>
      <c r="BE39" s="664"/>
      <c r="BF39" s="703"/>
      <c r="BG39" s="708" t="s">
        <v>341</v>
      </c>
      <c r="BH39" s="709"/>
      <c r="BI39" s="709"/>
      <c r="BJ39" s="709"/>
      <c r="BK39" s="709"/>
      <c r="BL39" s="235"/>
      <c r="BM39" s="704" t="s">
        <v>342</v>
      </c>
      <c r="BN39" s="704"/>
      <c r="BO39" s="704"/>
      <c r="BP39" s="704"/>
      <c r="BQ39" s="704"/>
      <c r="BR39" s="704"/>
      <c r="BS39" s="704"/>
      <c r="BT39" s="704"/>
      <c r="BU39" s="705"/>
      <c r="BV39" s="663">
        <v>91</v>
      </c>
      <c r="BW39" s="666"/>
      <c r="BX39" s="666"/>
      <c r="BY39" s="666"/>
      <c r="BZ39" s="666"/>
      <c r="CA39" s="666"/>
      <c r="CB39" s="706"/>
      <c r="CD39" s="707" t="s">
        <v>343</v>
      </c>
      <c r="CE39" s="704"/>
      <c r="CF39" s="704"/>
      <c r="CG39" s="704"/>
      <c r="CH39" s="704"/>
      <c r="CI39" s="704"/>
      <c r="CJ39" s="704"/>
      <c r="CK39" s="704"/>
      <c r="CL39" s="704"/>
      <c r="CM39" s="704"/>
      <c r="CN39" s="704"/>
      <c r="CO39" s="704"/>
      <c r="CP39" s="704"/>
      <c r="CQ39" s="705"/>
      <c r="CR39" s="663">
        <v>169876</v>
      </c>
      <c r="CS39" s="664"/>
      <c r="CT39" s="664"/>
      <c r="CU39" s="664"/>
      <c r="CV39" s="664"/>
      <c r="CW39" s="664"/>
      <c r="CX39" s="664"/>
      <c r="CY39" s="665"/>
      <c r="CZ39" s="668">
        <v>5.3</v>
      </c>
      <c r="DA39" s="697"/>
      <c r="DB39" s="697"/>
      <c r="DC39" s="698"/>
      <c r="DD39" s="671">
        <v>160014</v>
      </c>
      <c r="DE39" s="664"/>
      <c r="DF39" s="664"/>
      <c r="DG39" s="664"/>
      <c r="DH39" s="664"/>
      <c r="DI39" s="664"/>
      <c r="DJ39" s="664"/>
      <c r="DK39" s="665"/>
      <c r="DL39" s="671" t="s">
        <v>129</v>
      </c>
      <c r="DM39" s="664"/>
      <c r="DN39" s="664"/>
      <c r="DO39" s="664"/>
      <c r="DP39" s="664"/>
      <c r="DQ39" s="664"/>
      <c r="DR39" s="664"/>
      <c r="DS39" s="664"/>
      <c r="DT39" s="664"/>
      <c r="DU39" s="664"/>
      <c r="DV39" s="665"/>
      <c r="DW39" s="668" t="s">
        <v>129</v>
      </c>
      <c r="DX39" s="697"/>
      <c r="DY39" s="697"/>
      <c r="DZ39" s="697"/>
      <c r="EA39" s="697"/>
      <c r="EB39" s="697"/>
      <c r="EC39" s="699"/>
    </row>
    <row r="40" spans="2:133" ht="11.25" customHeight="1" x14ac:dyDescent="0.15">
      <c r="AQ40" s="700" t="s">
        <v>344</v>
      </c>
      <c r="AR40" s="701"/>
      <c r="AS40" s="701"/>
      <c r="AT40" s="701"/>
      <c r="AU40" s="701"/>
      <c r="AV40" s="701"/>
      <c r="AW40" s="701"/>
      <c r="AX40" s="701"/>
      <c r="AY40" s="702"/>
      <c r="AZ40" s="663">
        <v>38470</v>
      </c>
      <c r="BA40" s="666"/>
      <c r="BB40" s="666"/>
      <c r="BC40" s="666"/>
      <c r="BD40" s="664"/>
      <c r="BE40" s="664"/>
      <c r="BF40" s="703"/>
      <c r="BG40" s="708"/>
      <c r="BH40" s="709"/>
      <c r="BI40" s="709"/>
      <c r="BJ40" s="709"/>
      <c r="BK40" s="709"/>
      <c r="BL40" s="235"/>
      <c r="BM40" s="704" t="s">
        <v>345</v>
      </c>
      <c r="BN40" s="704"/>
      <c r="BO40" s="704"/>
      <c r="BP40" s="704"/>
      <c r="BQ40" s="704"/>
      <c r="BR40" s="704"/>
      <c r="BS40" s="704"/>
      <c r="BT40" s="704"/>
      <c r="BU40" s="705"/>
      <c r="BV40" s="663" t="s">
        <v>233</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3" t="s">
        <v>233</v>
      </c>
      <c r="CS40" s="666"/>
      <c r="CT40" s="666"/>
      <c r="CU40" s="666"/>
      <c r="CV40" s="666"/>
      <c r="CW40" s="666"/>
      <c r="CX40" s="666"/>
      <c r="CY40" s="667"/>
      <c r="CZ40" s="668" t="s">
        <v>129</v>
      </c>
      <c r="DA40" s="697"/>
      <c r="DB40" s="697"/>
      <c r="DC40" s="698"/>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97"/>
      <c r="DY40" s="697"/>
      <c r="DZ40" s="697"/>
      <c r="EA40" s="697"/>
      <c r="EB40" s="697"/>
      <c r="EC40" s="699"/>
    </row>
    <row r="41" spans="2:133" ht="11.25" customHeight="1" x14ac:dyDescent="0.15">
      <c r="AQ41" s="712" t="s">
        <v>347</v>
      </c>
      <c r="AR41" s="713"/>
      <c r="AS41" s="713"/>
      <c r="AT41" s="713"/>
      <c r="AU41" s="713"/>
      <c r="AV41" s="713"/>
      <c r="AW41" s="713"/>
      <c r="AX41" s="713"/>
      <c r="AY41" s="714"/>
      <c r="AZ41" s="678">
        <v>173963</v>
      </c>
      <c r="BA41" s="715"/>
      <c r="BB41" s="715"/>
      <c r="BC41" s="715"/>
      <c r="BD41" s="679"/>
      <c r="BE41" s="679"/>
      <c r="BF41" s="716"/>
      <c r="BG41" s="710"/>
      <c r="BH41" s="711"/>
      <c r="BI41" s="711"/>
      <c r="BJ41" s="711"/>
      <c r="BK41" s="711"/>
      <c r="BL41" s="236"/>
      <c r="BM41" s="717" t="s">
        <v>348</v>
      </c>
      <c r="BN41" s="717"/>
      <c r="BO41" s="717"/>
      <c r="BP41" s="717"/>
      <c r="BQ41" s="717"/>
      <c r="BR41" s="717"/>
      <c r="BS41" s="717"/>
      <c r="BT41" s="717"/>
      <c r="BU41" s="718"/>
      <c r="BV41" s="678">
        <v>272</v>
      </c>
      <c r="BW41" s="715"/>
      <c r="BX41" s="715"/>
      <c r="BY41" s="715"/>
      <c r="BZ41" s="715"/>
      <c r="CA41" s="715"/>
      <c r="CB41" s="719"/>
      <c r="CD41" s="707" t="s">
        <v>349</v>
      </c>
      <c r="CE41" s="704"/>
      <c r="CF41" s="704"/>
      <c r="CG41" s="704"/>
      <c r="CH41" s="704"/>
      <c r="CI41" s="704"/>
      <c r="CJ41" s="704"/>
      <c r="CK41" s="704"/>
      <c r="CL41" s="704"/>
      <c r="CM41" s="704"/>
      <c r="CN41" s="704"/>
      <c r="CO41" s="704"/>
      <c r="CP41" s="704"/>
      <c r="CQ41" s="705"/>
      <c r="CR41" s="663" t="s">
        <v>233</v>
      </c>
      <c r="CS41" s="664"/>
      <c r="CT41" s="664"/>
      <c r="CU41" s="664"/>
      <c r="CV41" s="664"/>
      <c r="CW41" s="664"/>
      <c r="CX41" s="664"/>
      <c r="CY41" s="665"/>
      <c r="CZ41" s="668" t="s">
        <v>129</v>
      </c>
      <c r="DA41" s="697"/>
      <c r="DB41" s="697"/>
      <c r="DC41" s="698"/>
      <c r="DD41" s="671" t="s">
        <v>233</v>
      </c>
      <c r="DE41" s="664"/>
      <c r="DF41" s="664"/>
      <c r="DG41" s="664"/>
      <c r="DH41" s="664"/>
      <c r="DI41" s="664"/>
      <c r="DJ41" s="664"/>
      <c r="DK41" s="665"/>
      <c r="DL41" s="672"/>
      <c r="DM41" s="673"/>
      <c r="DN41" s="673"/>
      <c r="DO41" s="673"/>
      <c r="DP41" s="673"/>
      <c r="DQ41" s="673"/>
      <c r="DR41" s="673"/>
      <c r="DS41" s="673"/>
      <c r="DT41" s="673"/>
      <c r="DU41" s="673"/>
      <c r="DV41" s="674"/>
      <c r="DW41" s="657"/>
      <c r="DX41" s="658"/>
      <c r="DY41" s="658"/>
      <c r="DZ41" s="658"/>
      <c r="EA41" s="658"/>
      <c r="EB41" s="658"/>
      <c r="EC41" s="65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0" t="s">
        <v>351</v>
      </c>
      <c r="CE42" s="661"/>
      <c r="CF42" s="661"/>
      <c r="CG42" s="661"/>
      <c r="CH42" s="661"/>
      <c r="CI42" s="661"/>
      <c r="CJ42" s="661"/>
      <c r="CK42" s="661"/>
      <c r="CL42" s="661"/>
      <c r="CM42" s="661"/>
      <c r="CN42" s="661"/>
      <c r="CO42" s="661"/>
      <c r="CP42" s="661"/>
      <c r="CQ42" s="662"/>
      <c r="CR42" s="663">
        <v>473627</v>
      </c>
      <c r="CS42" s="666"/>
      <c r="CT42" s="666"/>
      <c r="CU42" s="666"/>
      <c r="CV42" s="666"/>
      <c r="CW42" s="666"/>
      <c r="CX42" s="666"/>
      <c r="CY42" s="667"/>
      <c r="CZ42" s="668">
        <v>14.7</v>
      </c>
      <c r="DA42" s="669"/>
      <c r="DB42" s="669"/>
      <c r="DC42" s="670"/>
      <c r="DD42" s="671">
        <v>137941</v>
      </c>
      <c r="DE42" s="666"/>
      <c r="DF42" s="666"/>
      <c r="DG42" s="666"/>
      <c r="DH42" s="666"/>
      <c r="DI42" s="666"/>
      <c r="DJ42" s="666"/>
      <c r="DK42" s="667"/>
      <c r="DL42" s="672"/>
      <c r="DM42" s="673"/>
      <c r="DN42" s="673"/>
      <c r="DO42" s="673"/>
      <c r="DP42" s="673"/>
      <c r="DQ42" s="673"/>
      <c r="DR42" s="673"/>
      <c r="DS42" s="673"/>
      <c r="DT42" s="673"/>
      <c r="DU42" s="673"/>
      <c r="DV42" s="674"/>
      <c r="DW42" s="657"/>
      <c r="DX42" s="658"/>
      <c r="DY42" s="658"/>
      <c r="DZ42" s="658"/>
      <c r="EA42" s="658"/>
      <c r="EB42" s="658"/>
      <c r="EC42" s="65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0" t="s">
        <v>353</v>
      </c>
      <c r="CE43" s="661"/>
      <c r="CF43" s="661"/>
      <c r="CG43" s="661"/>
      <c r="CH43" s="661"/>
      <c r="CI43" s="661"/>
      <c r="CJ43" s="661"/>
      <c r="CK43" s="661"/>
      <c r="CL43" s="661"/>
      <c r="CM43" s="661"/>
      <c r="CN43" s="661"/>
      <c r="CO43" s="661"/>
      <c r="CP43" s="661"/>
      <c r="CQ43" s="662"/>
      <c r="CR43" s="663">
        <v>10016</v>
      </c>
      <c r="CS43" s="664"/>
      <c r="CT43" s="664"/>
      <c r="CU43" s="664"/>
      <c r="CV43" s="664"/>
      <c r="CW43" s="664"/>
      <c r="CX43" s="664"/>
      <c r="CY43" s="665"/>
      <c r="CZ43" s="668">
        <v>0.3</v>
      </c>
      <c r="DA43" s="697"/>
      <c r="DB43" s="697"/>
      <c r="DC43" s="698"/>
      <c r="DD43" s="671">
        <v>10016</v>
      </c>
      <c r="DE43" s="664"/>
      <c r="DF43" s="664"/>
      <c r="DG43" s="664"/>
      <c r="DH43" s="664"/>
      <c r="DI43" s="664"/>
      <c r="DJ43" s="664"/>
      <c r="DK43" s="665"/>
      <c r="DL43" s="672"/>
      <c r="DM43" s="673"/>
      <c r="DN43" s="673"/>
      <c r="DO43" s="673"/>
      <c r="DP43" s="673"/>
      <c r="DQ43" s="673"/>
      <c r="DR43" s="673"/>
      <c r="DS43" s="673"/>
      <c r="DT43" s="673"/>
      <c r="DU43" s="673"/>
      <c r="DV43" s="674"/>
      <c r="DW43" s="657"/>
      <c r="DX43" s="658"/>
      <c r="DY43" s="658"/>
      <c r="DZ43" s="658"/>
      <c r="EA43" s="658"/>
      <c r="EB43" s="658"/>
      <c r="EC43" s="659"/>
    </row>
    <row r="44" spans="2:133" ht="11.25" customHeight="1" x14ac:dyDescent="0.15">
      <c r="B44" s="240" t="s">
        <v>354</v>
      </c>
      <c r="CD44" s="691" t="s">
        <v>306</v>
      </c>
      <c r="CE44" s="692"/>
      <c r="CF44" s="660" t="s">
        <v>355</v>
      </c>
      <c r="CG44" s="661"/>
      <c r="CH44" s="661"/>
      <c r="CI44" s="661"/>
      <c r="CJ44" s="661"/>
      <c r="CK44" s="661"/>
      <c r="CL44" s="661"/>
      <c r="CM44" s="661"/>
      <c r="CN44" s="661"/>
      <c r="CO44" s="661"/>
      <c r="CP44" s="661"/>
      <c r="CQ44" s="662"/>
      <c r="CR44" s="663">
        <v>439706</v>
      </c>
      <c r="CS44" s="666"/>
      <c r="CT44" s="666"/>
      <c r="CU44" s="666"/>
      <c r="CV44" s="666"/>
      <c r="CW44" s="666"/>
      <c r="CX44" s="666"/>
      <c r="CY44" s="667"/>
      <c r="CZ44" s="668">
        <v>13.7</v>
      </c>
      <c r="DA44" s="669"/>
      <c r="DB44" s="669"/>
      <c r="DC44" s="670"/>
      <c r="DD44" s="671">
        <v>127159</v>
      </c>
      <c r="DE44" s="666"/>
      <c r="DF44" s="666"/>
      <c r="DG44" s="666"/>
      <c r="DH44" s="666"/>
      <c r="DI44" s="666"/>
      <c r="DJ44" s="666"/>
      <c r="DK44" s="667"/>
      <c r="DL44" s="672"/>
      <c r="DM44" s="673"/>
      <c r="DN44" s="673"/>
      <c r="DO44" s="673"/>
      <c r="DP44" s="673"/>
      <c r="DQ44" s="673"/>
      <c r="DR44" s="673"/>
      <c r="DS44" s="673"/>
      <c r="DT44" s="673"/>
      <c r="DU44" s="673"/>
      <c r="DV44" s="674"/>
      <c r="DW44" s="657"/>
      <c r="DX44" s="658"/>
      <c r="DY44" s="658"/>
      <c r="DZ44" s="658"/>
      <c r="EA44" s="658"/>
      <c r="EB44" s="658"/>
      <c r="EC44" s="659"/>
    </row>
    <row r="45" spans="2:133" ht="11.25" customHeight="1" x14ac:dyDescent="0.15">
      <c r="CD45" s="693"/>
      <c r="CE45" s="694"/>
      <c r="CF45" s="660" t="s">
        <v>356</v>
      </c>
      <c r="CG45" s="661"/>
      <c r="CH45" s="661"/>
      <c r="CI45" s="661"/>
      <c r="CJ45" s="661"/>
      <c r="CK45" s="661"/>
      <c r="CL45" s="661"/>
      <c r="CM45" s="661"/>
      <c r="CN45" s="661"/>
      <c r="CO45" s="661"/>
      <c r="CP45" s="661"/>
      <c r="CQ45" s="662"/>
      <c r="CR45" s="663">
        <v>76033</v>
      </c>
      <c r="CS45" s="664"/>
      <c r="CT45" s="664"/>
      <c r="CU45" s="664"/>
      <c r="CV45" s="664"/>
      <c r="CW45" s="664"/>
      <c r="CX45" s="664"/>
      <c r="CY45" s="665"/>
      <c r="CZ45" s="668">
        <v>2.4</v>
      </c>
      <c r="DA45" s="697"/>
      <c r="DB45" s="697"/>
      <c r="DC45" s="698"/>
      <c r="DD45" s="671">
        <v>21466</v>
      </c>
      <c r="DE45" s="664"/>
      <c r="DF45" s="664"/>
      <c r="DG45" s="664"/>
      <c r="DH45" s="664"/>
      <c r="DI45" s="664"/>
      <c r="DJ45" s="664"/>
      <c r="DK45" s="665"/>
      <c r="DL45" s="672"/>
      <c r="DM45" s="673"/>
      <c r="DN45" s="673"/>
      <c r="DO45" s="673"/>
      <c r="DP45" s="673"/>
      <c r="DQ45" s="673"/>
      <c r="DR45" s="673"/>
      <c r="DS45" s="673"/>
      <c r="DT45" s="673"/>
      <c r="DU45" s="673"/>
      <c r="DV45" s="674"/>
      <c r="DW45" s="657"/>
      <c r="DX45" s="658"/>
      <c r="DY45" s="658"/>
      <c r="DZ45" s="658"/>
      <c r="EA45" s="658"/>
      <c r="EB45" s="658"/>
      <c r="EC45" s="659"/>
    </row>
    <row r="46" spans="2:133" ht="11.25" customHeight="1" x14ac:dyDescent="0.15">
      <c r="CD46" s="693"/>
      <c r="CE46" s="694"/>
      <c r="CF46" s="660" t="s">
        <v>357</v>
      </c>
      <c r="CG46" s="661"/>
      <c r="CH46" s="661"/>
      <c r="CI46" s="661"/>
      <c r="CJ46" s="661"/>
      <c r="CK46" s="661"/>
      <c r="CL46" s="661"/>
      <c r="CM46" s="661"/>
      <c r="CN46" s="661"/>
      <c r="CO46" s="661"/>
      <c r="CP46" s="661"/>
      <c r="CQ46" s="662"/>
      <c r="CR46" s="663">
        <v>358290</v>
      </c>
      <c r="CS46" s="666"/>
      <c r="CT46" s="666"/>
      <c r="CU46" s="666"/>
      <c r="CV46" s="666"/>
      <c r="CW46" s="666"/>
      <c r="CX46" s="666"/>
      <c r="CY46" s="667"/>
      <c r="CZ46" s="668">
        <v>11.2</v>
      </c>
      <c r="DA46" s="669"/>
      <c r="DB46" s="669"/>
      <c r="DC46" s="670"/>
      <c r="DD46" s="671">
        <v>101871</v>
      </c>
      <c r="DE46" s="666"/>
      <c r="DF46" s="666"/>
      <c r="DG46" s="666"/>
      <c r="DH46" s="666"/>
      <c r="DI46" s="666"/>
      <c r="DJ46" s="666"/>
      <c r="DK46" s="667"/>
      <c r="DL46" s="672"/>
      <c r="DM46" s="673"/>
      <c r="DN46" s="673"/>
      <c r="DO46" s="673"/>
      <c r="DP46" s="673"/>
      <c r="DQ46" s="673"/>
      <c r="DR46" s="673"/>
      <c r="DS46" s="673"/>
      <c r="DT46" s="673"/>
      <c r="DU46" s="673"/>
      <c r="DV46" s="674"/>
      <c r="DW46" s="657"/>
      <c r="DX46" s="658"/>
      <c r="DY46" s="658"/>
      <c r="DZ46" s="658"/>
      <c r="EA46" s="658"/>
      <c r="EB46" s="658"/>
      <c r="EC46" s="659"/>
    </row>
    <row r="47" spans="2:133" ht="11.25" customHeight="1" x14ac:dyDescent="0.15">
      <c r="CD47" s="693"/>
      <c r="CE47" s="694"/>
      <c r="CF47" s="660" t="s">
        <v>358</v>
      </c>
      <c r="CG47" s="661"/>
      <c r="CH47" s="661"/>
      <c r="CI47" s="661"/>
      <c r="CJ47" s="661"/>
      <c r="CK47" s="661"/>
      <c r="CL47" s="661"/>
      <c r="CM47" s="661"/>
      <c r="CN47" s="661"/>
      <c r="CO47" s="661"/>
      <c r="CP47" s="661"/>
      <c r="CQ47" s="662"/>
      <c r="CR47" s="663">
        <v>33921</v>
      </c>
      <c r="CS47" s="664"/>
      <c r="CT47" s="664"/>
      <c r="CU47" s="664"/>
      <c r="CV47" s="664"/>
      <c r="CW47" s="664"/>
      <c r="CX47" s="664"/>
      <c r="CY47" s="665"/>
      <c r="CZ47" s="668">
        <v>1.1000000000000001</v>
      </c>
      <c r="DA47" s="697"/>
      <c r="DB47" s="697"/>
      <c r="DC47" s="698"/>
      <c r="DD47" s="671">
        <v>10782</v>
      </c>
      <c r="DE47" s="664"/>
      <c r="DF47" s="664"/>
      <c r="DG47" s="664"/>
      <c r="DH47" s="664"/>
      <c r="DI47" s="664"/>
      <c r="DJ47" s="664"/>
      <c r="DK47" s="665"/>
      <c r="DL47" s="672"/>
      <c r="DM47" s="673"/>
      <c r="DN47" s="673"/>
      <c r="DO47" s="673"/>
      <c r="DP47" s="673"/>
      <c r="DQ47" s="673"/>
      <c r="DR47" s="673"/>
      <c r="DS47" s="673"/>
      <c r="DT47" s="673"/>
      <c r="DU47" s="673"/>
      <c r="DV47" s="674"/>
      <c r="DW47" s="657"/>
      <c r="DX47" s="658"/>
      <c r="DY47" s="658"/>
      <c r="DZ47" s="658"/>
      <c r="EA47" s="658"/>
      <c r="EB47" s="658"/>
      <c r="EC47" s="659"/>
    </row>
    <row r="48" spans="2:133" x14ac:dyDescent="0.15">
      <c r="CD48" s="695"/>
      <c r="CE48" s="696"/>
      <c r="CF48" s="660" t="s">
        <v>359</v>
      </c>
      <c r="CG48" s="661"/>
      <c r="CH48" s="661"/>
      <c r="CI48" s="661"/>
      <c r="CJ48" s="661"/>
      <c r="CK48" s="661"/>
      <c r="CL48" s="661"/>
      <c r="CM48" s="661"/>
      <c r="CN48" s="661"/>
      <c r="CO48" s="661"/>
      <c r="CP48" s="661"/>
      <c r="CQ48" s="662"/>
      <c r="CR48" s="663" t="s">
        <v>233</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7"/>
      <c r="DX48" s="658"/>
      <c r="DY48" s="658"/>
      <c r="DZ48" s="658"/>
      <c r="EA48" s="658"/>
      <c r="EB48" s="658"/>
      <c r="EC48" s="659"/>
    </row>
    <row r="49" spans="82:133" ht="11.25" customHeight="1" x14ac:dyDescent="0.15">
      <c r="CD49" s="675" t="s">
        <v>360</v>
      </c>
      <c r="CE49" s="676"/>
      <c r="CF49" s="676"/>
      <c r="CG49" s="676"/>
      <c r="CH49" s="676"/>
      <c r="CI49" s="676"/>
      <c r="CJ49" s="676"/>
      <c r="CK49" s="676"/>
      <c r="CL49" s="676"/>
      <c r="CM49" s="676"/>
      <c r="CN49" s="676"/>
      <c r="CO49" s="676"/>
      <c r="CP49" s="676"/>
      <c r="CQ49" s="677"/>
      <c r="CR49" s="678">
        <v>3213267</v>
      </c>
      <c r="CS49" s="679"/>
      <c r="CT49" s="679"/>
      <c r="CU49" s="679"/>
      <c r="CV49" s="679"/>
      <c r="CW49" s="679"/>
      <c r="CX49" s="679"/>
      <c r="CY49" s="680"/>
      <c r="CZ49" s="681">
        <v>100</v>
      </c>
      <c r="DA49" s="682"/>
      <c r="DB49" s="682"/>
      <c r="DC49" s="683"/>
      <c r="DD49" s="684">
        <v>2451243</v>
      </c>
      <c r="DE49" s="679"/>
      <c r="DF49" s="679"/>
      <c r="DG49" s="679"/>
      <c r="DH49" s="679"/>
      <c r="DI49" s="679"/>
      <c r="DJ49" s="679"/>
      <c r="DK49" s="680"/>
      <c r="DL49" s="685"/>
      <c r="DM49" s="686"/>
      <c r="DN49" s="686"/>
      <c r="DO49" s="686"/>
      <c r="DP49" s="686"/>
      <c r="DQ49" s="686"/>
      <c r="DR49" s="686"/>
      <c r="DS49" s="686"/>
      <c r="DT49" s="686"/>
      <c r="DU49" s="686"/>
      <c r="DV49" s="687"/>
      <c r="DW49" s="688"/>
      <c r="DX49" s="689"/>
      <c r="DY49" s="689"/>
      <c r="DZ49" s="689"/>
      <c r="EA49" s="689"/>
      <c r="EB49" s="689"/>
      <c r="EC49" s="690"/>
    </row>
    <row r="50" spans="82:133" hidden="1" x14ac:dyDescent="0.15"/>
    <row r="51" spans="82:133" hidden="1" x14ac:dyDescent="0.15"/>
    <row r="52" spans="82:133" hidden="1" x14ac:dyDescent="0.15"/>
    <row r="53" spans="82:133" hidden="1" x14ac:dyDescent="0.15"/>
  </sheetData>
  <sheetProtection algorithmName="SHA-512" hashValue="Re6bM50kb1oMVt2tFvDedGr0t1k0Dst/Tj8dSs2c2IwjKIE5P2uNi6dR0laY8QZGWyLrAsBlOcbLwwDVZw757w==" saltValue="IIjLEmzlNrxVlED/6XE8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362</v>
      </c>
      <c r="DK2" s="1202"/>
      <c r="DL2" s="1202"/>
      <c r="DM2" s="1202"/>
      <c r="DN2" s="1202"/>
      <c r="DO2" s="1203"/>
      <c r="DP2" s="249"/>
      <c r="DQ2" s="1201" t="s">
        <v>363</v>
      </c>
      <c r="DR2" s="1202"/>
      <c r="DS2" s="1202"/>
      <c r="DT2" s="1202"/>
      <c r="DU2" s="1202"/>
      <c r="DV2" s="1202"/>
      <c r="DW2" s="1202"/>
      <c r="DX2" s="1202"/>
      <c r="DY2" s="1202"/>
      <c r="DZ2" s="120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364</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04"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6"/>
      <c r="BA5" s="256"/>
      <c r="BB5" s="256"/>
      <c r="BC5" s="256"/>
      <c r="BD5" s="256"/>
      <c r="BE5" s="257"/>
      <c r="BF5" s="257"/>
      <c r="BG5" s="257"/>
      <c r="BH5" s="257"/>
      <c r="BI5" s="257"/>
      <c r="BJ5" s="257"/>
      <c r="BK5" s="257"/>
      <c r="BL5" s="257"/>
      <c r="BM5" s="257"/>
      <c r="BN5" s="257"/>
      <c r="BO5" s="257"/>
      <c r="BP5" s="257"/>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89" t="s">
        <v>380</v>
      </c>
      <c r="DH5" s="1190"/>
      <c r="DI5" s="1190"/>
      <c r="DJ5" s="1190"/>
      <c r="DK5" s="1191"/>
      <c r="DL5" s="1189" t="s">
        <v>381</v>
      </c>
      <c r="DM5" s="1190"/>
      <c r="DN5" s="1190"/>
      <c r="DO5" s="1190"/>
      <c r="DP5" s="1191"/>
      <c r="DQ5" s="1093" t="s">
        <v>382</v>
      </c>
      <c r="DR5" s="1094"/>
      <c r="DS5" s="1094"/>
      <c r="DT5" s="1094"/>
      <c r="DU5" s="1095"/>
      <c r="DV5" s="1093" t="s">
        <v>373</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5"/>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2"/>
      <c r="DH6" s="1193"/>
      <c r="DI6" s="1193"/>
      <c r="DJ6" s="1193"/>
      <c r="DK6" s="1194"/>
      <c r="DL6" s="1192"/>
      <c r="DM6" s="1193"/>
      <c r="DN6" s="1193"/>
      <c r="DO6" s="1193"/>
      <c r="DP6" s="1194"/>
      <c r="DQ6" s="1096"/>
      <c r="DR6" s="1097"/>
      <c r="DS6" s="1097"/>
      <c r="DT6" s="1097"/>
      <c r="DU6" s="1098"/>
      <c r="DV6" s="1096"/>
      <c r="DW6" s="1097"/>
      <c r="DX6" s="1097"/>
      <c r="DY6" s="1097"/>
      <c r="DZ6" s="1110"/>
      <c r="EA6" s="254"/>
    </row>
    <row r="7" spans="1:131" s="255" customFormat="1" ht="26.25" customHeight="1" thickTop="1" x14ac:dyDescent="0.15">
      <c r="A7" s="258">
        <v>1</v>
      </c>
      <c r="B7" s="1141" t="s">
        <v>383</v>
      </c>
      <c r="C7" s="1142"/>
      <c r="D7" s="1142"/>
      <c r="E7" s="1142"/>
      <c r="F7" s="1142"/>
      <c r="G7" s="1142"/>
      <c r="H7" s="1142"/>
      <c r="I7" s="1142"/>
      <c r="J7" s="1142"/>
      <c r="K7" s="1142"/>
      <c r="L7" s="1142"/>
      <c r="M7" s="1142"/>
      <c r="N7" s="1142"/>
      <c r="O7" s="1142"/>
      <c r="P7" s="1143"/>
      <c r="Q7" s="1195">
        <v>3437</v>
      </c>
      <c r="R7" s="1196"/>
      <c r="S7" s="1196"/>
      <c r="T7" s="1196"/>
      <c r="U7" s="1196"/>
      <c r="V7" s="1196">
        <v>3213</v>
      </c>
      <c r="W7" s="1196"/>
      <c r="X7" s="1196"/>
      <c r="Y7" s="1196"/>
      <c r="Z7" s="1196"/>
      <c r="AA7" s="1196">
        <v>224</v>
      </c>
      <c r="AB7" s="1196"/>
      <c r="AC7" s="1196"/>
      <c r="AD7" s="1196"/>
      <c r="AE7" s="1197"/>
      <c r="AF7" s="1198">
        <v>198</v>
      </c>
      <c r="AG7" s="1199"/>
      <c r="AH7" s="1199"/>
      <c r="AI7" s="1199"/>
      <c r="AJ7" s="1200"/>
      <c r="AK7" s="1182" t="s">
        <v>570</v>
      </c>
      <c r="AL7" s="1183"/>
      <c r="AM7" s="1183"/>
      <c r="AN7" s="1183"/>
      <c r="AO7" s="1183"/>
      <c r="AP7" s="1183">
        <v>2847</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571</v>
      </c>
      <c r="BT7" s="1187"/>
      <c r="BU7" s="1187"/>
      <c r="BV7" s="1187"/>
      <c r="BW7" s="1187"/>
      <c r="BX7" s="1187"/>
      <c r="BY7" s="1187"/>
      <c r="BZ7" s="1187"/>
      <c r="CA7" s="1187"/>
      <c r="CB7" s="1187"/>
      <c r="CC7" s="1187"/>
      <c r="CD7" s="1187"/>
      <c r="CE7" s="1187"/>
      <c r="CF7" s="1187"/>
      <c r="CG7" s="1188"/>
      <c r="CH7" s="1179">
        <v>-3</v>
      </c>
      <c r="CI7" s="1180"/>
      <c r="CJ7" s="1180"/>
      <c r="CK7" s="1180"/>
      <c r="CL7" s="1181"/>
      <c r="CM7" s="1179">
        <v>70</v>
      </c>
      <c r="CN7" s="1180"/>
      <c r="CO7" s="1180"/>
      <c r="CP7" s="1180"/>
      <c r="CQ7" s="1181"/>
      <c r="CR7" s="1179">
        <v>3</v>
      </c>
      <c r="CS7" s="1180"/>
      <c r="CT7" s="1180"/>
      <c r="CU7" s="1180"/>
      <c r="CV7" s="1181"/>
      <c r="CW7" s="1179" t="s">
        <v>570</v>
      </c>
      <c r="CX7" s="1180"/>
      <c r="CY7" s="1180"/>
      <c r="CZ7" s="1180"/>
      <c r="DA7" s="1181"/>
      <c r="DB7" s="1179" t="s">
        <v>570</v>
      </c>
      <c r="DC7" s="1180"/>
      <c r="DD7" s="1180"/>
      <c r="DE7" s="1180"/>
      <c r="DF7" s="1181"/>
      <c r="DG7" s="1179" t="s">
        <v>570</v>
      </c>
      <c r="DH7" s="1180"/>
      <c r="DI7" s="1180"/>
      <c r="DJ7" s="1180"/>
      <c r="DK7" s="1181"/>
      <c r="DL7" s="1179" t="s">
        <v>570</v>
      </c>
      <c r="DM7" s="1180"/>
      <c r="DN7" s="1180"/>
      <c r="DO7" s="1180"/>
      <c r="DP7" s="1181"/>
      <c r="DQ7" s="1179" t="s">
        <v>570</v>
      </c>
      <c r="DR7" s="1180"/>
      <c r="DS7" s="1180"/>
      <c r="DT7" s="1180"/>
      <c r="DU7" s="1181"/>
      <c r="DV7" s="1206"/>
      <c r="DW7" s="1207"/>
      <c r="DX7" s="1207"/>
      <c r="DY7" s="1207"/>
      <c r="DZ7" s="1208"/>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7"/>
      <c r="AL8" s="1178"/>
      <c r="AM8" s="1178"/>
      <c r="AN8" s="1178"/>
      <c r="AO8" s="1178"/>
      <c r="AP8" s="1178"/>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6" t="s">
        <v>572</v>
      </c>
      <c r="BT8" s="1107"/>
      <c r="BU8" s="1107"/>
      <c r="BV8" s="1107"/>
      <c r="BW8" s="1107"/>
      <c r="BX8" s="1107"/>
      <c r="BY8" s="1107"/>
      <c r="BZ8" s="1107"/>
      <c r="CA8" s="1107"/>
      <c r="CB8" s="1107"/>
      <c r="CC8" s="1107"/>
      <c r="CD8" s="1107"/>
      <c r="CE8" s="1107"/>
      <c r="CF8" s="1107"/>
      <c r="CG8" s="1108"/>
      <c r="CH8" s="1081">
        <v>0</v>
      </c>
      <c r="CI8" s="1082"/>
      <c r="CJ8" s="1082"/>
      <c r="CK8" s="1082"/>
      <c r="CL8" s="1083"/>
      <c r="CM8" s="1081">
        <v>17</v>
      </c>
      <c r="CN8" s="1082"/>
      <c r="CO8" s="1082"/>
      <c r="CP8" s="1082"/>
      <c r="CQ8" s="1083"/>
      <c r="CR8" s="1081">
        <v>11</v>
      </c>
      <c r="CS8" s="1082"/>
      <c r="CT8" s="1082"/>
      <c r="CU8" s="1082"/>
      <c r="CV8" s="1083"/>
      <c r="CW8" s="1081" t="s">
        <v>570</v>
      </c>
      <c r="CX8" s="1082"/>
      <c r="CY8" s="1082"/>
      <c r="CZ8" s="1082"/>
      <c r="DA8" s="1083"/>
      <c r="DB8" s="1081" t="s">
        <v>570</v>
      </c>
      <c r="DC8" s="1082"/>
      <c r="DD8" s="1082"/>
      <c r="DE8" s="1082"/>
      <c r="DF8" s="1083"/>
      <c r="DG8" s="1081" t="s">
        <v>570</v>
      </c>
      <c r="DH8" s="1082"/>
      <c r="DI8" s="1082"/>
      <c r="DJ8" s="1082"/>
      <c r="DK8" s="1083"/>
      <c r="DL8" s="1081" t="s">
        <v>570</v>
      </c>
      <c r="DM8" s="1082"/>
      <c r="DN8" s="1082"/>
      <c r="DO8" s="1082"/>
      <c r="DP8" s="1083"/>
      <c r="DQ8" s="1081" t="s">
        <v>570</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2"/>
      <c r="R22" s="1173"/>
      <c r="S22" s="1173"/>
      <c r="T22" s="1173"/>
      <c r="U22" s="1173"/>
      <c r="V22" s="1173"/>
      <c r="W22" s="1173"/>
      <c r="X22" s="1173"/>
      <c r="Y22" s="1173"/>
      <c r="Z22" s="1173"/>
      <c r="AA22" s="1173"/>
      <c r="AB22" s="1173"/>
      <c r="AC22" s="1173"/>
      <c r="AD22" s="1173"/>
      <c r="AE22" s="1174"/>
      <c r="AF22" s="1111"/>
      <c r="AG22" s="1112"/>
      <c r="AH22" s="1112"/>
      <c r="AI22" s="1112"/>
      <c r="AJ22" s="1113"/>
      <c r="AK22" s="1168"/>
      <c r="AL22" s="1169"/>
      <c r="AM22" s="1169"/>
      <c r="AN22" s="1169"/>
      <c r="AO22" s="1169"/>
      <c r="AP22" s="1169"/>
      <c r="AQ22" s="1169"/>
      <c r="AR22" s="1169"/>
      <c r="AS22" s="1169"/>
      <c r="AT22" s="1169"/>
      <c r="AU22" s="1170"/>
      <c r="AV22" s="1170"/>
      <c r="AW22" s="1170"/>
      <c r="AX22" s="1170"/>
      <c r="AY22" s="1171"/>
      <c r="AZ22" s="1127" t="s">
        <v>384</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385</v>
      </c>
      <c r="B23" s="1035" t="s">
        <v>386</v>
      </c>
      <c r="C23" s="1036"/>
      <c r="D23" s="1036"/>
      <c r="E23" s="1036"/>
      <c r="F23" s="1036"/>
      <c r="G23" s="1036"/>
      <c r="H23" s="1036"/>
      <c r="I23" s="1036"/>
      <c r="J23" s="1036"/>
      <c r="K23" s="1036"/>
      <c r="L23" s="1036"/>
      <c r="M23" s="1036"/>
      <c r="N23" s="1036"/>
      <c r="O23" s="1036"/>
      <c r="P23" s="1037"/>
      <c r="Q23" s="1159">
        <v>3437</v>
      </c>
      <c r="R23" s="1160"/>
      <c r="S23" s="1160"/>
      <c r="T23" s="1160"/>
      <c r="U23" s="1160"/>
      <c r="V23" s="1160">
        <v>3213</v>
      </c>
      <c r="W23" s="1160"/>
      <c r="X23" s="1160"/>
      <c r="Y23" s="1160"/>
      <c r="Z23" s="1160"/>
      <c r="AA23" s="1160">
        <v>224</v>
      </c>
      <c r="AB23" s="1160"/>
      <c r="AC23" s="1160"/>
      <c r="AD23" s="1160"/>
      <c r="AE23" s="1161"/>
      <c r="AF23" s="1162">
        <v>198</v>
      </c>
      <c r="AG23" s="1160"/>
      <c r="AH23" s="1160"/>
      <c r="AI23" s="1160"/>
      <c r="AJ23" s="1163"/>
      <c r="AK23" s="1164"/>
      <c r="AL23" s="1165"/>
      <c r="AM23" s="1165"/>
      <c r="AN23" s="1165"/>
      <c r="AO23" s="1165"/>
      <c r="AP23" s="1160">
        <v>2847</v>
      </c>
      <c r="AQ23" s="1160"/>
      <c r="AR23" s="1160"/>
      <c r="AS23" s="1160"/>
      <c r="AT23" s="1160"/>
      <c r="AU23" s="1166"/>
      <c r="AV23" s="1166"/>
      <c r="AW23" s="1166"/>
      <c r="AX23" s="1166"/>
      <c r="AY23" s="1167"/>
      <c r="AZ23" s="1156" t="s">
        <v>129</v>
      </c>
      <c r="BA23" s="1157"/>
      <c r="BB23" s="1157"/>
      <c r="BC23" s="1157"/>
      <c r="BD23" s="1158"/>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5" t="s">
        <v>387</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4" t="s">
        <v>388</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366</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0" t="s">
        <v>392</v>
      </c>
      <c r="AG26" s="1100"/>
      <c r="AH26" s="1100"/>
      <c r="AI26" s="1100"/>
      <c r="AJ26" s="1151"/>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373</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2"/>
      <c r="AG27" s="1103"/>
      <c r="AH27" s="1103"/>
      <c r="AI27" s="1103"/>
      <c r="AJ27" s="1153"/>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1" t="s">
        <v>397</v>
      </c>
      <c r="C28" s="1142"/>
      <c r="D28" s="1142"/>
      <c r="E28" s="1142"/>
      <c r="F28" s="1142"/>
      <c r="G28" s="1142"/>
      <c r="H28" s="1142"/>
      <c r="I28" s="1142"/>
      <c r="J28" s="1142"/>
      <c r="K28" s="1142"/>
      <c r="L28" s="1142"/>
      <c r="M28" s="1142"/>
      <c r="N28" s="1142"/>
      <c r="O28" s="1142"/>
      <c r="P28" s="1143"/>
      <c r="Q28" s="1144">
        <v>454</v>
      </c>
      <c r="R28" s="1145"/>
      <c r="S28" s="1145"/>
      <c r="T28" s="1145"/>
      <c r="U28" s="1145"/>
      <c r="V28" s="1145">
        <v>447</v>
      </c>
      <c r="W28" s="1145"/>
      <c r="X28" s="1145"/>
      <c r="Y28" s="1145"/>
      <c r="Z28" s="1145"/>
      <c r="AA28" s="1145">
        <v>7</v>
      </c>
      <c r="AB28" s="1145"/>
      <c r="AC28" s="1145"/>
      <c r="AD28" s="1145"/>
      <c r="AE28" s="1146"/>
      <c r="AF28" s="1147">
        <v>7</v>
      </c>
      <c r="AG28" s="1145"/>
      <c r="AH28" s="1145"/>
      <c r="AI28" s="1145"/>
      <c r="AJ28" s="1148"/>
      <c r="AK28" s="1149">
        <v>23</v>
      </c>
      <c r="AL28" s="1138"/>
      <c r="AM28" s="1138"/>
      <c r="AN28" s="1138"/>
      <c r="AO28" s="1138"/>
      <c r="AP28" s="1138" t="s">
        <v>570</v>
      </c>
      <c r="AQ28" s="1138"/>
      <c r="AR28" s="1138"/>
      <c r="AS28" s="1138"/>
      <c r="AT28" s="1138"/>
      <c r="AU28" s="1138" t="s">
        <v>570</v>
      </c>
      <c r="AV28" s="1138"/>
      <c r="AW28" s="1138"/>
      <c r="AX28" s="1138"/>
      <c r="AY28" s="1138"/>
      <c r="AZ28" s="1138" t="s">
        <v>570</v>
      </c>
      <c r="BA28" s="1138"/>
      <c r="BB28" s="1138"/>
      <c r="BC28" s="1138"/>
      <c r="BD28" s="1138"/>
      <c r="BE28" s="1139"/>
      <c r="BF28" s="1139"/>
      <c r="BG28" s="1139"/>
      <c r="BH28" s="1139"/>
      <c r="BI28" s="1140"/>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638</v>
      </c>
      <c r="R29" s="1136"/>
      <c r="S29" s="1136"/>
      <c r="T29" s="1136"/>
      <c r="U29" s="1136"/>
      <c r="V29" s="1136">
        <v>634</v>
      </c>
      <c r="W29" s="1136"/>
      <c r="X29" s="1136"/>
      <c r="Y29" s="1136"/>
      <c r="Z29" s="1136"/>
      <c r="AA29" s="1136">
        <v>4</v>
      </c>
      <c r="AB29" s="1136"/>
      <c r="AC29" s="1136"/>
      <c r="AD29" s="1136"/>
      <c r="AE29" s="1137"/>
      <c r="AF29" s="1111">
        <v>4</v>
      </c>
      <c r="AG29" s="1112"/>
      <c r="AH29" s="1112"/>
      <c r="AI29" s="1112"/>
      <c r="AJ29" s="1113"/>
      <c r="AK29" s="1071">
        <v>85</v>
      </c>
      <c r="AL29" s="1062"/>
      <c r="AM29" s="1062"/>
      <c r="AN29" s="1062"/>
      <c r="AO29" s="1062"/>
      <c r="AP29" s="1062" t="s">
        <v>570</v>
      </c>
      <c r="AQ29" s="1062"/>
      <c r="AR29" s="1062"/>
      <c r="AS29" s="1062"/>
      <c r="AT29" s="1062"/>
      <c r="AU29" s="1062" t="s">
        <v>570</v>
      </c>
      <c r="AV29" s="1062"/>
      <c r="AW29" s="1062"/>
      <c r="AX29" s="1062"/>
      <c r="AY29" s="1062"/>
      <c r="AZ29" s="1062" t="s">
        <v>570</v>
      </c>
      <c r="BA29" s="1062"/>
      <c r="BB29" s="1062"/>
      <c r="BC29" s="1062"/>
      <c r="BD29" s="1062"/>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55</v>
      </c>
      <c r="R30" s="1136"/>
      <c r="S30" s="1136"/>
      <c r="T30" s="1136"/>
      <c r="U30" s="1136"/>
      <c r="V30" s="1136">
        <v>55</v>
      </c>
      <c r="W30" s="1136"/>
      <c r="X30" s="1136"/>
      <c r="Y30" s="1136"/>
      <c r="Z30" s="1136"/>
      <c r="AA30" s="1136">
        <v>0</v>
      </c>
      <c r="AB30" s="1136"/>
      <c r="AC30" s="1136"/>
      <c r="AD30" s="1136"/>
      <c r="AE30" s="1137"/>
      <c r="AF30" s="1111">
        <v>0</v>
      </c>
      <c r="AG30" s="1112"/>
      <c r="AH30" s="1112"/>
      <c r="AI30" s="1112"/>
      <c r="AJ30" s="1113"/>
      <c r="AK30" s="1071">
        <v>14</v>
      </c>
      <c r="AL30" s="1062"/>
      <c r="AM30" s="1062"/>
      <c r="AN30" s="1062"/>
      <c r="AO30" s="1062"/>
      <c r="AP30" s="1062" t="s">
        <v>570</v>
      </c>
      <c r="AQ30" s="1062"/>
      <c r="AR30" s="1062"/>
      <c r="AS30" s="1062"/>
      <c r="AT30" s="1062"/>
      <c r="AU30" s="1062" t="s">
        <v>570</v>
      </c>
      <c r="AV30" s="1062"/>
      <c r="AW30" s="1062"/>
      <c r="AX30" s="1062"/>
      <c r="AY30" s="1062"/>
      <c r="AZ30" s="1062" t="s">
        <v>570</v>
      </c>
      <c r="BA30" s="1062"/>
      <c r="BB30" s="1062"/>
      <c r="BC30" s="1062"/>
      <c r="BD30" s="1062"/>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126</v>
      </c>
      <c r="R31" s="1136"/>
      <c r="S31" s="1136"/>
      <c r="T31" s="1136"/>
      <c r="U31" s="1136"/>
      <c r="V31" s="1136">
        <v>109</v>
      </c>
      <c r="W31" s="1136"/>
      <c r="X31" s="1136"/>
      <c r="Y31" s="1136"/>
      <c r="Z31" s="1136"/>
      <c r="AA31" s="1136">
        <v>16</v>
      </c>
      <c r="AB31" s="1136"/>
      <c r="AC31" s="1136"/>
      <c r="AD31" s="1136"/>
      <c r="AE31" s="1137"/>
      <c r="AF31" s="1111">
        <v>224</v>
      </c>
      <c r="AG31" s="1112"/>
      <c r="AH31" s="1112"/>
      <c r="AI31" s="1112"/>
      <c r="AJ31" s="1113"/>
      <c r="AK31" s="1071">
        <v>6</v>
      </c>
      <c r="AL31" s="1062"/>
      <c r="AM31" s="1062"/>
      <c r="AN31" s="1062"/>
      <c r="AO31" s="1062"/>
      <c r="AP31" s="1062">
        <v>39</v>
      </c>
      <c r="AQ31" s="1062"/>
      <c r="AR31" s="1062"/>
      <c r="AS31" s="1062"/>
      <c r="AT31" s="1062"/>
      <c r="AU31" s="1062">
        <v>3</v>
      </c>
      <c r="AV31" s="1062"/>
      <c r="AW31" s="1062"/>
      <c r="AX31" s="1062"/>
      <c r="AY31" s="1062"/>
      <c r="AZ31" s="1062" t="s">
        <v>570</v>
      </c>
      <c r="BA31" s="1062"/>
      <c r="BB31" s="1062"/>
      <c r="BC31" s="1062"/>
      <c r="BD31" s="1062"/>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200</v>
      </c>
      <c r="R32" s="1136"/>
      <c r="S32" s="1136"/>
      <c r="T32" s="1136"/>
      <c r="U32" s="1136"/>
      <c r="V32" s="1136">
        <v>198</v>
      </c>
      <c r="W32" s="1136"/>
      <c r="X32" s="1136"/>
      <c r="Y32" s="1136"/>
      <c r="Z32" s="1136"/>
      <c r="AA32" s="1136">
        <v>2</v>
      </c>
      <c r="AB32" s="1136"/>
      <c r="AC32" s="1136"/>
      <c r="AD32" s="1136"/>
      <c r="AE32" s="1137"/>
      <c r="AF32" s="1111">
        <v>2</v>
      </c>
      <c r="AG32" s="1112"/>
      <c r="AH32" s="1112"/>
      <c r="AI32" s="1112"/>
      <c r="AJ32" s="1113"/>
      <c r="AK32" s="1071">
        <v>113</v>
      </c>
      <c r="AL32" s="1062"/>
      <c r="AM32" s="1062"/>
      <c r="AN32" s="1062"/>
      <c r="AO32" s="1062"/>
      <c r="AP32" s="1062">
        <v>1126</v>
      </c>
      <c r="AQ32" s="1062"/>
      <c r="AR32" s="1062"/>
      <c r="AS32" s="1062"/>
      <c r="AT32" s="1062"/>
      <c r="AU32" s="1062">
        <v>889</v>
      </c>
      <c r="AV32" s="1062"/>
      <c r="AW32" s="1062"/>
      <c r="AX32" s="1062"/>
      <c r="AY32" s="1062"/>
      <c r="AZ32" s="1062" t="s">
        <v>570</v>
      </c>
      <c r="BA32" s="1062"/>
      <c r="BB32" s="1062"/>
      <c r="BC32" s="1062"/>
      <c r="BD32" s="1062"/>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404</v>
      </c>
      <c r="C33" s="1130"/>
      <c r="D33" s="1130"/>
      <c r="E33" s="1130"/>
      <c r="F33" s="1130"/>
      <c r="G33" s="1130"/>
      <c r="H33" s="1130"/>
      <c r="I33" s="1130"/>
      <c r="J33" s="1130"/>
      <c r="K33" s="1130"/>
      <c r="L33" s="1130"/>
      <c r="M33" s="1130"/>
      <c r="N33" s="1130"/>
      <c r="O33" s="1130"/>
      <c r="P33" s="1131"/>
      <c r="Q33" s="1135">
        <v>161</v>
      </c>
      <c r="R33" s="1136"/>
      <c r="S33" s="1136"/>
      <c r="T33" s="1136"/>
      <c r="U33" s="1136"/>
      <c r="V33" s="1136">
        <v>159</v>
      </c>
      <c r="W33" s="1136"/>
      <c r="X33" s="1136"/>
      <c r="Y33" s="1136"/>
      <c r="Z33" s="1136"/>
      <c r="AA33" s="1136">
        <v>1</v>
      </c>
      <c r="AB33" s="1136"/>
      <c r="AC33" s="1136"/>
      <c r="AD33" s="1136"/>
      <c r="AE33" s="1137"/>
      <c r="AF33" s="1111">
        <v>1</v>
      </c>
      <c r="AG33" s="1112"/>
      <c r="AH33" s="1112"/>
      <c r="AI33" s="1112"/>
      <c r="AJ33" s="1113"/>
      <c r="AK33" s="1071">
        <v>96</v>
      </c>
      <c r="AL33" s="1062"/>
      <c r="AM33" s="1062"/>
      <c r="AN33" s="1062"/>
      <c r="AO33" s="1062"/>
      <c r="AP33" s="1062">
        <v>742</v>
      </c>
      <c r="AQ33" s="1062"/>
      <c r="AR33" s="1062"/>
      <c r="AS33" s="1062"/>
      <c r="AT33" s="1062"/>
      <c r="AU33" s="1062">
        <v>701</v>
      </c>
      <c r="AV33" s="1062"/>
      <c r="AW33" s="1062"/>
      <c r="AX33" s="1062"/>
      <c r="AY33" s="1062"/>
      <c r="AZ33" s="1062" t="s">
        <v>570</v>
      </c>
      <c r="BA33" s="1062"/>
      <c r="BB33" s="1062"/>
      <c r="BC33" s="1062"/>
      <c r="BD33" s="1062"/>
      <c r="BE33" s="1124" t="s">
        <v>405</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1"/>
      <c r="AL34" s="1062"/>
      <c r="AM34" s="1062"/>
      <c r="AN34" s="1062"/>
      <c r="AO34" s="1062"/>
      <c r="AP34" s="1062"/>
      <c r="AQ34" s="1062"/>
      <c r="AR34" s="1062"/>
      <c r="AS34" s="1062"/>
      <c r="AT34" s="1062"/>
      <c r="AU34" s="1062"/>
      <c r="AV34" s="1062"/>
      <c r="AW34" s="1062"/>
      <c r="AX34" s="1062"/>
      <c r="AY34" s="1062"/>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1"/>
      <c r="AL35" s="1062"/>
      <c r="AM35" s="1062"/>
      <c r="AN35" s="1062"/>
      <c r="AO35" s="1062"/>
      <c r="AP35" s="1062"/>
      <c r="AQ35" s="1062"/>
      <c r="AR35" s="1062"/>
      <c r="AS35" s="1062"/>
      <c r="AT35" s="1062"/>
      <c r="AU35" s="1062"/>
      <c r="AV35" s="1062"/>
      <c r="AW35" s="1062"/>
      <c r="AX35" s="1062"/>
      <c r="AY35" s="1062"/>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1"/>
      <c r="AL36" s="1062"/>
      <c r="AM36" s="1062"/>
      <c r="AN36" s="1062"/>
      <c r="AO36" s="1062"/>
      <c r="AP36" s="1062"/>
      <c r="AQ36" s="1062"/>
      <c r="AR36" s="1062"/>
      <c r="AS36" s="1062"/>
      <c r="AT36" s="1062"/>
      <c r="AU36" s="1062"/>
      <c r="AV36" s="1062"/>
      <c r="AW36" s="1062"/>
      <c r="AX36" s="1062"/>
      <c r="AY36" s="1062"/>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1"/>
      <c r="AL37" s="1062"/>
      <c r="AM37" s="1062"/>
      <c r="AN37" s="1062"/>
      <c r="AO37" s="1062"/>
      <c r="AP37" s="1062"/>
      <c r="AQ37" s="1062"/>
      <c r="AR37" s="1062"/>
      <c r="AS37" s="1062"/>
      <c r="AT37" s="1062"/>
      <c r="AU37" s="1062"/>
      <c r="AV37" s="1062"/>
      <c r="AW37" s="1062"/>
      <c r="AX37" s="1062"/>
      <c r="AY37" s="1062"/>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1"/>
      <c r="AL38" s="1062"/>
      <c r="AM38" s="1062"/>
      <c r="AN38" s="1062"/>
      <c r="AO38" s="1062"/>
      <c r="AP38" s="1062"/>
      <c r="AQ38" s="1062"/>
      <c r="AR38" s="1062"/>
      <c r="AS38" s="1062"/>
      <c r="AT38" s="1062"/>
      <c r="AU38" s="1062"/>
      <c r="AV38" s="1062"/>
      <c r="AW38" s="1062"/>
      <c r="AX38" s="1062"/>
      <c r="AY38" s="1062"/>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1"/>
      <c r="AL39" s="1062"/>
      <c r="AM39" s="1062"/>
      <c r="AN39" s="1062"/>
      <c r="AO39" s="1062"/>
      <c r="AP39" s="1062"/>
      <c r="AQ39" s="1062"/>
      <c r="AR39" s="1062"/>
      <c r="AS39" s="1062"/>
      <c r="AT39" s="1062"/>
      <c r="AU39" s="1062"/>
      <c r="AV39" s="1062"/>
      <c r="AW39" s="1062"/>
      <c r="AX39" s="1062"/>
      <c r="AY39" s="1062"/>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1"/>
      <c r="AL40" s="1062"/>
      <c r="AM40" s="1062"/>
      <c r="AN40" s="1062"/>
      <c r="AO40" s="1062"/>
      <c r="AP40" s="1062"/>
      <c r="AQ40" s="1062"/>
      <c r="AR40" s="1062"/>
      <c r="AS40" s="1062"/>
      <c r="AT40" s="1062"/>
      <c r="AU40" s="1062"/>
      <c r="AV40" s="1062"/>
      <c r="AW40" s="1062"/>
      <c r="AX40" s="1062"/>
      <c r="AY40" s="1062"/>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1"/>
      <c r="AL41" s="1062"/>
      <c r="AM41" s="1062"/>
      <c r="AN41" s="1062"/>
      <c r="AO41" s="1062"/>
      <c r="AP41" s="1062"/>
      <c r="AQ41" s="1062"/>
      <c r="AR41" s="1062"/>
      <c r="AS41" s="1062"/>
      <c r="AT41" s="1062"/>
      <c r="AU41" s="1062"/>
      <c r="AV41" s="1062"/>
      <c r="AW41" s="1062"/>
      <c r="AX41" s="1062"/>
      <c r="AY41" s="1062"/>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1"/>
      <c r="AL42" s="1062"/>
      <c r="AM42" s="1062"/>
      <c r="AN42" s="1062"/>
      <c r="AO42" s="1062"/>
      <c r="AP42" s="1062"/>
      <c r="AQ42" s="1062"/>
      <c r="AR42" s="1062"/>
      <c r="AS42" s="1062"/>
      <c r="AT42" s="1062"/>
      <c r="AU42" s="1062"/>
      <c r="AV42" s="1062"/>
      <c r="AW42" s="1062"/>
      <c r="AX42" s="1062"/>
      <c r="AY42" s="1062"/>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1"/>
      <c r="AL43" s="1062"/>
      <c r="AM43" s="1062"/>
      <c r="AN43" s="1062"/>
      <c r="AO43" s="1062"/>
      <c r="AP43" s="1062"/>
      <c r="AQ43" s="1062"/>
      <c r="AR43" s="1062"/>
      <c r="AS43" s="1062"/>
      <c r="AT43" s="1062"/>
      <c r="AU43" s="1062"/>
      <c r="AV43" s="1062"/>
      <c r="AW43" s="1062"/>
      <c r="AX43" s="1062"/>
      <c r="AY43" s="1062"/>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1"/>
      <c r="AL44" s="1062"/>
      <c r="AM44" s="1062"/>
      <c r="AN44" s="1062"/>
      <c r="AO44" s="1062"/>
      <c r="AP44" s="1062"/>
      <c r="AQ44" s="1062"/>
      <c r="AR44" s="1062"/>
      <c r="AS44" s="1062"/>
      <c r="AT44" s="1062"/>
      <c r="AU44" s="1062"/>
      <c r="AV44" s="1062"/>
      <c r="AW44" s="1062"/>
      <c r="AX44" s="1062"/>
      <c r="AY44" s="1062"/>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1"/>
      <c r="AL45" s="1062"/>
      <c r="AM45" s="1062"/>
      <c r="AN45" s="1062"/>
      <c r="AO45" s="1062"/>
      <c r="AP45" s="1062"/>
      <c r="AQ45" s="1062"/>
      <c r="AR45" s="1062"/>
      <c r="AS45" s="1062"/>
      <c r="AT45" s="1062"/>
      <c r="AU45" s="1062"/>
      <c r="AV45" s="1062"/>
      <c r="AW45" s="1062"/>
      <c r="AX45" s="1062"/>
      <c r="AY45" s="1062"/>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1"/>
      <c r="AL46" s="1062"/>
      <c r="AM46" s="1062"/>
      <c r="AN46" s="1062"/>
      <c r="AO46" s="1062"/>
      <c r="AP46" s="1062"/>
      <c r="AQ46" s="1062"/>
      <c r="AR46" s="1062"/>
      <c r="AS46" s="1062"/>
      <c r="AT46" s="1062"/>
      <c r="AU46" s="1062"/>
      <c r="AV46" s="1062"/>
      <c r="AW46" s="1062"/>
      <c r="AX46" s="1062"/>
      <c r="AY46" s="1062"/>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1"/>
      <c r="AL47" s="1062"/>
      <c r="AM47" s="1062"/>
      <c r="AN47" s="1062"/>
      <c r="AO47" s="1062"/>
      <c r="AP47" s="1062"/>
      <c r="AQ47" s="1062"/>
      <c r="AR47" s="1062"/>
      <c r="AS47" s="1062"/>
      <c r="AT47" s="1062"/>
      <c r="AU47" s="1062"/>
      <c r="AV47" s="1062"/>
      <c r="AW47" s="1062"/>
      <c r="AX47" s="1062"/>
      <c r="AY47" s="1062"/>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1"/>
      <c r="AL48" s="1062"/>
      <c r="AM48" s="1062"/>
      <c r="AN48" s="1062"/>
      <c r="AO48" s="1062"/>
      <c r="AP48" s="1062"/>
      <c r="AQ48" s="1062"/>
      <c r="AR48" s="1062"/>
      <c r="AS48" s="1062"/>
      <c r="AT48" s="1062"/>
      <c r="AU48" s="1062"/>
      <c r="AV48" s="1062"/>
      <c r="AW48" s="1062"/>
      <c r="AX48" s="1062"/>
      <c r="AY48" s="1062"/>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1"/>
      <c r="AL49" s="1062"/>
      <c r="AM49" s="1062"/>
      <c r="AN49" s="1062"/>
      <c r="AO49" s="1062"/>
      <c r="AP49" s="1062"/>
      <c r="AQ49" s="1062"/>
      <c r="AR49" s="1062"/>
      <c r="AS49" s="1062"/>
      <c r="AT49" s="1062"/>
      <c r="AU49" s="1062"/>
      <c r="AV49" s="1062"/>
      <c r="AW49" s="1062"/>
      <c r="AX49" s="1062"/>
      <c r="AY49" s="1062"/>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406</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385</v>
      </c>
      <c r="B63" s="1035" t="s">
        <v>407</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20"/>
      <c r="AF63" s="1121">
        <v>239</v>
      </c>
      <c r="AG63" s="1050"/>
      <c r="AH63" s="1050"/>
      <c r="AI63" s="1050"/>
      <c r="AJ63" s="1122"/>
      <c r="AK63" s="1123"/>
      <c r="AL63" s="1054"/>
      <c r="AM63" s="1054"/>
      <c r="AN63" s="1054"/>
      <c r="AO63" s="1054"/>
      <c r="AP63" s="1050">
        <v>1907</v>
      </c>
      <c r="AQ63" s="1050"/>
      <c r="AR63" s="1050"/>
      <c r="AS63" s="1050"/>
      <c r="AT63" s="1050"/>
      <c r="AU63" s="1050">
        <v>1593</v>
      </c>
      <c r="AV63" s="1050"/>
      <c r="AW63" s="1050"/>
      <c r="AX63" s="1050"/>
      <c r="AY63" s="1050"/>
      <c r="AZ63" s="1117"/>
      <c r="BA63" s="1117"/>
      <c r="BB63" s="1117"/>
      <c r="BC63" s="1117"/>
      <c r="BD63" s="1117"/>
      <c r="BE63" s="1051"/>
      <c r="BF63" s="1051"/>
      <c r="BG63" s="1051"/>
      <c r="BH63" s="1051"/>
      <c r="BI63" s="1052"/>
      <c r="BJ63" s="1118" t="s">
        <v>408</v>
      </c>
      <c r="BK63" s="1042"/>
      <c r="BL63" s="1042"/>
      <c r="BM63" s="1042"/>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410</v>
      </c>
      <c r="B66" s="1088"/>
      <c r="C66" s="1088"/>
      <c r="D66" s="1088"/>
      <c r="E66" s="1088"/>
      <c r="F66" s="1088"/>
      <c r="G66" s="1088"/>
      <c r="H66" s="1088"/>
      <c r="I66" s="1088"/>
      <c r="J66" s="1088"/>
      <c r="K66" s="1088"/>
      <c r="L66" s="1088"/>
      <c r="M66" s="1088"/>
      <c r="N66" s="1088"/>
      <c r="O66" s="1088"/>
      <c r="P66" s="1089"/>
      <c r="Q66" s="1093" t="s">
        <v>411</v>
      </c>
      <c r="R66" s="1094"/>
      <c r="S66" s="1094"/>
      <c r="T66" s="1094"/>
      <c r="U66" s="1095"/>
      <c r="V66" s="1093" t="s">
        <v>412</v>
      </c>
      <c r="W66" s="1094"/>
      <c r="X66" s="1094"/>
      <c r="Y66" s="1094"/>
      <c r="Z66" s="1095"/>
      <c r="AA66" s="1093" t="s">
        <v>413</v>
      </c>
      <c r="AB66" s="1094"/>
      <c r="AC66" s="1094"/>
      <c r="AD66" s="1094"/>
      <c r="AE66" s="1095"/>
      <c r="AF66" s="1099" t="s">
        <v>414</v>
      </c>
      <c r="AG66" s="1100"/>
      <c r="AH66" s="1100"/>
      <c r="AI66" s="1100"/>
      <c r="AJ66" s="1101"/>
      <c r="AK66" s="1093" t="s">
        <v>393</v>
      </c>
      <c r="AL66" s="1088"/>
      <c r="AM66" s="1088"/>
      <c r="AN66" s="1088"/>
      <c r="AO66" s="1089"/>
      <c r="AP66" s="1093" t="s">
        <v>415</v>
      </c>
      <c r="AQ66" s="1094"/>
      <c r="AR66" s="1094"/>
      <c r="AS66" s="1094"/>
      <c r="AT66" s="1095"/>
      <c r="AU66" s="1093" t="s">
        <v>416</v>
      </c>
      <c r="AV66" s="1094"/>
      <c r="AW66" s="1094"/>
      <c r="AX66" s="1094"/>
      <c r="AY66" s="1095"/>
      <c r="AZ66" s="1093" t="s">
        <v>373</v>
      </c>
      <c r="BA66" s="1094"/>
      <c r="BB66" s="1094"/>
      <c r="BC66" s="1094"/>
      <c r="BD66" s="1109"/>
      <c r="BE66" s="265"/>
      <c r="BF66" s="265"/>
      <c r="BG66" s="265"/>
      <c r="BH66" s="265"/>
      <c r="BI66" s="265"/>
      <c r="BJ66" s="265"/>
      <c r="BK66" s="265"/>
      <c r="BL66" s="265"/>
      <c r="BM66" s="265"/>
      <c r="BN66" s="265"/>
      <c r="BO66" s="265"/>
      <c r="BP66" s="265"/>
      <c r="BQ66" s="262">
        <v>60</v>
      </c>
      <c r="BR66" s="267"/>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6"/>
    </row>
    <row r="68" spans="1:131" s="247" customFormat="1" ht="26.25" customHeight="1" thickTop="1" x14ac:dyDescent="0.15">
      <c r="A68" s="258">
        <v>1</v>
      </c>
      <c r="B68" s="1077" t="s">
        <v>578</v>
      </c>
      <c r="C68" s="1078"/>
      <c r="D68" s="1078"/>
      <c r="E68" s="1078"/>
      <c r="F68" s="1078"/>
      <c r="G68" s="1078"/>
      <c r="H68" s="1078"/>
      <c r="I68" s="1078"/>
      <c r="J68" s="1078"/>
      <c r="K68" s="1078"/>
      <c r="L68" s="1078"/>
      <c r="M68" s="1078"/>
      <c r="N68" s="1078"/>
      <c r="O68" s="1078"/>
      <c r="P68" s="1079"/>
      <c r="Q68" s="1080">
        <v>8840</v>
      </c>
      <c r="R68" s="1074"/>
      <c r="S68" s="1074"/>
      <c r="T68" s="1074"/>
      <c r="U68" s="1074"/>
      <c r="V68" s="1074">
        <v>8715</v>
      </c>
      <c r="W68" s="1074"/>
      <c r="X68" s="1074"/>
      <c r="Y68" s="1074"/>
      <c r="Z68" s="1074"/>
      <c r="AA68" s="1074">
        <v>125</v>
      </c>
      <c r="AB68" s="1074"/>
      <c r="AC68" s="1074"/>
      <c r="AD68" s="1074"/>
      <c r="AE68" s="1074"/>
      <c r="AF68" s="1074">
        <v>199</v>
      </c>
      <c r="AG68" s="1074"/>
      <c r="AH68" s="1074"/>
      <c r="AI68" s="1074"/>
      <c r="AJ68" s="1074"/>
      <c r="AK68" s="1074">
        <v>3</v>
      </c>
      <c r="AL68" s="1074"/>
      <c r="AM68" s="1074"/>
      <c r="AN68" s="1074"/>
      <c r="AO68" s="1074"/>
      <c r="AP68" s="1074">
        <v>5842</v>
      </c>
      <c r="AQ68" s="1074"/>
      <c r="AR68" s="1074"/>
      <c r="AS68" s="1074"/>
      <c r="AT68" s="1074"/>
      <c r="AU68" s="1074">
        <v>114</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6"/>
    </row>
    <row r="69" spans="1:131" s="247" customFormat="1" ht="26.25" customHeight="1" x14ac:dyDescent="0.15">
      <c r="A69" s="261">
        <v>2</v>
      </c>
      <c r="B69" s="1065" t="s">
        <v>579</v>
      </c>
      <c r="C69" s="1066"/>
      <c r="D69" s="1066"/>
      <c r="E69" s="1066"/>
      <c r="F69" s="1066"/>
      <c r="G69" s="1066"/>
      <c r="H69" s="1066"/>
      <c r="I69" s="1066"/>
      <c r="J69" s="1066"/>
      <c r="K69" s="1066"/>
      <c r="L69" s="1066"/>
      <c r="M69" s="1066"/>
      <c r="N69" s="1066"/>
      <c r="O69" s="1066"/>
      <c r="P69" s="1067"/>
      <c r="Q69" s="1068">
        <v>1779</v>
      </c>
      <c r="R69" s="1062"/>
      <c r="S69" s="1062"/>
      <c r="T69" s="1062"/>
      <c r="U69" s="1062"/>
      <c r="V69" s="1062">
        <v>1771</v>
      </c>
      <c r="W69" s="1062"/>
      <c r="X69" s="1062"/>
      <c r="Y69" s="1062"/>
      <c r="Z69" s="1062"/>
      <c r="AA69" s="1062">
        <v>8</v>
      </c>
      <c r="AB69" s="1062"/>
      <c r="AC69" s="1062"/>
      <c r="AD69" s="1062"/>
      <c r="AE69" s="1062"/>
      <c r="AF69" s="1062">
        <v>39</v>
      </c>
      <c r="AG69" s="1062"/>
      <c r="AH69" s="1062"/>
      <c r="AI69" s="1062"/>
      <c r="AJ69" s="1062"/>
      <c r="AK69" s="1073" t="s">
        <v>580</v>
      </c>
      <c r="AL69" s="1062"/>
      <c r="AM69" s="1062"/>
      <c r="AN69" s="1062"/>
      <c r="AO69" s="1062"/>
      <c r="AP69" s="1062">
        <v>97</v>
      </c>
      <c r="AQ69" s="1062"/>
      <c r="AR69" s="1062"/>
      <c r="AS69" s="1062"/>
      <c r="AT69" s="1062"/>
      <c r="AU69" s="1062">
        <v>3</v>
      </c>
      <c r="AV69" s="1062"/>
      <c r="AW69" s="1062"/>
      <c r="AX69" s="1062"/>
      <c r="AY69" s="1062"/>
      <c r="AZ69" s="1063"/>
      <c r="BA69" s="1063"/>
      <c r="BB69" s="1063"/>
      <c r="BC69" s="1063"/>
      <c r="BD69" s="1064"/>
      <c r="BE69" s="265"/>
      <c r="BF69" s="265"/>
      <c r="BG69" s="265"/>
      <c r="BH69" s="265"/>
      <c r="BI69" s="265"/>
      <c r="BJ69" s="265"/>
      <c r="BK69" s="265"/>
      <c r="BL69" s="265"/>
      <c r="BM69" s="265"/>
      <c r="BN69" s="265"/>
      <c r="BO69" s="265"/>
      <c r="BP69" s="265"/>
      <c r="BQ69" s="262">
        <v>63</v>
      </c>
      <c r="BR69" s="267"/>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6"/>
    </row>
    <row r="70" spans="1:131" s="247" customFormat="1" ht="26.25" customHeight="1" x14ac:dyDescent="0.15">
      <c r="A70" s="261">
        <v>3</v>
      </c>
      <c r="B70" s="1065" t="s">
        <v>583</v>
      </c>
      <c r="C70" s="1066"/>
      <c r="D70" s="1066"/>
      <c r="E70" s="1066"/>
      <c r="F70" s="1066"/>
      <c r="G70" s="1066"/>
      <c r="H70" s="1066"/>
      <c r="I70" s="1066"/>
      <c r="J70" s="1066"/>
      <c r="K70" s="1066"/>
      <c r="L70" s="1066"/>
      <c r="M70" s="1066"/>
      <c r="N70" s="1066"/>
      <c r="O70" s="1066"/>
      <c r="P70" s="1067"/>
      <c r="Q70" s="1068">
        <v>311</v>
      </c>
      <c r="R70" s="1062"/>
      <c r="S70" s="1062"/>
      <c r="T70" s="1062"/>
      <c r="U70" s="1062"/>
      <c r="V70" s="1062">
        <v>287</v>
      </c>
      <c r="W70" s="1062"/>
      <c r="X70" s="1062"/>
      <c r="Y70" s="1062"/>
      <c r="Z70" s="1062"/>
      <c r="AA70" s="1062">
        <v>24</v>
      </c>
      <c r="AB70" s="1062"/>
      <c r="AC70" s="1062"/>
      <c r="AD70" s="1062"/>
      <c r="AE70" s="1062"/>
      <c r="AF70" s="1062">
        <v>24</v>
      </c>
      <c r="AG70" s="1062"/>
      <c r="AH70" s="1062"/>
      <c r="AI70" s="1062"/>
      <c r="AJ70" s="1062"/>
      <c r="AK70" s="1062" t="s">
        <v>584</v>
      </c>
      <c r="AL70" s="1062"/>
      <c r="AM70" s="1062"/>
      <c r="AN70" s="1062"/>
      <c r="AO70" s="1062"/>
      <c r="AP70" s="1062">
        <v>530</v>
      </c>
      <c r="AQ70" s="1062"/>
      <c r="AR70" s="1062"/>
      <c r="AS70" s="1062"/>
      <c r="AT70" s="1062"/>
      <c r="AU70" s="1062">
        <v>45</v>
      </c>
      <c r="AV70" s="1062"/>
      <c r="AW70" s="1062"/>
      <c r="AX70" s="1062"/>
      <c r="AY70" s="1062"/>
      <c r="AZ70" s="1063"/>
      <c r="BA70" s="1063"/>
      <c r="BB70" s="1063"/>
      <c r="BC70" s="1063"/>
      <c r="BD70" s="1064"/>
      <c r="BE70" s="265"/>
      <c r="BF70" s="265"/>
      <c r="BG70" s="265"/>
      <c r="BH70" s="265"/>
      <c r="BI70" s="265"/>
      <c r="BJ70" s="265"/>
      <c r="BK70" s="265"/>
      <c r="BL70" s="265"/>
      <c r="BM70" s="265"/>
      <c r="BN70" s="265"/>
      <c r="BO70" s="265"/>
      <c r="BP70" s="265"/>
      <c r="BQ70" s="262">
        <v>64</v>
      </c>
      <c r="BR70" s="267"/>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6"/>
    </row>
    <row r="71" spans="1:131" s="247" customFormat="1" ht="26.25" customHeight="1" x14ac:dyDescent="0.15">
      <c r="A71" s="261">
        <v>4</v>
      </c>
      <c r="B71" s="1065" t="s">
        <v>585</v>
      </c>
      <c r="C71" s="1066"/>
      <c r="D71" s="1066"/>
      <c r="E71" s="1066"/>
      <c r="F71" s="1066"/>
      <c r="G71" s="1066"/>
      <c r="H71" s="1066"/>
      <c r="I71" s="1066"/>
      <c r="J71" s="1066"/>
      <c r="K71" s="1066"/>
      <c r="L71" s="1066"/>
      <c r="M71" s="1066"/>
      <c r="N71" s="1066"/>
      <c r="O71" s="1066"/>
      <c r="P71" s="1067"/>
      <c r="Q71" s="1068">
        <v>6950</v>
      </c>
      <c r="R71" s="1062"/>
      <c r="S71" s="1062"/>
      <c r="T71" s="1062"/>
      <c r="U71" s="1062"/>
      <c r="V71" s="1062">
        <v>6918</v>
      </c>
      <c r="W71" s="1062"/>
      <c r="X71" s="1062"/>
      <c r="Y71" s="1062"/>
      <c r="Z71" s="1062"/>
      <c r="AA71" s="1062">
        <v>32</v>
      </c>
      <c r="AB71" s="1062"/>
      <c r="AC71" s="1062"/>
      <c r="AD71" s="1062"/>
      <c r="AE71" s="1062"/>
      <c r="AF71" s="1062">
        <v>3065</v>
      </c>
      <c r="AG71" s="1062"/>
      <c r="AH71" s="1062"/>
      <c r="AI71" s="1062"/>
      <c r="AJ71" s="1062"/>
      <c r="AK71" s="1062">
        <v>687</v>
      </c>
      <c r="AL71" s="1062"/>
      <c r="AM71" s="1062"/>
      <c r="AN71" s="1062"/>
      <c r="AO71" s="1062"/>
      <c r="AP71" s="1062">
        <v>1665</v>
      </c>
      <c r="AQ71" s="1062"/>
      <c r="AR71" s="1062"/>
      <c r="AS71" s="1062"/>
      <c r="AT71" s="1062"/>
      <c r="AU71" s="1062">
        <v>28</v>
      </c>
      <c r="AV71" s="1062"/>
      <c r="AW71" s="1062"/>
      <c r="AX71" s="1062"/>
      <c r="AY71" s="1062"/>
      <c r="AZ71" s="1063"/>
      <c r="BA71" s="1063"/>
      <c r="BB71" s="1063"/>
      <c r="BC71" s="1063"/>
      <c r="BD71" s="1064"/>
      <c r="BE71" s="265"/>
      <c r="BF71" s="265"/>
      <c r="BG71" s="265"/>
      <c r="BH71" s="265"/>
      <c r="BI71" s="265"/>
      <c r="BJ71" s="265"/>
      <c r="BK71" s="265"/>
      <c r="BL71" s="265"/>
      <c r="BM71" s="265"/>
      <c r="BN71" s="265"/>
      <c r="BO71" s="265"/>
      <c r="BP71" s="265"/>
      <c r="BQ71" s="262">
        <v>65</v>
      </c>
      <c r="BR71" s="267"/>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6"/>
    </row>
    <row r="72" spans="1:131" s="247" customFormat="1" ht="26.25" customHeight="1" x14ac:dyDescent="0.15">
      <c r="A72" s="261">
        <v>5</v>
      </c>
      <c r="B72" s="1065" t="s">
        <v>586</v>
      </c>
      <c r="C72" s="1066"/>
      <c r="D72" s="1066"/>
      <c r="E72" s="1066"/>
      <c r="F72" s="1066"/>
      <c r="G72" s="1066"/>
      <c r="H72" s="1066"/>
      <c r="I72" s="1066"/>
      <c r="J72" s="1066"/>
      <c r="K72" s="1066"/>
      <c r="L72" s="1066"/>
      <c r="M72" s="1066"/>
      <c r="N72" s="1066"/>
      <c r="O72" s="1066"/>
      <c r="P72" s="1067"/>
      <c r="Q72" s="1068">
        <v>1268</v>
      </c>
      <c r="R72" s="1062"/>
      <c r="S72" s="1062"/>
      <c r="T72" s="1062"/>
      <c r="U72" s="1062"/>
      <c r="V72" s="1062">
        <v>1133</v>
      </c>
      <c r="W72" s="1062"/>
      <c r="X72" s="1062"/>
      <c r="Y72" s="1062"/>
      <c r="Z72" s="1062"/>
      <c r="AA72" s="1062">
        <v>135</v>
      </c>
      <c r="AB72" s="1062"/>
      <c r="AC72" s="1062"/>
      <c r="AD72" s="1062"/>
      <c r="AE72" s="1062"/>
      <c r="AF72" s="1062">
        <v>135</v>
      </c>
      <c r="AG72" s="1062"/>
      <c r="AH72" s="1062"/>
      <c r="AI72" s="1062"/>
      <c r="AJ72" s="1062"/>
      <c r="AK72" s="1062">
        <v>0</v>
      </c>
      <c r="AL72" s="1062"/>
      <c r="AM72" s="1062"/>
      <c r="AN72" s="1062"/>
      <c r="AO72" s="1062"/>
      <c r="AP72" s="1062" t="s">
        <v>581</v>
      </c>
      <c r="AQ72" s="1062"/>
      <c r="AR72" s="1062"/>
      <c r="AS72" s="1062"/>
      <c r="AT72" s="1062"/>
      <c r="AU72" s="1062" t="s">
        <v>581</v>
      </c>
      <c r="AV72" s="1062"/>
      <c r="AW72" s="1062"/>
      <c r="AX72" s="1062"/>
      <c r="AY72" s="1062"/>
      <c r="AZ72" s="1063"/>
      <c r="BA72" s="1063"/>
      <c r="BB72" s="1063"/>
      <c r="BC72" s="1063"/>
      <c r="BD72" s="1064"/>
      <c r="BE72" s="265"/>
      <c r="BF72" s="265"/>
      <c r="BG72" s="265"/>
      <c r="BH72" s="265"/>
      <c r="BI72" s="265"/>
      <c r="BJ72" s="265"/>
      <c r="BK72" s="265"/>
      <c r="BL72" s="265"/>
      <c r="BM72" s="265"/>
      <c r="BN72" s="265"/>
      <c r="BO72" s="265"/>
      <c r="BP72" s="265"/>
      <c r="BQ72" s="262">
        <v>66</v>
      </c>
      <c r="BR72" s="267"/>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6"/>
    </row>
    <row r="73" spans="1:131" s="247" customFormat="1" ht="26.25" customHeight="1" x14ac:dyDescent="0.15">
      <c r="A73" s="261">
        <v>6</v>
      </c>
      <c r="B73" s="1065" t="s">
        <v>587</v>
      </c>
      <c r="C73" s="1066"/>
      <c r="D73" s="1066"/>
      <c r="E73" s="1066"/>
      <c r="F73" s="1066"/>
      <c r="G73" s="1066"/>
      <c r="H73" s="1066"/>
      <c r="I73" s="1066"/>
      <c r="J73" s="1066"/>
      <c r="K73" s="1066"/>
      <c r="L73" s="1066"/>
      <c r="M73" s="1066"/>
      <c r="N73" s="1066"/>
      <c r="O73" s="1066"/>
      <c r="P73" s="1067"/>
      <c r="Q73" s="1068">
        <v>285242</v>
      </c>
      <c r="R73" s="1062"/>
      <c r="S73" s="1062"/>
      <c r="T73" s="1062"/>
      <c r="U73" s="1062"/>
      <c r="V73" s="1062">
        <v>271656</v>
      </c>
      <c r="W73" s="1062"/>
      <c r="X73" s="1062"/>
      <c r="Y73" s="1062"/>
      <c r="Z73" s="1062"/>
      <c r="AA73" s="1062">
        <v>13586</v>
      </c>
      <c r="AB73" s="1062"/>
      <c r="AC73" s="1062"/>
      <c r="AD73" s="1062"/>
      <c r="AE73" s="1062"/>
      <c r="AF73" s="1062">
        <v>13586</v>
      </c>
      <c r="AG73" s="1062"/>
      <c r="AH73" s="1062"/>
      <c r="AI73" s="1062"/>
      <c r="AJ73" s="1062"/>
      <c r="AK73" s="1062">
        <v>983</v>
      </c>
      <c r="AL73" s="1062"/>
      <c r="AM73" s="1062"/>
      <c r="AN73" s="1062"/>
      <c r="AO73" s="1062"/>
      <c r="AP73" s="1062" t="s">
        <v>581</v>
      </c>
      <c r="AQ73" s="1062"/>
      <c r="AR73" s="1062"/>
      <c r="AS73" s="1062"/>
      <c r="AT73" s="1062"/>
      <c r="AU73" s="1062" t="s">
        <v>581</v>
      </c>
      <c r="AV73" s="1062"/>
      <c r="AW73" s="1062"/>
      <c r="AX73" s="1062"/>
      <c r="AY73" s="1062"/>
      <c r="AZ73" s="1063"/>
      <c r="BA73" s="1063"/>
      <c r="BB73" s="1063"/>
      <c r="BC73" s="1063"/>
      <c r="BD73" s="1064"/>
      <c r="BE73" s="265"/>
      <c r="BF73" s="265"/>
      <c r="BG73" s="265"/>
      <c r="BH73" s="265"/>
      <c r="BI73" s="265"/>
      <c r="BJ73" s="265"/>
      <c r="BK73" s="265"/>
      <c r="BL73" s="265"/>
      <c r="BM73" s="265"/>
      <c r="BN73" s="265"/>
      <c r="BO73" s="265"/>
      <c r="BP73" s="265"/>
      <c r="BQ73" s="262">
        <v>67</v>
      </c>
      <c r="BR73" s="267"/>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6"/>
    </row>
    <row r="74" spans="1:131" s="247" customFormat="1" ht="26.25" customHeight="1" x14ac:dyDescent="0.15">
      <c r="A74" s="261">
        <v>7</v>
      </c>
      <c r="B74" s="1065" t="s">
        <v>588</v>
      </c>
      <c r="C74" s="1066"/>
      <c r="D74" s="1066"/>
      <c r="E74" s="1066"/>
      <c r="F74" s="1066"/>
      <c r="G74" s="1066"/>
      <c r="H74" s="1066"/>
      <c r="I74" s="1066"/>
      <c r="J74" s="1066"/>
      <c r="K74" s="1066"/>
      <c r="L74" s="1066"/>
      <c r="M74" s="1066"/>
      <c r="N74" s="1066"/>
      <c r="O74" s="1066"/>
      <c r="P74" s="1067"/>
      <c r="Q74" s="1069">
        <v>1048</v>
      </c>
      <c r="R74" s="1070"/>
      <c r="S74" s="1070"/>
      <c r="T74" s="1070"/>
      <c r="U74" s="1071"/>
      <c r="V74" s="1072">
        <v>1001</v>
      </c>
      <c r="W74" s="1070"/>
      <c r="X74" s="1070"/>
      <c r="Y74" s="1070"/>
      <c r="Z74" s="1071"/>
      <c r="AA74" s="1072">
        <v>47</v>
      </c>
      <c r="AB74" s="1070"/>
      <c r="AC74" s="1070"/>
      <c r="AD74" s="1070"/>
      <c r="AE74" s="1071"/>
      <c r="AF74" s="1072">
        <v>47</v>
      </c>
      <c r="AG74" s="1070"/>
      <c r="AH74" s="1070"/>
      <c r="AI74" s="1070"/>
      <c r="AJ74" s="1071"/>
      <c r="AK74" s="1072">
        <v>42</v>
      </c>
      <c r="AL74" s="1070"/>
      <c r="AM74" s="1070"/>
      <c r="AN74" s="1070"/>
      <c r="AO74" s="1071"/>
      <c r="AP74" s="1062" t="s">
        <v>581</v>
      </c>
      <c r="AQ74" s="1062"/>
      <c r="AR74" s="1062"/>
      <c r="AS74" s="1062"/>
      <c r="AT74" s="1062"/>
      <c r="AU74" s="1062" t="s">
        <v>581</v>
      </c>
      <c r="AV74" s="1062"/>
      <c r="AW74" s="1062"/>
      <c r="AX74" s="1062"/>
      <c r="AY74" s="1062"/>
      <c r="AZ74" s="1063"/>
      <c r="BA74" s="1063"/>
      <c r="BB74" s="1063"/>
      <c r="BC74" s="1063"/>
      <c r="BD74" s="1064"/>
      <c r="BE74" s="265"/>
      <c r="BF74" s="265"/>
      <c r="BG74" s="265"/>
      <c r="BH74" s="265"/>
      <c r="BI74" s="265"/>
      <c r="BJ74" s="265"/>
      <c r="BK74" s="265"/>
      <c r="BL74" s="265"/>
      <c r="BM74" s="265"/>
      <c r="BN74" s="265"/>
      <c r="BO74" s="265"/>
      <c r="BP74" s="265"/>
      <c r="BQ74" s="262">
        <v>68</v>
      </c>
      <c r="BR74" s="267"/>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6"/>
    </row>
    <row r="75" spans="1:131" s="247" customFormat="1" ht="26.25" customHeight="1" x14ac:dyDescent="0.15">
      <c r="A75" s="261">
        <v>8</v>
      </c>
      <c r="B75" s="1065" t="s">
        <v>589</v>
      </c>
      <c r="C75" s="1066"/>
      <c r="D75" s="1066"/>
      <c r="E75" s="1066"/>
      <c r="F75" s="1066"/>
      <c r="G75" s="1066"/>
      <c r="H75" s="1066"/>
      <c r="I75" s="1066"/>
      <c r="J75" s="1066"/>
      <c r="K75" s="1066"/>
      <c r="L75" s="1066"/>
      <c r="M75" s="1066"/>
      <c r="N75" s="1066"/>
      <c r="O75" s="1066"/>
      <c r="P75" s="1067"/>
      <c r="Q75" s="1073">
        <v>6381</v>
      </c>
      <c r="R75" s="1062"/>
      <c r="S75" s="1062"/>
      <c r="T75" s="1062"/>
      <c r="U75" s="1062"/>
      <c r="V75" s="1073">
        <v>6104</v>
      </c>
      <c r="W75" s="1062"/>
      <c r="X75" s="1062"/>
      <c r="Y75" s="1062"/>
      <c r="Z75" s="1062"/>
      <c r="AA75" s="1073">
        <v>277</v>
      </c>
      <c r="AB75" s="1062"/>
      <c r="AC75" s="1062"/>
      <c r="AD75" s="1062"/>
      <c r="AE75" s="1062"/>
      <c r="AF75" s="1072">
        <v>277</v>
      </c>
      <c r="AG75" s="1070"/>
      <c r="AH75" s="1070"/>
      <c r="AI75" s="1070"/>
      <c r="AJ75" s="1071"/>
      <c r="AK75" s="1073">
        <v>80</v>
      </c>
      <c r="AL75" s="1062"/>
      <c r="AM75" s="1062"/>
      <c r="AN75" s="1062"/>
      <c r="AO75" s="1062"/>
      <c r="AP75" s="1072" t="s">
        <v>581</v>
      </c>
      <c r="AQ75" s="1070"/>
      <c r="AR75" s="1070"/>
      <c r="AS75" s="1070"/>
      <c r="AT75" s="1071"/>
      <c r="AU75" s="1072" t="s">
        <v>581</v>
      </c>
      <c r="AV75" s="1070"/>
      <c r="AW75" s="1070"/>
      <c r="AX75" s="1070"/>
      <c r="AY75" s="1071"/>
      <c r="AZ75" s="1063"/>
      <c r="BA75" s="1063"/>
      <c r="BB75" s="1063"/>
      <c r="BC75" s="1063"/>
      <c r="BD75" s="1064"/>
      <c r="BE75" s="265"/>
      <c r="BF75" s="265"/>
      <c r="BG75" s="265"/>
      <c r="BH75" s="265"/>
      <c r="BI75" s="265"/>
      <c r="BJ75" s="265"/>
      <c r="BK75" s="265"/>
      <c r="BL75" s="265"/>
      <c r="BM75" s="265"/>
      <c r="BN75" s="265"/>
      <c r="BO75" s="265"/>
      <c r="BP75" s="265"/>
      <c r="BQ75" s="262">
        <v>69</v>
      </c>
      <c r="BR75" s="267"/>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6"/>
    </row>
    <row r="76" spans="1:131" s="247" customFormat="1" ht="26.25" customHeight="1" x14ac:dyDescent="0.15">
      <c r="A76" s="261">
        <v>9</v>
      </c>
      <c r="B76" s="1065" t="s">
        <v>590</v>
      </c>
      <c r="C76" s="1066"/>
      <c r="D76" s="1066"/>
      <c r="E76" s="1066"/>
      <c r="F76" s="1066"/>
      <c r="G76" s="1066"/>
      <c r="H76" s="1066"/>
      <c r="I76" s="1066"/>
      <c r="J76" s="1066"/>
      <c r="K76" s="1066"/>
      <c r="L76" s="1066"/>
      <c r="M76" s="1066"/>
      <c r="N76" s="1066"/>
      <c r="O76" s="1066"/>
      <c r="P76" s="1067"/>
      <c r="Q76" s="1073">
        <v>36</v>
      </c>
      <c r="R76" s="1062"/>
      <c r="S76" s="1062"/>
      <c r="T76" s="1062"/>
      <c r="U76" s="1062"/>
      <c r="V76" s="1073">
        <v>33</v>
      </c>
      <c r="W76" s="1062"/>
      <c r="X76" s="1062"/>
      <c r="Y76" s="1062"/>
      <c r="Z76" s="1062"/>
      <c r="AA76" s="1073">
        <v>3</v>
      </c>
      <c r="AB76" s="1062"/>
      <c r="AC76" s="1062"/>
      <c r="AD76" s="1062"/>
      <c r="AE76" s="1062"/>
      <c r="AF76" s="1072">
        <v>3</v>
      </c>
      <c r="AG76" s="1070"/>
      <c r="AH76" s="1070"/>
      <c r="AI76" s="1070"/>
      <c r="AJ76" s="1071"/>
      <c r="AK76" s="1073">
        <v>29</v>
      </c>
      <c r="AL76" s="1062"/>
      <c r="AM76" s="1062"/>
      <c r="AN76" s="1062"/>
      <c r="AO76" s="1062"/>
      <c r="AP76" s="1072" t="s">
        <v>581</v>
      </c>
      <c r="AQ76" s="1070"/>
      <c r="AR76" s="1070"/>
      <c r="AS76" s="1070"/>
      <c r="AT76" s="1071"/>
      <c r="AU76" s="1072" t="s">
        <v>581</v>
      </c>
      <c r="AV76" s="1070"/>
      <c r="AW76" s="1070"/>
      <c r="AX76" s="1070"/>
      <c r="AY76" s="1071"/>
      <c r="AZ76" s="1063"/>
      <c r="BA76" s="1063"/>
      <c r="BB76" s="1063"/>
      <c r="BC76" s="1063"/>
      <c r="BD76" s="1064"/>
      <c r="BE76" s="265"/>
      <c r="BF76" s="265"/>
      <c r="BG76" s="265"/>
      <c r="BH76" s="265"/>
      <c r="BI76" s="265"/>
      <c r="BJ76" s="265"/>
      <c r="BK76" s="265"/>
      <c r="BL76" s="265"/>
      <c r="BM76" s="265"/>
      <c r="BN76" s="265"/>
      <c r="BO76" s="265"/>
      <c r="BP76" s="265"/>
      <c r="BQ76" s="262">
        <v>70</v>
      </c>
      <c r="BR76" s="267"/>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6"/>
    </row>
    <row r="77" spans="1:131" s="247" customFormat="1" ht="26.25" customHeight="1" x14ac:dyDescent="0.15">
      <c r="A77" s="261">
        <v>10</v>
      </c>
      <c r="B77" s="1065" t="s">
        <v>591</v>
      </c>
      <c r="C77" s="1066"/>
      <c r="D77" s="1066"/>
      <c r="E77" s="1066"/>
      <c r="F77" s="1066"/>
      <c r="G77" s="1066"/>
      <c r="H77" s="1066"/>
      <c r="I77" s="1066"/>
      <c r="J77" s="1066"/>
      <c r="K77" s="1066"/>
      <c r="L77" s="1066"/>
      <c r="M77" s="1066"/>
      <c r="N77" s="1066"/>
      <c r="O77" s="1066"/>
      <c r="P77" s="1067"/>
      <c r="Q77" s="1073">
        <v>37</v>
      </c>
      <c r="R77" s="1062"/>
      <c r="S77" s="1062"/>
      <c r="T77" s="1062"/>
      <c r="U77" s="1062"/>
      <c r="V77" s="1073">
        <v>26</v>
      </c>
      <c r="W77" s="1062"/>
      <c r="X77" s="1062"/>
      <c r="Y77" s="1062"/>
      <c r="Z77" s="1062"/>
      <c r="AA77" s="1073">
        <v>11</v>
      </c>
      <c r="AB77" s="1062"/>
      <c r="AC77" s="1062"/>
      <c r="AD77" s="1062"/>
      <c r="AE77" s="1062"/>
      <c r="AF77" s="1062">
        <v>5</v>
      </c>
      <c r="AG77" s="1062"/>
      <c r="AH77" s="1062"/>
      <c r="AI77" s="1062"/>
      <c r="AJ77" s="1062"/>
      <c r="AK77" s="1072" t="s">
        <v>581</v>
      </c>
      <c r="AL77" s="1070"/>
      <c r="AM77" s="1070"/>
      <c r="AN77" s="1070"/>
      <c r="AO77" s="1071"/>
      <c r="AP77" s="1072" t="s">
        <v>581</v>
      </c>
      <c r="AQ77" s="1070"/>
      <c r="AR77" s="1070"/>
      <c r="AS77" s="1070"/>
      <c r="AT77" s="1071"/>
      <c r="AU77" s="1072" t="s">
        <v>582</v>
      </c>
      <c r="AV77" s="1070"/>
      <c r="AW77" s="1070"/>
      <c r="AX77" s="1070"/>
      <c r="AY77" s="1071"/>
      <c r="AZ77" s="1063"/>
      <c r="BA77" s="1063"/>
      <c r="BB77" s="1063"/>
      <c r="BC77" s="1063"/>
      <c r="BD77" s="1064"/>
      <c r="BE77" s="265"/>
      <c r="BF77" s="265"/>
      <c r="BG77" s="265"/>
      <c r="BH77" s="265"/>
      <c r="BI77" s="265"/>
      <c r="BJ77" s="265"/>
      <c r="BK77" s="265"/>
      <c r="BL77" s="265"/>
      <c r="BM77" s="265"/>
      <c r="BN77" s="265"/>
      <c r="BO77" s="265"/>
      <c r="BP77" s="265"/>
      <c r="BQ77" s="262">
        <v>71</v>
      </c>
      <c r="BR77" s="267"/>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6"/>
    </row>
    <row r="78" spans="1:131" s="247" customFormat="1" ht="26.25" customHeight="1" x14ac:dyDescent="0.15">
      <c r="A78" s="261">
        <v>11</v>
      </c>
      <c r="B78" s="1065" t="s">
        <v>592</v>
      </c>
      <c r="C78" s="1066"/>
      <c r="D78" s="1066"/>
      <c r="E78" s="1066"/>
      <c r="F78" s="1066"/>
      <c r="G78" s="1066"/>
      <c r="H78" s="1066"/>
      <c r="I78" s="1066"/>
      <c r="J78" s="1066"/>
      <c r="K78" s="1066"/>
      <c r="L78" s="1066"/>
      <c r="M78" s="1066"/>
      <c r="N78" s="1066"/>
      <c r="O78" s="1066"/>
      <c r="P78" s="1067"/>
      <c r="Q78" s="1069">
        <v>191</v>
      </c>
      <c r="R78" s="1070"/>
      <c r="S78" s="1070"/>
      <c r="T78" s="1070"/>
      <c r="U78" s="1071"/>
      <c r="V78" s="1072">
        <v>182</v>
      </c>
      <c r="W78" s="1070"/>
      <c r="X78" s="1070"/>
      <c r="Y78" s="1070"/>
      <c r="Z78" s="1071"/>
      <c r="AA78" s="1072">
        <v>9</v>
      </c>
      <c r="AB78" s="1070"/>
      <c r="AC78" s="1070"/>
      <c r="AD78" s="1070"/>
      <c r="AE78" s="1071"/>
      <c r="AF78" s="1072">
        <v>9</v>
      </c>
      <c r="AG78" s="1070"/>
      <c r="AH78" s="1070"/>
      <c r="AI78" s="1070"/>
      <c r="AJ78" s="1071"/>
      <c r="AK78" s="1062" t="s">
        <v>581</v>
      </c>
      <c r="AL78" s="1062"/>
      <c r="AM78" s="1062"/>
      <c r="AN78" s="1062"/>
      <c r="AO78" s="1062"/>
      <c r="AP78" s="1062" t="s">
        <v>581</v>
      </c>
      <c r="AQ78" s="1062"/>
      <c r="AR78" s="1062"/>
      <c r="AS78" s="1062"/>
      <c r="AT78" s="1062"/>
      <c r="AU78" s="1062" t="s">
        <v>581</v>
      </c>
      <c r="AV78" s="1062"/>
      <c r="AW78" s="1062"/>
      <c r="AX78" s="1062"/>
      <c r="AY78" s="1062"/>
      <c r="AZ78" s="1063"/>
      <c r="BA78" s="1063"/>
      <c r="BB78" s="1063"/>
      <c r="BC78" s="1063"/>
      <c r="BD78" s="1064"/>
      <c r="BE78" s="265"/>
      <c r="BF78" s="265"/>
      <c r="BG78" s="265"/>
      <c r="BH78" s="265"/>
      <c r="BI78" s="265"/>
      <c r="BJ78" s="268"/>
      <c r="BK78" s="268"/>
      <c r="BL78" s="268"/>
      <c r="BM78" s="268"/>
      <c r="BN78" s="268"/>
      <c r="BO78" s="265"/>
      <c r="BP78" s="265"/>
      <c r="BQ78" s="262">
        <v>72</v>
      </c>
      <c r="BR78" s="267"/>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6"/>
    </row>
    <row r="79" spans="1:131" s="247" customFormat="1" ht="26.25" customHeight="1" x14ac:dyDescent="0.15">
      <c r="A79" s="261">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5"/>
      <c r="BF79" s="265"/>
      <c r="BG79" s="265"/>
      <c r="BH79" s="265"/>
      <c r="BI79" s="265"/>
      <c r="BJ79" s="268"/>
      <c r="BK79" s="268"/>
      <c r="BL79" s="268"/>
      <c r="BM79" s="268"/>
      <c r="BN79" s="268"/>
      <c r="BO79" s="265"/>
      <c r="BP79" s="265"/>
      <c r="BQ79" s="262">
        <v>73</v>
      </c>
      <c r="BR79" s="267"/>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6"/>
    </row>
    <row r="80" spans="1:131" s="247" customFormat="1" ht="26.25" customHeight="1" x14ac:dyDescent="0.15">
      <c r="A80" s="261">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5"/>
      <c r="BF80" s="265"/>
      <c r="BG80" s="265"/>
      <c r="BH80" s="265"/>
      <c r="BI80" s="265"/>
      <c r="BJ80" s="265"/>
      <c r="BK80" s="265"/>
      <c r="BL80" s="265"/>
      <c r="BM80" s="265"/>
      <c r="BN80" s="265"/>
      <c r="BO80" s="265"/>
      <c r="BP80" s="265"/>
      <c r="BQ80" s="262">
        <v>74</v>
      </c>
      <c r="BR80" s="267"/>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6"/>
    </row>
    <row r="81" spans="1:131" s="247" customFormat="1" ht="26.25" customHeight="1" x14ac:dyDescent="0.15">
      <c r="A81" s="261">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5"/>
      <c r="BF81" s="265"/>
      <c r="BG81" s="265"/>
      <c r="BH81" s="265"/>
      <c r="BI81" s="265"/>
      <c r="BJ81" s="265"/>
      <c r="BK81" s="265"/>
      <c r="BL81" s="265"/>
      <c r="BM81" s="265"/>
      <c r="BN81" s="265"/>
      <c r="BO81" s="265"/>
      <c r="BP81" s="265"/>
      <c r="BQ81" s="262">
        <v>75</v>
      </c>
      <c r="BR81" s="267"/>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6"/>
    </row>
    <row r="82" spans="1:131" s="247" customFormat="1" ht="26.25" customHeight="1" x14ac:dyDescent="0.15">
      <c r="A82" s="261">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5"/>
      <c r="BF82" s="265"/>
      <c r="BG82" s="265"/>
      <c r="BH82" s="265"/>
      <c r="BI82" s="265"/>
      <c r="BJ82" s="265"/>
      <c r="BK82" s="265"/>
      <c r="BL82" s="265"/>
      <c r="BM82" s="265"/>
      <c r="BN82" s="265"/>
      <c r="BO82" s="265"/>
      <c r="BP82" s="265"/>
      <c r="BQ82" s="262">
        <v>76</v>
      </c>
      <c r="BR82" s="267"/>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6"/>
    </row>
    <row r="83" spans="1:131" s="247" customFormat="1" ht="26.25" customHeight="1" x14ac:dyDescent="0.15">
      <c r="A83" s="261">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5"/>
      <c r="BF83" s="265"/>
      <c r="BG83" s="265"/>
      <c r="BH83" s="265"/>
      <c r="BI83" s="265"/>
      <c r="BJ83" s="265"/>
      <c r="BK83" s="265"/>
      <c r="BL83" s="265"/>
      <c r="BM83" s="265"/>
      <c r="BN83" s="265"/>
      <c r="BO83" s="265"/>
      <c r="BP83" s="265"/>
      <c r="BQ83" s="262">
        <v>77</v>
      </c>
      <c r="BR83" s="267"/>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6"/>
    </row>
    <row r="84" spans="1:131" s="247" customFormat="1" ht="26.25" customHeight="1" x14ac:dyDescent="0.15">
      <c r="A84" s="261">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5"/>
      <c r="BF84" s="265"/>
      <c r="BG84" s="265"/>
      <c r="BH84" s="265"/>
      <c r="BI84" s="265"/>
      <c r="BJ84" s="265"/>
      <c r="BK84" s="265"/>
      <c r="BL84" s="265"/>
      <c r="BM84" s="265"/>
      <c r="BN84" s="265"/>
      <c r="BO84" s="265"/>
      <c r="BP84" s="265"/>
      <c r="BQ84" s="262">
        <v>78</v>
      </c>
      <c r="BR84" s="267"/>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6"/>
    </row>
    <row r="85" spans="1:131" s="247" customFormat="1" ht="26.25" customHeight="1" x14ac:dyDescent="0.15">
      <c r="A85" s="261">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5"/>
      <c r="BF85" s="265"/>
      <c r="BG85" s="265"/>
      <c r="BH85" s="265"/>
      <c r="BI85" s="265"/>
      <c r="BJ85" s="265"/>
      <c r="BK85" s="265"/>
      <c r="BL85" s="265"/>
      <c r="BM85" s="265"/>
      <c r="BN85" s="265"/>
      <c r="BO85" s="265"/>
      <c r="BP85" s="265"/>
      <c r="BQ85" s="262">
        <v>79</v>
      </c>
      <c r="BR85" s="267"/>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6"/>
    </row>
    <row r="86" spans="1:131" s="247" customFormat="1" ht="26.25" customHeight="1" x14ac:dyDescent="0.15">
      <c r="A86" s="261">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5"/>
      <c r="BF86" s="265"/>
      <c r="BG86" s="265"/>
      <c r="BH86" s="265"/>
      <c r="BI86" s="265"/>
      <c r="BJ86" s="265"/>
      <c r="BK86" s="265"/>
      <c r="BL86" s="265"/>
      <c r="BM86" s="265"/>
      <c r="BN86" s="265"/>
      <c r="BO86" s="265"/>
      <c r="BP86" s="265"/>
      <c r="BQ86" s="262">
        <v>80</v>
      </c>
      <c r="BR86" s="267"/>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6"/>
    </row>
    <row r="87" spans="1:131" s="247" customFormat="1" ht="26.25" customHeight="1" x14ac:dyDescent="0.15">
      <c r="A87" s="269">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5"/>
      <c r="BF87" s="265"/>
      <c r="BG87" s="265"/>
      <c r="BH87" s="265"/>
      <c r="BI87" s="265"/>
      <c r="BJ87" s="265"/>
      <c r="BK87" s="265"/>
      <c r="BL87" s="265"/>
      <c r="BM87" s="265"/>
      <c r="BN87" s="265"/>
      <c r="BO87" s="265"/>
      <c r="BP87" s="265"/>
      <c r="BQ87" s="262">
        <v>81</v>
      </c>
      <c r="BR87" s="267"/>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6"/>
    </row>
    <row r="88" spans="1:131" s="247" customFormat="1" ht="26.25" customHeight="1" thickBot="1" x14ac:dyDescent="0.2">
      <c r="A88" s="264" t="s">
        <v>385</v>
      </c>
      <c r="B88" s="1035" t="s">
        <v>417</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17388</v>
      </c>
      <c r="AG88" s="1050"/>
      <c r="AH88" s="1050"/>
      <c r="AI88" s="1050"/>
      <c r="AJ88" s="1050"/>
      <c r="AK88" s="1054"/>
      <c r="AL88" s="1054"/>
      <c r="AM88" s="1054"/>
      <c r="AN88" s="1054"/>
      <c r="AO88" s="1054"/>
      <c r="AP88" s="1050">
        <v>8134</v>
      </c>
      <c r="AQ88" s="1050"/>
      <c r="AR88" s="1050"/>
      <c r="AS88" s="1050"/>
      <c r="AT88" s="1050"/>
      <c r="AU88" s="1050">
        <v>189</v>
      </c>
      <c r="AV88" s="1050"/>
      <c r="AW88" s="1050"/>
      <c r="AX88" s="1050"/>
      <c r="AY88" s="1050"/>
      <c r="AZ88" s="1051"/>
      <c r="BA88" s="1051"/>
      <c r="BB88" s="1051"/>
      <c r="BC88" s="1051"/>
      <c r="BD88" s="1052"/>
      <c r="BE88" s="265"/>
      <c r="BF88" s="265"/>
      <c r="BG88" s="265"/>
      <c r="BH88" s="265"/>
      <c r="BI88" s="265"/>
      <c r="BJ88" s="265"/>
      <c r="BK88" s="265"/>
      <c r="BL88" s="265"/>
      <c r="BM88" s="265"/>
      <c r="BN88" s="265"/>
      <c r="BO88" s="265"/>
      <c r="BP88" s="265"/>
      <c r="BQ88" s="262">
        <v>82</v>
      </c>
      <c r="BR88" s="267"/>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5" t="s">
        <v>418</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14</v>
      </c>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7" t="s">
        <v>419</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8" t="s">
        <v>420</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9" t="s">
        <v>423</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424</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6" customFormat="1" ht="26.25" customHeight="1" x14ac:dyDescent="0.15">
      <c r="A109" s="984" t="s">
        <v>425</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426</v>
      </c>
      <c r="AB109" s="985"/>
      <c r="AC109" s="985"/>
      <c r="AD109" s="985"/>
      <c r="AE109" s="986"/>
      <c r="AF109" s="987" t="s">
        <v>305</v>
      </c>
      <c r="AG109" s="985"/>
      <c r="AH109" s="985"/>
      <c r="AI109" s="985"/>
      <c r="AJ109" s="986"/>
      <c r="AK109" s="987" t="s">
        <v>304</v>
      </c>
      <c r="AL109" s="985"/>
      <c r="AM109" s="985"/>
      <c r="AN109" s="985"/>
      <c r="AO109" s="986"/>
      <c r="AP109" s="987" t="s">
        <v>427</v>
      </c>
      <c r="AQ109" s="985"/>
      <c r="AR109" s="985"/>
      <c r="AS109" s="985"/>
      <c r="AT109" s="1016"/>
      <c r="AU109" s="984" t="s">
        <v>425</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426</v>
      </c>
      <c r="BR109" s="985"/>
      <c r="BS109" s="985"/>
      <c r="BT109" s="985"/>
      <c r="BU109" s="986"/>
      <c r="BV109" s="987" t="s">
        <v>305</v>
      </c>
      <c r="BW109" s="985"/>
      <c r="BX109" s="985"/>
      <c r="BY109" s="985"/>
      <c r="BZ109" s="986"/>
      <c r="CA109" s="987" t="s">
        <v>304</v>
      </c>
      <c r="CB109" s="985"/>
      <c r="CC109" s="985"/>
      <c r="CD109" s="985"/>
      <c r="CE109" s="986"/>
      <c r="CF109" s="1023" t="s">
        <v>427</v>
      </c>
      <c r="CG109" s="1023"/>
      <c r="CH109" s="1023"/>
      <c r="CI109" s="1023"/>
      <c r="CJ109" s="1023"/>
      <c r="CK109" s="987" t="s">
        <v>428</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426</v>
      </c>
      <c r="DH109" s="985"/>
      <c r="DI109" s="985"/>
      <c r="DJ109" s="985"/>
      <c r="DK109" s="986"/>
      <c r="DL109" s="987" t="s">
        <v>305</v>
      </c>
      <c r="DM109" s="985"/>
      <c r="DN109" s="985"/>
      <c r="DO109" s="985"/>
      <c r="DP109" s="986"/>
      <c r="DQ109" s="987" t="s">
        <v>304</v>
      </c>
      <c r="DR109" s="985"/>
      <c r="DS109" s="985"/>
      <c r="DT109" s="985"/>
      <c r="DU109" s="986"/>
      <c r="DV109" s="987" t="s">
        <v>427</v>
      </c>
      <c r="DW109" s="985"/>
      <c r="DX109" s="985"/>
      <c r="DY109" s="985"/>
      <c r="DZ109" s="1016"/>
    </row>
    <row r="110" spans="1:131" s="246" customFormat="1" ht="26.25" customHeight="1" x14ac:dyDescent="0.15">
      <c r="A110" s="887" t="s">
        <v>429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399434</v>
      </c>
      <c r="AB110" s="978"/>
      <c r="AC110" s="978"/>
      <c r="AD110" s="978"/>
      <c r="AE110" s="979"/>
      <c r="AF110" s="980">
        <v>372067</v>
      </c>
      <c r="AG110" s="978"/>
      <c r="AH110" s="978"/>
      <c r="AI110" s="978"/>
      <c r="AJ110" s="979"/>
      <c r="AK110" s="980">
        <v>381132</v>
      </c>
      <c r="AL110" s="978"/>
      <c r="AM110" s="978"/>
      <c r="AN110" s="978"/>
      <c r="AO110" s="979"/>
      <c r="AP110" s="981">
        <v>21</v>
      </c>
      <c r="AQ110" s="982"/>
      <c r="AR110" s="982"/>
      <c r="AS110" s="982"/>
      <c r="AT110" s="983"/>
      <c r="AU110" s="1017" t="s">
        <v>73</v>
      </c>
      <c r="AV110" s="1018"/>
      <c r="AW110" s="1018"/>
      <c r="AX110" s="1018"/>
      <c r="AY110" s="1018"/>
      <c r="AZ110" s="943" t="s">
        <v>430</v>
      </c>
      <c r="BA110" s="888"/>
      <c r="BB110" s="888"/>
      <c r="BC110" s="888"/>
      <c r="BD110" s="888"/>
      <c r="BE110" s="888"/>
      <c r="BF110" s="888"/>
      <c r="BG110" s="888"/>
      <c r="BH110" s="888"/>
      <c r="BI110" s="888"/>
      <c r="BJ110" s="888"/>
      <c r="BK110" s="888"/>
      <c r="BL110" s="888"/>
      <c r="BM110" s="888"/>
      <c r="BN110" s="888"/>
      <c r="BO110" s="888"/>
      <c r="BP110" s="889"/>
      <c r="BQ110" s="944">
        <v>2761351</v>
      </c>
      <c r="BR110" s="925"/>
      <c r="BS110" s="925"/>
      <c r="BT110" s="925"/>
      <c r="BU110" s="925"/>
      <c r="BV110" s="925">
        <v>2935134</v>
      </c>
      <c r="BW110" s="925"/>
      <c r="BX110" s="925"/>
      <c r="BY110" s="925"/>
      <c r="BZ110" s="925"/>
      <c r="CA110" s="925">
        <v>2846898</v>
      </c>
      <c r="CB110" s="925"/>
      <c r="CC110" s="925"/>
      <c r="CD110" s="925"/>
      <c r="CE110" s="925"/>
      <c r="CF110" s="949">
        <v>156.5</v>
      </c>
      <c r="CG110" s="950"/>
      <c r="CH110" s="950"/>
      <c r="CI110" s="950"/>
      <c r="CJ110" s="950"/>
      <c r="CK110" s="1013" t="s">
        <v>431</v>
      </c>
      <c r="CL110" s="899"/>
      <c r="CM110" s="974" t="s">
        <v>432</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129</v>
      </c>
      <c r="DH110" s="925"/>
      <c r="DI110" s="925"/>
      <c r="DJ110" s="925"/>
      <c r="DK110" s="925"/>
      <c r="DL110" s="925" t="s">
        <v>408</v>
      </c>
      <c r="DM110" s="925"/>
      <c r="DN110" s="925"/>
      <c r="DO110" s="925"/>
      <c r="DP110" s="925"/>
      <c r="DQ110" s="925" t="s">
        <v>129</v>
      </c>
      <c r="DR110" s="925"/>
      <c r="DS110" s="925"/>
      <c r="DT110" s="925"/>
      <c r="DU110" s="925"/>
      <c r="DV110" s="926" t="s">
        <v>408</v>
      </c>
      <c r="DW110" s="926"/>
      <c r="DX110" s="926"/>
      <c r="DY110" s="926"/>
      <c r="DZ110" s="927"/>
    </row>
    <row r="111" spans="1:131" s="246" customFormat="1" ht="26.25" customHeight="1" x14ac:dyDescent="0.15">
      <c r="A111" s="854" t="s">
        <v>433</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129</v>
      </c>
      <c r="AB111" s="1006"/>
      <c r="AC111" s="1006"/>
      <c r="AD111" s="1006"/>
      <c r="AE111" s="1007"/>
      <c r="AF111" s="1008" t="s">
        <v>129</v>
      </c>
      <c r="AG111" s="1006"/>
      <c r="AH111" s="1006"/>
      <c r="AI111" s="1006"/>
      <c r="AJ111" s="1007"/>
      <c r="AK111" s="1008" t="s">
        <v>408</v>
      </c>
      <c r="AL111" s="1006"/>
      <c r="AM111" s="1006"/>
      <c r="AN111" s="1006"/>
      <c r="AO111" s="1007"/>
      <c r="AP111" s="1009" t="s">
        <v>129</v>
      </c>
      <c r="AQ111" s="1010"/>
      <c r="AR111" s="1010"/>
      <c r="AS111" s="1010"/>
      <c r="AT111" s="1011"/>
      <c r="AU111" s="1019"/>
      <c r="AV111" s="1020"/>
      <c r="AW111" s="1020"/>
      <c r="AX111" s="1020"/>
      <c r="AY111" s="1020"/>
      <c r="AZ111" s="895" t="s">
        <v>434</v>
      </c>
      <c r="BA111" s="830"/>
      <c r="BB111" s="830"/>
      <c r="BC111" s="830"/>
      <c r="BD111" s="830"/>
      <c r="BE111" s="830"/>
      <c r="BF111" s="830"/>
      <c r="BG111" s="830"/>
      <c r="BH111" s="830"/>
      <c r="BI111" s="830"/>
      <c r="BJ111" s="830"/>
      <c r="BK111" s="830"/>
      <c r="BL111" s="830"/>
      <c r="BM111" s="830"/>
      <c r="BN111" s="830"/>
      <c r="BO111" s="830"/>
      <c r="BP111" s="831"/>
      <c r="BQ111" s="896">
        <v>7404</v>
      </c>
      <c r="BR111" s="897"/>
      <c r="BS111" s="897"/>
      <c r="BT111" s="897"/>
      <c r="BU111" s="897"/>
      <c r="BV111" s="897">
        <v>4922</v>
      </c>
      <c r="BW111" s="897"/>
      <c r="BX111" s="897"/>
      <c r="BY111" s="897"/>
      <c r="BZ111" s="897"/>
      <c r="CA111" s="897">
        <v>2482</v>
      </c>
      <c r="CB111" s="897"/>
      <c r="CC111" s="897"/>
      <c r="CD111" s="897"/>
      <c r="CE111" s="897"/>
      <c r="CF111" s="958">
        <v>0.1</v>
      </c>
      <c r="CG111" s="959"/>
      <c r="CH111" s="959"/>
      <c r="CI111" s="959"/>
      <c r="CJ111" s="959"/>
      <c r="CK111" s="1014"/>
      <c r="CL111" s="901"/>
      <c r="CM111" s="904" t="s">
        <v>435</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408</v>
      </c>
      <c r="DH111" s="897"/>
      <c r="DI111" s="897"/>
      <c r="DJ111" s="897"/>
      <c r="DK111" s="897"/>
      <c r="DL111" s="897" t="s">
        <v>129</v>
      </c>
      <c r="DM111" s="897"/>
      <c r="DN111" s="897"/>
      <c r="DO111" s="897"/>
      <c r="DP111" s="897"/>
      <c r="DQ111" s="897" t="s">
        <v>129</v>
      </c>
      <c r="DR111" s="897"/>
      <c r="DS111" s="897"/>
      <c r="DT111" s="897"/>
      <c r="DU111" s="897"/>
      <c r="DV111" s="874" t="s">
        <v>408</v>
      </c>
      <c r="DW111" s="874"/>
      <c r="DX111" s="874"/>
      <c r="DY111" s="874"/>
      <c r="DZ111" s="875"/>
    </row>
    <row r="112" spans="1:131" s="246" customFormat="1" ht="26.25" customHeight="1" x14ac:dyDescent="0.15">
      <c r="A112" s="999" t="s">
        <v>436</v>
      </c>
      <c r="B112" s="1000"/>
      <c r="C112" s="830" t="s">
        <v>437</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129</v>
      </c>
      <c r="AB112" s="860"/>
      <c r="AC112" s="860"/>
      <c r="AD112" s="860"/>
      <c r="AE112" s="861"/>
      <c r="AF112" s="862" t="s">
        <v>129</v>
      </c>
      <c r="AG112" s="860"/>
      <c r="AH112" s="860"/>
      <c r="AI112" s="860"/>
      <c r="AJ112" s="861"/>
      <c r="AK112" s="862" t="s">
        <v>408</v>
      </c>
      <c r="AL112" s="860"/>
      <c r="AM112" s="860"/>
      <c r="AN112" s="860"/>
      <c r="AO112" s="861"/>
      <c r="AP112" s="907" t="s">
        <v>408</v>
      </c>
      <c r="AQ112" s="908"/>
      <c r="AR112" s="908"/>
      <c r="AS112" s="908"/>
      <c r="AT112" s="909"/>
      <c r="AU112" s="1019"/>
      <c r="AV112" s="1020"/>
      <c r="AW112" s="1020"/>
      <c r="AX112" s="1020"/>
      <c r="AY112" s="1020"/>
      <c r="AZ112" s="895" t="s">
        <v>438</v>
      </c>
      <c r="BA112" s="830"/>
      <c r="BB112" s="830"/>
      <c r="BC112" s="830"/>
      <c r="BD112" s="830"/>
      <c r="BE112" s="830"/>
      <c r="BF112" s="830"/>
      <c r="BG112" s="830"/>
      <c r="BH112" s="830"/>
      <c r="BI112" s="830"/>
      <c r="BJ112" s="830"/>
      <c r="BK112" s="830"/>
      <c r="BL112" s="830"/>
      <c r="BM112" s="830"/>
      <c r="BN112" s="830"/>
      <c r="BO112" s="830"/>
      <c r="BP112" s="831"/>
      <c r="BQ112" s="896">
        <v>1884133</v>
      </c>
      <c r="BR112" s="897"/>
      <c r="BS112" s="897"/>
      <c r="BT112" s="897"/>
      <c r="BU112" s="897"/>
      <c r="BV112" s="897">
        <v>1709344</v>
      </c>
      <c r="BW112" s="897"/>
      <c r="BX112" s="897"/>
      <c r="BY112" s="897"/>
      <c r="BZ112" s="897"/>
      <c r="CA112" s="897">
        <v>1591893</v>
      </c>
      <c r="CB112" s="897"/>
      <c r="CC112" s="897"/>
      <c r="CD112" s="897"/>
      <c r="CE112" s="897"/>
      <c r="CF112" s="958">
        <v>87.5</v>
      </c>
      <c r="CG112" s="959"/>
      <c r="CH112" s="959"/>
      <c r="CI112" s="959"/>
      <c r="CJ112" s="959"/>
      <c r="CK112" s="1014"/>
      <c r="CL112" s="901"/>
      <c r="CM112" s="904" t="s">
        <v>439</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408</v>
      </c>
      <c r="DH112" s="897"/>
      <c r="DI112" s="897"/>
      <c r="DJ112" s="897"/>
      <c r="DK112" s="897"/>
      <c r="DL112" s="897" t="s">
        <v>129</v>
      </c>
      <c r="DM112" s="897"/>
      <c r="DN112" s="897"/>
      <c r="DO112" s="897"/>
      <c r="DP112" s="897"/>
      <c r="DQ112" s="897" t="s">
        <v>129</v>
      </c>
      <c r="DR112" s="897"/>
      <c r="DS112" s="897"/>
      <c r="DT112" s="897"/>
      <c r="DU112" s="897"/>
      <c r="DV112" s="874" t="s">
        <v>408</v>
      </c>
      <c r="DW112" s="874"/>
      <c r="DX112" s="874"/>
      <c r="DY112" s="874"/>
      <c r="DZ112" s="875"/>
    </row>
    <row r="113" spans="1:130" s="246" customFormat="1" ht="26.25" customHeight="1" x14ac:dyDescent="0.15">
      <c r="A113" s="1001"/>
      <c r="B113" s="1002"/>
      <c r="C113" s="830" t="s">
        <v>440</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198557</v>
      </c>
      <c r="AB113" s="1006"/>
      <c r="AC113" s="1006"/>
      <c r="AD113" s="1006"/>
      <c r="AE113" s="1007"/>
      <c r="AF113" s="1008">
        <v>179082</v>
      </c>
      <c r="AG113" s="1006"/>
      <c r="AH113" s="1006"/>
      <c r="AI113" s="1006"/>
      <c r="AJ113" s="1007"/>
      <c r="AK113" s="1008">
        <v>187678</v>
      </c>
      <c r="AL113" s="1006"/>
      <c r="AM113" s="1006"/>
      <c r="AN113" s="1006"/>
      <c r="AO113" s="1007"/>
      <c r="AP113" s="1009">
        <v>10.3</v>
      </c>
      <c r="AQ113" s="1010"/>
      <c r="AR113" s="1010"/>
      <c r="AS113" s="1010"/>
      <c r="AT113" s="1011"/>
      <c r="AU113" s="1019"/>
      <c r="AV113" s="1020"/>
      <c r="AW113" s="1020"/>
      <c r="AX113" s="1020"/>
      <c r="AY113" s="1020"/>
      <c r="AZ113" s="895" t="s">
        <v>441</v>
      </c>
      <c r="BA113" s="830"/>
      <c r="BB113" s="830"/>
      <c r="BC113" s="830"/>
      <c r="BD113" s="830"/>
      <c r="BE113" s="830"/>
      <c r="BF113" s="830"/>
      <c r="BG113" s="830"/>
      <c r="BH113" s="830"/>
      <c r="BI113" s="830"/>
      <c r="BJ113" s="830"/>
      <c r="BK113" s="830"/>
      <c r="BL113" s="830"/>
      <c r="BM113" s="830"/>
      <c r="BN113" s="830"/>
      <c r="BO113" s="830"/>
      <c r="BP113" s="831"/>
      <c r="BQ113" s="896">
        <v>104488</v>
      </c>
      <c r="BR113" s="897"/>
      <c r="BS113" s="897"/>
      <c r="BT113" s="897"/>
      <c r="BU113" s="897"/>
      <c r="BV113" s="897">
        <v>111401</v>
      </c>
      <c r="BW113" s="897"/>
      <c r="BX113" s="897"/>
      <c r="BY113" s="897"/>
      <c r="BZ113" s="897"/>
      <c r="CA113" s="897">
        <v>188962</v>
      </c>
      <c r="CB113" s="897"/>
      <c r="CC113" s="897"/>
      <c r="CD113" s="897"/>
      <c r="CE113" s="897"/>
      <c r="CF113" s="958">
        <v>10.4</v>
      </c>
      <c r="CG113" s="959"/>
      <c r="CH113" s="959"/>
      <c r="CI113" s="959"/>
      <c r="CJ113" s="959"/>
      <c r="CK113" s="1014"/>
      <c r="CL113" s="901"/>
      <c r="CM113" s="904" t="s">
        <v>442</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408</v>
      </c>
      <c r="DH113" s="860"/>
      <c r="DI113" s="860"/>
      <c r="DJ113" s="860"/>
      <c r="DK113" s="861"/>
      <c r="DL113" s="862" t="s">
        <v>129</v>
      </c>
      <c r="DM113" s="860"/>
      <c r="DN113" s="860"/>
      <c r="DO113" s="860"/>
      <c r="DP113" s="861"/>
      <c r="DQ113" s="862" t="s">
        <v>408</v>
      </c>
      <c r="DR113" s="860"/>
      <c r="DS113" s="860"/>
      <c r="DT113" s="860"/>
      <c r="DU113" s="861"/>
      <c r="DV113" s="907" t="s">
        <v>408</v>
      </c>
      <c r="DW113" s="908"/>
      <c r="DX113" s="908"/>
      <c r="DY113" s="908"/>
      <c r="DZ113" s="909"/>
    </row>
    <row r="114" spans="1:130" s="246" customFormat="1" ht="26.25" customHeight="1" x14ac:dyDescent="0.15">
      <c r="A114" s="1001"/>
      <c r="B114" s="1002"/>
      <c r="C114" s="830" t="s">
        <v>443</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18890</v>
      </c>
      <c r="AB114" s="860"/>
      <c r="AC114" s="860"/>
      <c r="AD114" s="860"/>
      <c r="AE114" s="861"/>
      <c r="AF114" s="862">
        <v>18862</v>
      </c>
      <c r="AG114" s="860"/>
      <c r="AH114" s="860"/>
      <c r="AI114" s="860"/>
      <c r="AJ114" s="861"/>
      <c r="AK114" s="862">
        <v>17126</v>
      </c>
      <c r="AL114" s="860"/>
      <c r="AM114" s="860"/>
      <c r="AN114" s="860"/>
      <c r="AO114" s="861"/>
      <c r="AP114" s="907">
        <v>0.9</v>
      </c>
      <c r="AQ114" s="908"/>
      <c r="AR114" s="908"/>
      <c r="AS114" s="908"/>
      <c r="AT114" s="909"/>
      <c r="AU114" s="1019"/>
      <c r="AV114" s="1020"/>
      <c r="AW114" s="1020"/>
      <c r="AX114" s="1020"/>
      <c r="AY114" s="1020"/>
      <c r="AZ114" s="895" t="s">
        <v>444</v>
      </c>
      <c r="BA114" s="830"/>
      <c r="BB114" s="830"/>
      <c r="BC114" s="830"/>
      <c r="BD114" s="830"/>
      <c r="BE114" s="830"/>
      <c r="BF114" s="830"/>
      <c r="BG114" s="830"/>
      <c r="BH114" s="830"/>
      <c r="BI114" s="830"/>
      <c r="BJ114" s="830"/>
      <c r="BK114" s="830"/>
      <c r="BL114" s="830"/>
      <c r="BM114" s="830"/>
      <c r="BN114" s="830"/>
      <c r="BO114" s="830"/>
      <c r="BP114" s="831"/>
      <c r="BQ114" s="896">
        <v>683482</v>
      </c>
      <c r="BR114" s="897"/>
      <c r="BS114" s="897"/>
      <c r="BT114" s="897"/>
      <c r="BU114" s="897"/>
      <c r="BV114" s="897">
        <v>661797</v>
      </c>
      <c r="BW114" s="897"/>
      <c r="BX114" s="897"/>
      <c r="BY114" s="897"/>
      <c r="BZ114" s="897"/>
      <c r="CA114" s="897">
        <v>654378</v>
      </c>
      <c r="CB114" s="897"/>
      <c r="CC114" s="897"/>
      <c r="CD114" s="897"/>
      <c r="CE114" s="897"/>
      <c r="CF114" s="958">
        <v>36</v>
      </c>
      <c r="CG114" s="959"/>
      <c r="CH114" s="959"/>
      <c r="CI114" s="959"/>
      <c r="CJ114" s="959"/>
      <c r="CK114" s="1014"/>
      <c r="CL114" s="901"/>
      <c r="CM114" s="904" t="s">
        <v>445</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408</v>
      </c>
      <c r="DH114" s="860"/>
      <c r="DI114" s="860"/>
      <c r="DJ114" s="860"/>
      <c r="DK114" s="861"/>
      <c r="DL114" s="862" t="s">
        <v>408</v>
      </c>
      <c r="DM114" s="860"/>
      <c r="DN114" s="860"/>
      <c r="DO114" s="860"/>
      <c r="DP114" s="861"/>
      <c r="DQ114" s="862" t="s">
        <v>129</v>
      </c>
      <c r="DR114" s="860"/>
      <c r="DS114" s="860"/>
      <c r="DT114" s="860"/>
      <c r="DU114" s="861"/>
      <c r="DV114" s="907" t="s">
        <v>408</v>
      </c>
      <c r="DW114" s="908"/>
      <c r="DX114" s="908"/>
      <c r="DY114" s="908"/>
      <c r="DZ114" s="909"/>
    </row>
    <row r="115" spans="1:130" s="246" customFormat="1" ht="26.25" customHeight="1" x14ac:dyDescent="0.15">
      <c r="A115" s="1001"/>
      <c r="B115" s="1002"/>
      <c r="C115" s="830" t="s">
        <v>446</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2526</v>
      </c>
      <c r="AB115" s="1006"/>
      <c r="AC115" s="1006"/>
      <c r="AD115" s="1006"/>
      <c r="AE115" s="1007"/>
      <c r="AF115" s="1008">
        <v>2482</v>
      </c>
      <c r="AG115" s="1006"/>
      <c r="AH115" s="1006"/>
      <c r="AI115" s="1006"/>
      <c r="AJ115" s="1007"/>
      <c r="AK115" s="1008">
        <v>2440</v>
      </c>
      <c r="AL115" s="1006"/>
      <c r="AM115" s="1006"/>
      <c r="AN115" s="1006"/>
      <c r="AO115" s="1007"/>
      <c r="AP115" s="1009">
        <v>0.1</v>
      </c>
      <c r="AQ115" s="1010"/>
      <c r="AR115" s="1010"/>
      <c r="AS115" s="1010"/>
      <c r="AT115" s="1011"/>
      <c r="AU115" s="1019"/>
      <c r="AV115" s="1020"/>
      <c r="AW115" s="1020"/>
      <c r="AX115" s="1020"/>
      <c r="AY115" s="1020"/>
      <c r="AZ115" s="895" t="s">
        <v>447</v>
      </c>
      <c r="BA115" s="830"/>
      <c r="BB115" s="830"/>
      <c r="BC115" s="830"/>
      <c r="BD115" s="830"/>
      <c r="BE115" s="830"/>
      <c r="BF115" s="830"/>
      <c r="BG115" s="830"/>
      <c r="BH115" s="830"/>
      <c r="BI115" s="830"/>
      <c r="BJ115" s="830"/>
      <c r="BK115" s="830"/>
      <c r="BL115" s="830"/>
      <c r="BM115" s="830"/>
      <c r="BN115" s="830"/>
      <c r="BO115" s="830"/>
      <c r="BP115" s="831"/>
      <c r="BQ115" s="896" t="s">
        <v>129</v>
      </c>
      <c r="BR115" s="897"/>
      <c r="BS115" s="897"/>
      <c r="BT115" s="897"/>
      <c r="BU115" s="897"/>
      <c r="BV115" s="897" t="s">
        <v>408</v>
      </c>
      <c r="BW115" s="897"/>
      <c r="BX115" s="897"/>
      <c r="BY115" s="897"/>
      <c r="BZ115" s="897"/>
      <c r="CA115" s="897" t="s">
        <v>408</v>
      </c>
      <c r="CB115" s="897"/>
      <c r="CC115" s="897"/>
      <c r="CD115" s="897"/>
      <c r="CE115" s="897"/>
      <c r="CF115" s="958" t="s">
        <v>129</v>
      </c>
      <c r="CG115" s="959"/>
      <c r="CH115" s="959"/>
      <c r="CI115" s="959"/>
      <c r="CJ115" s="959"/>
      <c r="CK115" s="1014"/>
      <c r="CL115" s="901"/>
      <c r="CM115" s="895" t="s">
        <v>448</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408</v>
      </c>
      <c r="DH115" s="860"/>
      <c r="DI115" s="860"/>
      <c r="DJ115" s="860"/>
      <c r="DK115" s="861"/>
      <c r="DL115" s="862" t="s">
        <v>408</v>
      </c>
      <c r="DM115" s="860"/>
      <c r="DN115" s="860"/>
      <c r="DO115" s="860"/>
      <c r="DP115" s="861"/>
      <c r="DQ115" s="862" t="s">
        <v>129</v>
      </c>
      <c r="DR115" s="860"/>
      <c r="DS115" s="860"/>
      <c r="DT115" s="860"/>
      <c r="DU115" s="861"/>
      <c r="DV115" s="907" t="s">
        <v>408</v>
      </c>
      <c r="DW115" s="908"/>
      <c r="DX115" s="908"/>
      <c r="DY115" s="908"/>
      <c r="DZ115" s="909"/>
    </row>
    <row r="116" spans="1:130" s="246" customFormat="1" ht="26.25" customHeight="1" x14ac:dyDescent="0.15">
      <c r="A116" s="1003"/>
      <c r="B116" s="1004"/>
      <c r="C116" s="963" t="s">
        <v>449</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129</v>
      </c>
      <c r="AB116" s="860"/>
      <c r="AC116" s="860"/>
      <c r="AD116" s="860"/>
      <c r="AE116" s="861"/>
      <c r="AF116" s="862" t="s">
        <v>129</v>
      </c>
      <c r="AG116" s="860"/>
      <c r="AH116" s="860"/>
      <c r="AI116" s="860"/>
      <c r="AJ116" s="861"/>
      <c r="AK116" s="862" t="s">
        <v>129</v>
      </c>
      <c r="AL116" s="860"/>
      <c r="AM116" s="860"/>
      <c r="AN116" s="860"/>
      <c r="AO116" s="861"/>
      <c r="AP116" s="907" t="s">
        <v>408</v>
      </c>
      <c r="AQ116" s="908"/>
      <c r="AR116" s="908"/>
      <c r="AS116" s="908"/>
      <c r="AT116" s="909"/>
      <c r="AU116" s="1019"/>
      <c r="AV116" s="1020"/>
      <c r="AW116" s="1020"/>
      <c r="AX116" s="1020"/>
      <c r="AY116" s="1020"/>
      <c r="AZ116" s="946" t="s">
        <v>450</v>
      </c>
      <c r="BA116" s="947"/>
      <c r="BB116" s="947"/>
      <c r="BC116" s="947"/>
      <c r="BD116" s="947"/>
      <c r="BE116" s="947"/>
      <c r="BF116" s="947"/>
      <c r="BG116" s="947"/>
      <c r="BH116" s="947"/>
      <c r="BI116" s="947"/>
      <c r="BJ116" s="947"/>
      <c r="BK116" s="947"/>
      <c r="BL116" s="947"/>
      <c r="BM116" s="947"/>
      <c r="BN116" s="947"/>
      <c r="BO116" s="947"/>
      <c r="BP116" s="948"/>
      <c r="BQ116" s="896" t="s">
        <v>408</v>
      </c>
      <c r="BR116" s="897"/>
      <c r="BS116" s="897"/>
      <c r="BT116" s="897"/>
      <c r="BU116" s="897"/>
      <c r="BV116" s="897" t="s">
        <v>408</v>
      </c>
      <c r="BW116" s="897"/>
      <c r="BX116" s="897"/>
      <c r="BY116" s="897"/>
      <c r="BZ116" s="897"/>
      <c r="CA116" s="897" t="s">
        <v>408</v>
      </c>
      <c r="CB116" s="897"/>
      <c r="CC116" s="897"/>
      <c r="CD116" s="897"/>
      <c r="CE116" s="897"/>
      <c r="CF116" s="958" t="s">
        <v>408</v>
      </c>
      <c r="CG116" s="959"/>
      <c r="CH116" s="959"/>
      <c r="CI116" s="959"/>
      <c r="CJ116" s="959"/>
      <c r="CK116" s="1014"/>
      <c r="CL116" s="901"/>
      <c r="CM116" s="904" t="s">
        <v>451</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v>7404</v>
      </c>
      <c r="DH116" s="860"/>
      <c r="DI116" s="860"/>
      <c r="DJ116" s="860"/>
      <c r="DK116" s="861"/>
      <c r="DL116" s="862">
        <v>4922</v>
      </c>
      <c r="DM116" s="860"/>
      <c r="DN116" s="860"/>
      <c r="DO116" s="860"/>
      <c r="DP116" s="861"/>
      <c r="DQ116" s="862">
        <v>2482</v>
      </c>
      <c r="DR116" s="860"/>
      <c r="DS116" s="860"/>
      <c r="DT116" s="860"/>
      <c r="DU116" s="861"/>
      <c r="DV116" s="907">
        <v>0.1</v>
      </c>
      <c r="DW116" s="908"/>
      <c r="DX116" s="908"/>
      <c r="DY116" s="908"/>
      <c r="DZ116" s="909"/>
    </row>
    <row r="117" spans="1:130" s="246" customFormat="1" ht="26.25" customHeight="1" x14ac:dyDescent="0.15">
      <c r="A117" s="98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452</v>
      </c>
      <c r="Z117" s="986"/>
      <c r="AA117" s="991">
        <v>619407</v>
      </c>
      <c r="AB117" s="992"/>
      <c r="AC117" s="992"/>
      <c r="AD117" s="992"/>
      <c r="AE117" s="993"/>
      <c r="AF117" s="994">
        <v>572493</v>
      </c>
      <c r="AG117" s="992"/>
      <c r="AH117" s="992"/>
      <c r="AI117" s="992"/>
      <c r="AJ117" s="993"/>
      <c r="AK117" s="994">
        <v>588376</v>
      </c>
      <c r="AL117" s="992"/>
      <c r="AM117" s="992"/>
      <c r="AN117" s="992"/>
      <c r="AO117" s="993"/>
      <c r="AP117" s="995"/>
      <c r="AQ117" s="996"/>
      <c r="AR117" s="996"/>
      <c r="AS117" s="996"/>
      <c r="AT117" s="997"/>
      <c r="AU117" s="1019"/>
      <c r="AV117" s="1020"/>
      <c r="AW117" s="1020"/>
      <c r="AX117" s="1020"/>
      <c r="AY117" s="1020"/>
      <c r="AZ117" s="946" t="s">
        <v>453</v>
      </c>
      <c r="BA117" s="947"/>
      <c r="BB117" s="947"/>
      <c r="BC117" s="947"/>
      <c r="BD117" s="947"/>
      <c r="BE117" s="947"/>
      <c r="BF117" s="947"/>
      <c r="BG117" s="947"/>
      <c r="BH117" s="947"/>
      <c r="BI117" s="947"/>
      <c r="BJ117" s="947"/>
      <c r="BK117" s="947"/>
      <c r="BL117" s="947"/>
      <c r="BM117" s="947"/>
      <c r="BN117" s="947"/>
      <c r="BO117" s="947"/>
      <c r="BP117" s="948"/>
      <c r="BQ117" s="896" t="s">
        <v>129</v>
      </c>
      <c r="BR117" s="897"/>
      <c r="BS117" s="897"/>
      <c r="BT117" s="897"/>
      <c r="BU117" s="897"/>
      <c r="BV117" s="897" t="s">
        <v>408</v>
      </c>
      <c r="BW117" s="897"/>
      <c r="BX117" s="897"/>
      <c r="BY117" s="897"/>
      <c r="BZ117" s="897"/>
      <c r="CA117" s="897" t="s">
        <v>408</v>
      </c>
      <c r="CB117" s="897"/>
      <c r="CC117" s="897"/>
      <c r="CD117" s="897"/>
      <c r="CE117" s="897"/>
      <c r="CF117" s="958" t="s">
        <v>129</v>
      </c>
      <c r="CG117" s="959"/>
      <c r="CH117" s="959"/>
      <c r="CI117" s="959"/>
      <c r="CJ117" s="959"/>
      <c r="CK117" s="1014"/>
      <c r="CL117" s="901"/>
      <c r="CM117" s="904" t="s">
        <v>454</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129</v>
      </c>
      <c r="DH117" s="860"/>
      <c r="DI117" s="860"/>
      <c r="DJ117" s="860"/>
      <c r="DK117" s="861"/>
      <c r="DL117" s="862" t="s">
        <v>129</v>
      </c>
      <c r="DM117" s="860"/>
      <c r="DN117" s="860"/>
      <c r="DO117" s="860"/>
      <c r="DP117" s="861"/>
      <c r="DQ117" s="862" t="s">
        <v>129</v>
      </c>
      <c r="DR117" s="860"/>
      <c r="DS117" s="860"/>
      <c r="DT117" s="860"/>
      <c r="DU117" s="861"/>
      <c r="DV117" s="907" t="s">
        <v>408</v>
      </c>
      <c r="DW117" s="908"/>
      <c r="DX117" s="908"/>
      <c r="DY117" s="908"/>
      <c r="DZ117" s="909"/>
    </row>
    <row r="118" spans="1:130" s="246" customFormat="1" ht="26.25" customHeight="1" x14ac:dyDescent="0.15">
      <c r="A118" s="984" t="s">
        <v>428</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426</v>
      </c>
      <c r="AB118" s="985"/>
      <c r="AC118" s="985"/>
      <c r="AD118" s="985"/>
      <c r="AE118" s="986"/>
      <c r="AF118" s="987" t="s">
        <v>305</v>
      </c>
      <c r="AG118" s="985"/>
      <c r="AH118" s="985"/>
      <c r="AI118" s="985"/>
      <c r="AJ118" s="986"/>
      <c r="AK118" s="987" t="s">
        <v>304</v>
      </c>
      <c r="AL118" s="985"/>
      <c r="AM118" s="985"/>
      <c r="AN118" s="985"/>
      <c r="AO118" s="986"/>
      <c r="AP118" s="988" t="s">
        <v>427</v>
      </c>
      <c r="AQ118" s="989"/>
      <c r="AR118" s="989"/>
      <c r="AS118" s="989"/>
      <c r="AT118" s="990"/>
      <c r="AU118" s="1019"/>
      <c r="AV118" s="1020"/>
      <c r="AW118" s="1020"/>
      <c r="AX118" s="1020"/>
      <c r="AY118" s="1020"/>
      <c r="AZ118" s="962" t="s">
        <v>455</v>
      </c>
      <c r="BA118" s="963"/>
      <c r="BB118" s="963"/>
      <c r="BC118" s="963"/>
      <c r="BD118" s="963"/>
      <c r="BE118" s="963"/>
      <c r="BF118" s="963"/>
      <c r="BG118" s="963"/>
      <c r="BH118" s="963"/>
      <c r="BI118" s="963"/>
      <c r="BJ118" s="963"/>
      <c r="BK118" s="963"/>
      <c r="BL118" s="963"/>
      <c r="BM118" s="963"/>
      <c r="BN118" s="963"/>
      <c r="BO118" s="963"/>
      <c r="BP118" s="964"/>
      <c r="BQ118" s="965" t="s">
        <v>408</v>
      </c>
      <c r="BR118" s="928"/>
      <c r="BS118" s="928"/>
      <c r="BT118" s="928"/>
      <c r="BU118" s="928"/>
      <c r="BV118" s="928" t="s">
        <v>408</v>
      </c>
      <c r="BW118" s="928"/>
      <c r="BX118" s="928"/>
      <c r="BY118" s="928"/>
      <c r="BZ118" s="928"/>
      <c r="CA118" s="928" t="s">
        <v>408</v>
      </c>
      <c r="CB118" s="928"/>
      <c r="CC118" s="928"/>
      <c r="CD118" s="928"/>
      <c r="CE118" s="928"/>
      <c r="CF118" s="958" t="s">
        <v>129</v>
      </c>
      <c r="CG118" s="959"/>
      <c r="CH118" s="959"/>
      <c r="CI118" s="959"/>
      <c r="CJ118" s="959"/>
      <c r="CK118" s="1014"/>
      <c r="CL118" s="901"/>
      <c r="CM118" s="904" t="s">
        <v>456</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408</v>
      </c>
      <c r="DH118" s="860"/>
      <c r="DI118" s="860"/>
      <c r="DJ118" s="860"/>
      <c r="DK118" s="861"/>
      <c r="DL118" s="862" t="s">
        <v>408</v>
      </c>
      <c r="DM118" s="860"/>
      <c r="DN118" s="860"/>
      <c r="DO118" s="860"/>
      <c r="DP118" s="861"/>
      <c r="DQ118" s="862" t="s">
        <v>408</v>
      </c>
      <c r="DR118" s="860"/>
      <c r="DS118" s="860"/>
      <c r="DT118" s="860"/>
      <c r="DU118" s="861"/>
      <c r="DV118" s="907" t="s">
        <v>408</v>
      </c>
      <c r="DW118" s="908"/>
      <c r="DX118" s="908"/>
      <c r="DY118" s="908"/>
      <c r="DZ118" s="909"/>
    </row>
    <row r="119" spans="1:130" s="246" customFormat="1" ht="26.25" customHeight="1" x14ac:dyDescent="0.15">
      <c r="A119" s="898" t="s">
        <v>431</v>
      </c>
      <c r="B119" s="899"/>
      <c r="C119" s="974" t="s">
        <v>432</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408</v>
      </c>
      <c r="AB119" s="978"/>
      <c r="AC119" s="978"/>
      <c r="AD119" s="978"/>
      <c r="AE119" s="979"/>
      <c r="AF119" s="980" t="s">
        <v>129</v>
      </c>
      <c r="AG119" s="978"/>
      <c r="AH119" s="978"/>
      <c r="AI119" s="978"/>
      <c r="AJ119" s="979"/>
      <c r="AK119" s="980" t="s">
        <v>408</v>
      </c>
      <c r="AL119" s="978"/>
      <c r="AM119" s="978"/>
      <c r="AN119" s="978"/>
      <c r="AO119" s="979"/>
      <c r="AP119" s="981" t="s">
        <v>129</v>
      </c>
      <c r="AQ119" s="982"/>
      <c r="AR119" s="982"/>
      <c r="AS119" s="982"/>
      <c r="AT119" s="983"/>
      <c r="AU119" s="1021"/>
      <c r="AV119" s="1022"/>
      <c r="AW119" s="1022"/>
      <c r="AX119" s="1022"/>
      <c r="AY119" s="1022"/>
      <c r="AZ119" s="277" t="s">
        <v>187</v>
      </c>
      <c r="BA119" s="277"/>
      <c r="BB119" s="277"/>
      <c r="BC119" s="277"/>
      <c r="BD119" s="277"/>
      <c r="BE119" s="277"/>
      <c r="BF119" s="277"/>
      <c r="BG119" s="277"/>
      <c r="BH119" s="277"/>
      <c r="BI119" s="277"/>
      <c r="BJ119" s="277"/>
      <c r="BK119" s="277"/>
      <c r="BL119" s="277"/>
      <c r="BM119" s="277"/>
      <c r="BN119" s="277"/>
      <c r="BO119" s="960" t="s">
        <v>457</v>
      </c>
      <c r="BP119" s="961"/>
      <c r="BQ119" s="965">
        <v>5440858</v>
      </c>
      <c r="BR119" s="928"/>
      <c r="BS119" s="928"/>
      <c r="BT119" s="928"/>
      <c r="BU119" s="928"/>
      <c r="BV119" s="928">
        <v>5422598</v>
      </c>
      <c r="BW119" s="928"/>
      <c r="BX119" s="928"/>
      <c r="BY119" s="928"/>
      <c r="BZ119" s="928"/>
      <c r="CA119" s="928">
        <v>5284613</v>
      </c>
      <c r="CB119" s="928"/>
      <c r="CC119" s="928"/>
      <c r="CD119" s="928"/>
      <c r="CE119" s="928"/>
      <c r="CF119" s="826"/>
      <c r="CG119" s="827"/>
      <c r="CH119" s="827"/>
      <c r="CI119" s="827"/>
      <c r="CJ119" s="917"/>
      <c r="CK119" s="1015"/>
      <c r="CL119" s="903"/>
      <c r="CM119" s="921" t="s">
        <v>458</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t="s">
        <v>129</v>
      </c>
      <c r="DH119" s="843"/>
      <c r="DI119" s="843"/>
      <c r="DJ119" s="843"/>
      <c r="DK119" s="844"/>
      <c r="DL119" s="845" t="s">
        <v>129</v>
      </c>
      <c r="DM119" s="843"/>
      <c r="DN119" s="843"/>
      <c r="DO119" s="843"/>
      <c r="DP119" s="844"/>
      <c r="DQ119" s="845" t="s">
        <v>408</v>
      </c>
      <c r="DR119" s="843"/>
      <c r="DS119" s="843"/>
      <c r="DT119" s="843"/>
      <c r="DU119" s="844"/>
      <c r="DV119" s="931" t="s">
        <v>408</v>
      </c>
      <c r="DW119" s="932"/>
      <c r="DX119" s="932"/>
      <c r="DY119" s="932"/>
      <c r="DZ119" s="933"/>
    </row>
    <row r="120" spans="1:130" s="246" customFormat="1" ht="26.25" customHeight="1" x14ac:dyDescent="0.15">
      <c r="A120" s="900"/>
      <c r="B120" s="901"/>
      <c r="C120" s="904" t="s">
        <v>435</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408</v>
      </c>
      <c r="AB120" s="860"/>
      <c r="AC120" s="860"/>
      <c r="AD120" s="860"/>
      <c r="AE120" s="861"/>
      <c r="AF120" s="862" t="s">
        <v>408</v>
      </c>
      <c r="AG120" s="860"/>
      <c r="AH120" s="860"/>
      <c r="AI120" s="860"/>
      <c r="AJ120" s="861"/>
      <c r="AK120" s="862" t="s">
        <v>129</v>
      </c>
      <c r="AL120" s="860"/>
      <c r="AM120" s="860"/>
      <c r="AN120" s="860"/>
      <c r="AO120" s="861"/>
      <c r="AP120" s="907" t="s">
        <v>408</v>
      </c>
      <c r="AQ120" s="908"/>
      <c r="AR120" s="908"/>
      <c r="AS120" s="908"/>
      <c r="AT120" s="909"/>
      <c r="AU120" s="966" t="s">
        <v>459</v>
      </c>
      <c r="AV120" s="967"/>
      <c r="AW120" s="967"/>
      <c r="AX120" s="967"/>
      <c r="AY120" s="968"/>
      <c r="AZ120" s="943" t="s">
        <v>460</v>
      </c>
      <c r="BA120" s="888"/>
      <c r="BB120" s="888"/>
      <c r="BC120" s="888"/>
      <c r="BD120" s="888"/>
      <c r="BE120" s="888"/>
      <c r="BF120" s="888"/>
      <c r="BG120" s="888"/>
      <c r="BH120" s="888"/>
      <c r="BI120" s="888"/>
      <c r="BJ120" s="888"/>
      <c r="BK120" s="888"/>
      <c r="BL120" s="888"/>
      <c r="BM120" s="888"/>
      <c r="BN120" s="888"/>
      <c r="BO120" s="888"/>
      <c r="BP120" s="889"/>
      <c r="BQ120" s="944">
        <v>2088386</v>
      </c>
      <c r="BR120" s="925"/>
      <c r="BS120" s="925"/>
      <c r="BT120" s="925"/>
      <c r="BU120" s="925"/>
      <c r="BV120" s="925">
        <v>2182063</v>
      </c>
      <c r="BW120" s="925"/>
      <c r="BX120" s="925"/>
      <c r="BY120" s="925"/>
      <c r="BZ120" s="925"/>
      <c r="CA120" s="925">
        <v>2306507</v>
      </c>
      <c r="CB120" s="925"/>
      <c r="CC120" s="925"/>
      <c r="CD120" s="925"/>
      <c r="CE120" s="925"/>
      <c r="CF120" s="949">
        <v>126.8</v>
      </c>
      <c r="CG120" s="950"/>
      <c r="CH120" s="950"/>
      <c r="CI120" s="950"/>
      <c r="CJ120" s="950"/>
      <c r="CK120" s="951" t="s">
        <v>461</v>
      </c>
      <c r="CL120" s="935"/>
      <c r="CM120" s="935"/>
      <c r="CN120" s="935"/>
      <c r="CO120" s="936"/>
      <c r="CP120" s="955" t="s">
        <v>402</v>
      </c>
      <c r="CQ120" s="956"/>
      <c r="CR120" s="956"/>
      <c r="CS120" s="956"/>
      <c r="CT120" s="956"/>
      <c r="CU120" s="956"/>
      <c r="CV120" s="956"/>
      <c r="CW120" s="956"/>
      <c r="CX120" s="956"/>
      <c r="CY120" s="956"/>
      <c r="CZ120" s="956"/>
      <c r="DA120" s="956"/>
      <c r="DB120" s="956"/>
      <c r="DC120" s="956"/>
      <c r="DD120" s="956"/>
      <c r="DE120" s="956"/>
      <c r="DF120" s="957"/>
      <c r="DG120" s="944">
        <v>1063986</v>
      </c>
      <c r="DH120" s="925"/>
      <c r="DI120" s="925"/>
      <c r="DJ120" s="925"/>
      <c r="DK120" s="925"/>
      <c r="DL120" s="925">
        <v>969305</v>
      </c>
      <c r="DM120" s="925"/>
      <c r="DN120" s="925"/>
      <c r="DO120" s="925"/>
      <c r="DP120" s="925"/>
      <c r="DQ120" s="925">
        <v>889257</v>
      </c>
      <c r="DR120" s="925"/>
      <c r="DS120" s="925"/>
      <c r="DT120" s="925"/>
      <c r="DU120" s="925"/>
      <c r="DV120" s="926">
        <v>48.9</v>
      </c>
      <c r="DW120" s="926"/>
      <c r="DX120" s="926"/>
      <c r="DY120" s="926"/>
      <c r="DZ120" s="927"/>
    </row>
    <row r="121" spans="1:130" s="246" customFormat="1" ht="26.25" customHeight="1" x14ac:dyDescent="0.15">
      <c r="A121" s="900"/>
      <c r="B121" s="901"/>
      <c r="C121" s="946" t="s">
        <v>462</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408</v>
      </c>
      <c r="AB121" s="860"/>
      <c r="AC121" s="860"/>
      <c r="AD121" s="860"/>
      <c r="AE121" s="861"/>
      <c r="AF121" s="862" t="s">
        <v>408</v>
      </c>
      <c r="AG121" s="860"/>
      <c r="AH121" s="860"/>
      <c r="AI121" s="860"/>
      <c r="AJ121" s="861"/>
      <c r="AK121" s="862" t="s">
        <v>408</v>
      </c>
      <c r="AL121" s="860"/>
      <c r="AM121" s="860"/>
      <c r="AN121" s="860"/>
      <c r="AO121" s="861"/>
      <c r="AP121" s="907" t="s">
        <v>408</v>
      </c>
      <c r="AQ121" s="908"/>
      <c r="AR121" s="908"/>
      <c r="AS121" s="908"/>
      <c r="AT121" s="909"/>
      <c r="AU121" s="969"/>
      <c r="AV121" s="970"/>
      <c r="AW121" s="970"/>
      <c r="AX121" s="970"/>
      <c r="AY121" s="971"/>
      <c r="AZ121" s="895" t="s">
        <v>463</v>
      </c>
      <c r="BA121" s="830"/>
      <c r="BB121" s="830"/>
      <c r="BC121" s="830"/>
      <c r="BD121" s="830"/>
      <c r="BE121" s="830"/>
      <c r="BF121" s="830"/>
      <c r="BG121" s="830"/>
      <c r="BH121" s="830"/>
      <c r="BI121" s="830"/>
      <c r="BJ121" s="830"/>
      <c r="BK121" s="830"/>
      <c r="BL121" s="830"/>
      <c r="BM121" s="830"/>
      <c r="BN121" s="830"/>
      <c r="BO121" s="830"/>
      <c r="BP121" s="831"/>
      <c r="BQ121" s="896" t="s">
        <v>408</v>
      </c>
      <c r="BR121" s="897"/>
      <c r="BS121" s="897"/>
      <c r="BT121" s="897"/>
      <c r="BU121" s="897"/>
      <c r="BV121" s="897" t="s">
        <v>464</v>
      </c>
      <c r="BW121" s="897"/>
      <c r="BX121" s="897"/>
      <c r="BY121" s="897"/>
      <c r="BZ121" s="897"/>
      <c r="CA121" s="897" t="s">
        <v>129</v>
      </c>
      <c r="CB121" s="897"/>
      <c r="CC121" s="897"/>
      <c r="CD121" s="897"/>
      <c r="CE121" s="897"/>
      <c r="CF121" s="958" t="s">
        <v>408</v>
      </c>
      <c r="CG121" s="959"/>
      <c r="CH121" s="959"/>
      <c r="CI121" s="959"/>
      <c r="CJ121" s="959"/>
      <c r="CK121" s="952"/>
      <c r="CL121" s="938"/>
      <c r="CM121" s="938"/>
      <c r="CN121" s="938"/>
      <c r="CO121" s="939"/>
      <c r="CP121" s="918" t="s">
        <v>404</v>
      </c>
      <c r="CQ121" s="919"/>
      <c r="CR121" s="919"/>
      <c r="CS121" s="919"/>
      <c r="CT121" s="919"/>
      <c r="CU121" s="919"/>
      <c r="CV121" s="919"/>
      <c r="CW121" s="919"/>
      <c r="CX121" s="919"/>
      <c r="CY121" s="919"/>
      <c r="CZ121" s="919"/>
      <c r="DA121" s="919"/>
      <c r="DB121" s="919"/>
      <c r="DC121" s="919"/>
      <c r="DD121" s="919"/>
      <c r="DE121" s="919"/>
      <c r="DF121" s="920"/>
      <c r="DG121" s="896">
        <v>816062</v>
      </c>
      <c r="DH121" s="897"/>
      <c r="DI121" s="897"/>
      <c r="DJ121" s="897"/>
      <c r="DK121" s="897"/>
      <c r="DL121" s="897">
        <v>736622</v>
      </c>
      <c r="DM121" s="897"/>
      <c r="DN121" s="897"/>
      <c r="DO121" s="897"/>
      <c r="DP121" s="897"/>
      <c r="DQ121" s="897">
        <v>700776</v>
      </c>
      <c r="DR121" s="897"/>
      <c r="DS121" s="897"/>
      <c r="DT121" s="897"/>
      <c r="DU121" s="897"/>
      <c r="DV121" s="874">
        <v>38.5</v>
      </c>
      <c r="DW121" s="874"/>
      <c r="DX121" s="874"/>
      <c r="DY121" s="874"/>
      <c r="DZ121" s="875"/>
    </row>
    <row r="122" spans="1:130" s="246" customFormat="1" ht="26.25" customHeight="1" x14ac:dyDescent="0.15">
      <c r="A122" s="900"/>
      <c r="B122" s="901"/>
      <c r="C122" s="904" t="s">
        <v>445</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129</v>
      </c>
      <c r="AB122" s="860"/>
      <c r="AC122" s="860"/>
      <c r="AD122" s="860"/>
      <c r="AE122" s="861"/>
      <c r="AF122" s="862" t="s">
        <v>408</v>
      </c>
      <c r="AG122" s="860"/>
      <c r="AH122" s="860"/>
      <c r="AI122" s="860"/>
      <c r="AJ122" s="861"/>
      <c r="AK122" s="862" t="s">
        <v>408</v>
      </c>
      <c r="AL122" s="860"/>
      <c r="AM122" s="860"/>
      <c r="AN122" s="860"/>
      <c r="AO122" s="861"/>
      <c r="AP122" s="907" t="s">
        <v>408</v>
      </c>
      <c r="AQ122" s="908"/>
      <c r="AR122" s="908"/>
      <c r="AS122" s="908"/>
      <c r="AT122" s="909"/>
      <c r="AU122" s="969"/>
      <c r="AV122" s="970"/>
      <c r="AW122" s="970"/>
      <c r="AX122" s="970"/>
      <c r="AY122" s="971"/>
      <c r="AZ122" s="962" t="s">
        <v>465</v>
      </c>
      <c r="BA122" s="963"/>
      <c r="BB122" s="963"/>
      <c r="BC122" s="963"/>
      <c r="BD122" s="963"/>
      <c r="BE122" s="963"/>
      <c r="BF122" s="963"/>
      <c r="BG122" s="963"/>
      <c r="BH122" s="963"/>
      <c r="BI122" s="963"/>
      <c r="BJ122" s="963"/>
      <c r="BK122" s="963"/>
      <c r="BL122" s="963"/>
      <c r="BM122" s="963"/>
      <c r="BN122" s="963"/>
      <c r="BO122" s="963"/>
      <c r="BP122" s="964"/>
      <c r="BQ122" s="965">
        <v>4906739</v>
      </c>
      <c r="BR122" s="928"/>
      <c r="BS122" s="928"/>
      <c r="BT122" s="928"/>
      <c r="BU122" s="928"/>
      <c r="BV122" s="928">
        <v>4697864</v>
      </c>
      <c r="BW122" s="928"/>
      <c r="BX122" s="928"/>
      <c r="BY122" s="928"/>
      <c r="BZ122" s="928"/>
      <c r="CA122" s="928">
        <v>4688869</v>
      </c>
      <c r="CB122" s="928"/>
      <c r="CC122" s="928"/>
      <c r="CD122" s="928"/>
      <c r="CE122" s="928"/>
      <c r="CF122" s="929">
        <v>257.8</v>
      </c>
      <c r="CG122" s="930"/>
      <c r="CH122" s="930"/>
      <c r="CI122" s="930"/>
      <c r="CJ122" s="930"/>
      <c r="CK122" s="952"/>
      <c r="CL122" s="938"/>
      <c r="CM122" s="938"/>
      <c r="CN122" s="938"/>
      <c r="CO122" s="939"/>
      <c r="CP122" s="918" t="s">
        <v>466</v>
      </c>
      <c r="CQ122" s="919"/>
      <c r="CR122" s="919"/>
      <c r="CS122" s="919"/>
      <c r="CT122" s="919"/>
      <c r="CU122" s="919"/>
      <c r="CV122" s="919"/>
      <c r="CW122" s="919"/>
      <c r="CX122" s="919"/>
      <c r="CY122" s="919"/>
      <c r="CZ122" s="919"/>
      <c r="DA122" s="919"/>
      <c r="DB122" s="919"/>
      <c r="DC122" s="919"/>
      <c r="DD122" s="919"/>
      <c r="DE122" s="919"/>
      <c r="DF122" s="920"/>
      <c r="DG122" s="896">
        <v>4085</v>
      </c>
      <c r="DH122" s="897"/>
      <c r="DI122" s="897"/>
      <c r="DJ122" s="897"/>
      <c r="DK122" s="897"/>
      <c r="DL122" s="897">
        <v>3417</v>
      </c>
      <c r="DM122" s="897"/>
      <c r="DN122" s="897"/>
      <c r="DO122" s="897"/>
      <c r="DP122" s="897"/>
      <c r="DQ122" s="897">
        <v>3345</v>
      </c>
      <c r="DR122" s="897"/>
      <c r="DS122" s="897"/>
      <c r="DT122" s="897"/>
      <c r="DU122" s="897"/>
      <c r="DV122" s="874">
        <v>0.2</v>
      </c>
      <c r="DW122" s="874"/>
      <c r="DX122" s="874"/>
      <c r="DY122" s="874"/>
      <c r="DZ122" s="875"/>
    </row>
    <row r="123" spans="1:130" s="246" customFormat="1" ht="26.25" customHeight="1" x14ac:dyDescent="0.15">
      <c r="A123" s="900"/>
      <c r="B123" s="901"/>
      <c r="C123" s="904" t="s">
        <v>451</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v>2526</v>
      </c>
      <c r="AB123" s="860"/>
      <c r="AC123" s="860"/>
      <c r="AD123" s="860"/>
      <c r="AE123" s="861"/>
      <c r="AF123" s="862">
        <v>2482</v>
      </c>
      <c r="AG123" s="860"/>
      <c r="AH123" s="860"/>
      <c r="AI123" s="860"/>
      <c r="AJ123" s="861"/>
      <c r="AK123" s="862">
        <v>2440</v>
      </c>
      <c r="AL123" s="860"/>
      <c r="AM123" s="860"/>
      <c r="AN123" s="860"/>
      <c r="AO123" s="861"/>
      <c r="AP123" s="907">
        <v>0.1</v>
      </c>
      <c r="AQ123" s="908"/>
      <c r="AR123" s="908"/>
      <c r="AS123" s="908"/>
      <c r="AT123" s="909"/>
      <c r="AU123" s="972"/>
      <c r="AV123" s="973"/>
      <c r="AW123" s="973"/>
      <c r="AX123" s="973"/>
      <c r="AY123" s="973"/>
      <c r="AZ123" s="277" t="s">
        <v>187</v>
      </c>
      <c r="BA123" s="277"/>
      <c r="BB123" s="277"/>
      <c r="BC123" s="277"/>
      <c r="BD123" s="277"/>
      <c r="BE123" s="277"/>
      <c r="BF123" s="277"/>
      <c r="BG123" s="277"/>
      <c r="BH123" s="277"/>
      <c r="BI123" s="277"/>
      <c r="BJ123" s="277"/>
      <c r="BK123" s="277"/>
      <c r="BL123" s="277"/>
      <c r="BM123" s="277"/>
      <c r="BN123" s="277"/>
      <c r="BO123" s="960" t="s">
        <v>467</v>
      </c>
      <c r="BP123" s="961"/>
      <c r="BQ123" s="915">
        <v>6995125</v>
      </c>
      <c r="BR123" s="916"/>
      <c r="BS123" s="916"/>
      <c r="BT123" s="916"/>
      <c r="BU123" s="916"/>
      <c r="BV123" s="916">
        <v>6879927</v>
      </c>
      <c r="BW123" s="916"/>
      <c r="BX123" s="916"/>
      <c r="BY123" s="916"/>
      <c r="BZ123" s="916"/>
      <c r="CA123" s="916">
        <v>6995376</v>
      </c>
      <c r="CB123" s="916"/>
      <c r="CC123" s="916"/>
      <c r="CD123" s="916"/>
      <c r="CE123" s="916"/>
      <c r="CF123" s="826"/>
      <c r="CG123" s="827"/>
      <c r="CH123" s="827"/>
      <c r="CI123" s="827"/>
      <c r="CJ123" s="917"/>
      <c r="CK123" s="952"/>
      <c r="CL123" s="938"/>
      <c r="CM123" s="938"/>
      <c r="CN123" s="938"/>
      <c r="CO123" s="939"/>
      <c r="CP123" s="918" t="s">
        <v>468</v>
      </c>
      <c r="CQ123" s="919"/>
      <c r="CR123" s="919"/>
      <c r="CS123" s="919"/>
      <c r="CT123" s="919"/>
      <c r="CU123" s="919"/>
      <c r="CV123" s="919"/>
      <c r="CW123" s="919"/>
      <c r="CX123" s="919"/>
      <c r="CY123" s="919"/>
      <c r="CZ123" s="919"/>
      <c r="DA123" s="919"/>
      <c r="DB123" s="919"/>
      <c r="DC123" s="919"/>
      <c r="DD123" s="919"/>
      <c r="DE123" s="919"/>
      <c r="DF123" s="920"/>
      <c r="DG123" s="859" t="s">
        <v>408</v>
      </c>
      <c r="DH123" s="860"/>
      <c r="DI123" s="860"/>
      <c r="DJ123" s="860"/>
      <c r="DK123" s="861"/>
      <c r="DL123" s="862" t="s">
        <v>408</v>
      </c>
      <c r="DM123" s="860"/>
      <c r="DN123" s="860"/>
      <c r="DO123" s="860"/>
      <c r="DP123" s="861"/>
      <c r="DQ123" s="862" t="s">
        <v>408</v>
      </c>
      <c r="DR123" s="860"/>
      <c r="DS123" s="860"/>
      <c r="DT123" s="860"/>
      <c r="DU123" s="861"/>
      <c r="DV123" s="907" t="s">
        <v>469</v>
      </c>
      <c r="DW123" s="908"/>
      <c r="DX123" s="908"/>
      <c r="DY123" s="908"/>
      <c r="DZ123" s="909"/>
    </row>
    <row r="124" spans="1:130" s="246" customFormat="1" ht="26.25" customHeight="1" thickBot="1" x14ac:dyDescent="0.2">
      <c r="A124" s="900"/>
      <c r="B124" s="901"/>
      <c r="C124" s="904" t="s">
        <v>454</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129</v>
      </c>
      <c r="AB124" s="860"/>
      <c r="AC124" s="860"/>
      <c r="AD124" s="860"/>
      <c r="AE124" s="861"/>
      <c r="AF124" s="862" t="s">
        <v>129</v>
      </c>
      <c r="AG124" s="860"/>
      <c r="AH124" s="860"/>
      <c r="AI124" s="860"/>
      <c r="AJ124" s="861"/>
      <c r="AK124" s="862" t="s">
        <v>129</v>
      </c>
      <c r="AL124" s="860"/>
      <c r="AM124" s="860"/>
      <c r="AN124" s="860"/>
      <c r="AO124" s="861"/>
      <c r="AP124" s="907" t="s">
        <v>408</v>
      </c>
      <c r="AQ124" s="908"/>
      <c r="AR124" s="908"/>
      <c r="AS124" s="908"/>
      <c r="AT124" s="909"/>
      <c r="AU124" s="910" t="s">
        <v>470</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t="s">
        <v>408</v>
      </c>
      <c r="BR124" s="914"/>
      <c r="BS124" s="914"/>
      <c r="BT124" s="914"/>
      <c r="BU124" s="914"/>
      <c r="BV124" s="914" t="s">
        <v>408</v>
      </c>
      <c r="BW124" s="914"/>
      <c r="BX124" s="914"/>
      <c r="BY124" s="914"/>
      <c r="BZ124" s="914"/>
      <c r="CA124" s="914" t="s">
        <v>408</v>
      </c>
      <c r="CB124" s="914"/>
      <c r="CC124" s="914"/>
      <c r="CD124" s="914"/>
      <c r="CE124" s="914"/>
      <c r="CF124" s="804"/>
      <c r="CG124" s="805"/>
      <c r="CH124" s="805"/>
      <c r="CI124" s="805"/>
      <c r="CJ124" s="945"/>
      <c r="CK124" s="953"/>
      <c r="CL124" s="953"/>
      <c r="CM124" s="953"/>
      <c r="CN124" s="953"/>
      <c r="CO124" s="954"/>
      <c r="CP124" s="918" t="s">
        <v>471</v>
      </c>
      <c r="CQ124" s="919"/>
      <c r="CR124" s="919"/>
      <c r="CS124" s="919"/>
      <c r="CT124" s="919"/>
      <c r="CU124" s="919"/>
      <c r="CV124" s="919"/>
      <c r="CW124" s="919"/>
      <c r="CX124" s="919"/>
      <c r="CY124" s="919"/>
      <c r="CZ124" s="919"/>
      <c r="DA124" s="919"/>
      <c r="DB124" s="919"/>
      <c r="DC124" s="919"/>
      <c r="DD124" s="919"/>
      <c r="DE124" s="919"/>
      <c r="DF124" s="920"/>
      <c r="DG124" s="842" t="s">
        <v>464</v>
      </c>
      <c r="DH124" s="843"/>
      <c r="DI124" s="843"/>
      <c r="DJ124" s="843"/>
      <c r="DK124" s="844"/>
      <c r="DL124" s="845" t="s">
        <v>469</v>
      </c>
      <c r="DM124" s="843"/>
      <c r="DN124" s="843"/>
      <c r="DO124" s="843"/>
      <c r="DP124" s="844"/>
      <c r="DQ124" s="845" t="s">
        <v>408</v>
      </c>
      <c r="DR124" s="843"/>
      <c r="DS124" s="843"/>
      <c r="DT124" s="843"/>
      <c r="DU124" s="844"/>
      <c r="DV124" s="931" t="s">
        <v>408</v>
      </c>
      <c r="DW124" s="932"/>
      <c r="DX124" s="932"/>
      <c r="DY124" s="932"/>
      <c r="DZ124" s="933"/>
    </row>
    <row r="125" spans="1:130" s="246" customFormat="1" ht="26.25" customHeight="1" x14ac:dyDescent="0.15">
      <c r="A125" s="900"/>
      <c r="B125" s="901"/>
      <c r="C125" s="904" t="s">
        <v>456</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408</v>
      </c>
      <c r="AB125" s="860"/>
      <c r="AC125" s="860"/>
      <c r="AD125" s="860"/>
      <c r="AE125" s="861"/>
      <c r="AF125" s="862" t="s">
        <v>408</v>
      </c>
      <c r="AG125" s="860"/>
      <c r="AH125" s="860"/>
      <c r="AI125" s="860"/>
      <c r="AJ125" s="861"/>
      <c r="AK125" s="862" t="s">
        <v>408</v>
      </c>
      <c r="AL125" s="860"/>
      <c r="AM125" s="860"/>
      <c r="AN125" s="860"/>
      <c r="AO125" s="861"/>
      <c r="AP125" s="907" t="s">
        <v>408</v>
      </c>
      <c r="AQ125" s="908"/>
      <c r="AR125" s="908"/>
      <c r="AS125" s="908"/>
      <c r="AT125" s="90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4" t="s">
        <v>472</v>
      </c>
      <c r="CL125" s="935"/>
      <c r="CM125" s="935"/>
      <c r="CN125" s="935"/>
      <c r="CO125" s="936"/>
      <c r="CP125" s="943" t="s">
        <v>473</v>
      </c>
      <c r="CQ125" s="888"/>
      <c r="CR125" s="888"/>
      <c r="CS125" s="888"/>
      <c r="CT125" s="888"/>
      <c r="CU125" s="888"/>
      <c r="CV125" s="888"/>
      <c r="CW125" s="888"/>
      <c r="CX125" s="888"/>
      <c r="CY125" s="888"/>
      <c r="CZ125" s="888"/>
      <c r="DA125" s="888"/>
      <c r="DB125" s="888"/>
      <c r="DC125" s="888"/>
      <c r="DD125" s="888"/>
      <c r="DE125" s="888"/>
      <c r="DF125" s="889"/>
      <c r="DG125" s="944" t="s">
        <v>408</v>
      </c>
      <c r="DH125" s="925"/>
      <c r="DI125" s="925"/>
      <c r="DJ125" s="925"/>
      <c r="DK125" s="925"/>
      <c r="DL125" s="925" t="s">
        <v>408</v>
      </c>
      <c r="DM125" s="925"/>
      <c r="DN125" s="925"/>
      <c r="DO125" s="925"/>
      <c r="DP125" s="925"/>
      <c r="DQ125" s="925" t="s">
        <v>408</v>
      </c>
      <c r="DR125" s="925"/>
      <c r="DS125" s="925"/>
      <c r="DT125" s="925"/>
      <c r="DU125" s="925"/>
      <c r="DV125" s="926" t="s">
        <v>469</v>
      </c>
      <c r="DW125" s="926"/>
      <c r="DX125" s="926"/>
      <c r="DY125" s="926"/>
      <c r="DZ125" s="927"/>
    </row>
    <row r="126" spans="1:130" s="246" customFormat="1" ht="26.25" customHeight="1" thickBot="1" x14ac:dyDescent="0.2">
      <c r="A126" s="900"/>
      <c r="B126" s="901"/>
      <c r="C126" s="904" t="s">
        <v>458</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129</v>
      </c>
      <c r="AB126" s="860"/>
      <c r="AC126" s="860"/>
      <c r="AD126" s="860"/>
      <c r="AE126" s="861"/>
      <c r="AF126" s="862" t="s">
        <v>469</v>
      </c>
      <c r="AG126" s="860"/>
      <c r="AH126" s="860"/>
      <c r="AI126" s="860"/>
      <c r="AJ126" s="861"/>
      <c r="AK126" s="862" t="s">
        <v>408</v>
      </c>
      <c r="AL126" s="860"/>
      <c r="AM126" s="860"/>
      <c r="AN126" s="860"/>
      <c r="AO126" s="861"/>
      <c r="AP126" s="907" t="s">
        <v>469</v>
      </c>
      <c r="AQ126" s="908"/>
      <c r="AR126" s="908"/>
      <c r="AS126" s="908"/>
      <c r="AT126" s="90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7"/>
      <c r="CL126" s="938"/>
      <c r="CM126" s="938"/>
      <c r="CN126" s="938"/>
      <c r="CO126" s="939"/>
      <c r="CP126" s="895" t="s">
        <v>474</v>
      </c>
      <c r="CQ126" s="830"/>
      <c r="CR126" s="830"/>
      <c r="CS126" s="830"/>
      <c r="CT126" s="830"/>
      <c r="CU126" s="830"/>
      <c r="CV126" s="830"/>
      <c r="CW126" s="830"/>
      <c r="CX126" s="830"/>
      <c r="CY126" s="830"/>
      <c r="CZ126" s="830"/>
      <c r="DA126" s="830"/>
      <c r="DB126" s="830"/>
      <c r="DC126" s="830"/>
      <c r="DD126" s="830"/>
      <c r="DE126" s="830"/>
      <c r="DF126" s="831"/>
      <c r="DG126" s="896" t="s">
        <v>129</v>
      </c>
      <c r="DH126" s="897"/>
      <c r="DI126" s="897"/>
      <c r="DJ126" s="897"/>
      <c r="DK126" s="897"/>
      <c r="DL126" s="897" t="s">
        <v>408</v>
      </c>
      <c r="DM126" s="897"/>
      <c r="DN126" s="897"/>
      <c r="DO126" s="897"/>
      <c r="DP126" s="897"/>
      <c r="DQ126" s="897" t="s">
        <v>408</v>
      </c>
      <c r="DR126" s="897"/>
      <c r="DS126" s="897"/>
      <c r="DT126" s="897"/>
      <c r="DU126" s="897"/>
      <c r="DV126" s="874" t="s">
        <v>469</v>
      </c>
      <c r="DW126" s="874"/>
      <c r="DX126" s="874"/>
      <c r="DY126" s="874"/>
      <c r="DZ126" s="875"/>
    </row>
    <row r="127" spans="1:130" s="246" customFormat="1" ht="26.25" customHeight="1" x14ac:dyDescent="0.15">
      <c r="A127" s="902"/>
      <c r="B127" s="903"/>
      <c r="C127" s="921" t="s">
        <v>475</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t="s">
        <v>469</v>
      </c>
      <c r="AB127" s="860"/>
      <c r="AC127" s="860"/>
      <c r="AD127" s="860"/>
      <c r="AE127" s="861"/>
      <c r="AF127" s="862" t="s">
        <v>408</v>
      </c>
      <c r="AG127" s="860"/>
      <c r="AH127" s="860"/>
      <c r="AI127" s="860"/>
      <c r="AJ127" s="861"/>
      <c r="AK127" s="862" t="s">
        <v>129</v>
      </c>
      <c r="AL127" s="860"/>
      <c r="AM127" s="860"/>
      <c r="AN127" s="860"/>
      <c r="AO127" s="861"/>
      <c r="AP127" s="907" t="s">
        <v>408</v>
      </c>
      <c r="AQ127" s="908"/>
      <c r="AR127" s="908"/>
      <c r="AS127" s="908"/>
      <c r="AT127" s="909"/>
      <c r="AU127" s="282"/>
      <c r="AV127" s="282"/>
      <c r="AW127" s="282"/>
      <c r="AX127" s="924" t="s">
        <v>476</v>
      </c>
      <c r="AY127" s="892"/>
      <c r="AZ127" s="892"/>
      <c r="BA127" s="892"/>
      <c r="BB127" s="892"/>
      <c r="BC127" s="892"/>
      <c r="BD127" s="892"/>
      <c r="BE127" s="893"/>
      <c r="BF127" s="891" t="s">
        <v>477</v>
      </c>
      <c r="BG127" s="892"/>
      <c r="BH127" s="892"/>
      <c r="BI127" s="892"/>
      <c r="BJ127" s="892"/>
      <c r="BK127" s="892"/>
      <c r="BL127" s="893"/>
      <c r="BM127" s="891" t="s">
        <v>478</v>
      </c>
      <c r="BN127" s="892"/>
      <c r="BO127" s="892"/>
      <c r="BP127" s="892"/>
      <c r="BQ127" s="892"/>
      <c r="BR127" s="892"/>
      <c r="BS127" s="893"/>
      <c r="BT127" s="891" t="s">
        <v>479</v>
      </c>
      <c r="BU127" s="892"/>
      <c r="BV127" s="892"/>
      <c r="BW127" s="892"/>
      <c r="BX127" s="892"/>
      <c r="BY127" s="892"/>
      <c r="BZ127" s="894"/>
      <c r="CA127" s="282"/>
      <c r="CB127" s="282"/>
      <c r="CC127" s="282"/>
      <c r="CD127" s="283"/>
      <c r="CE127" s="283"/>
      <c r="CF127" s="283"/>
      <c r="CG127" s="280"/>
      <c r="CH127" s="280"/>
      <c r="CI127" s="280"/>
      <c r="CJ127" s="281"/>
      <c r="CK127" s="937"/>
      <c r="CL127" s="938"/>
      <c r="CM127" s="938"/>
      <c r="CN127" s="938"/>
      <c r="CO127" s="939"/>
      <c r="CP127" s="895" t="s">
        <v>480</v>
      </c>
      <c r="CQ127" s="830"/>
      <c r="CR127" s="830"/>
      <c r="CS127" s="830"/>
      <c r="CT127" s="830"/>
      <c r="CU127" s="830"/>
      <c r="CV127" s="830"/>
      <c r="CW127" s="830"/>
      <c r="CX127" s="830"/>
      <c r="CY127" s="830"/>
      <c r="CZ127" s="830"/>
      <c r="DA127" s="830"/>
      <c r="DB127" s="830"/>
      <c r="DC127" s="830"/>
      <c r="DD127" s="830"/>
      <c r="DE127" s="830"/>
      <c r="DF127" s="831"/>
      <c r="DG127" s="896" t="s">
        <v>129</v>
      </c>
      <c r="DH127" s="897"/>
      <c r="DI127" s="897"/>
      <c r="DJ127" s="897"/>
      <c r="DK127" s="897"/>
      <c r="DL127" s="897" t="s">
        <v>469</v>
      </c>
      <c r="DM127" s="897"/>
      <c r="DN127" s="897"/>
      <c r="DO127" s="897"/>
      <c r="DP127" s="897"/>
      <c r="DQ127" s="897" t="s">
        <v>464</v>
      </c>
      <c r="DR127" s="897"/>
      <c r="DS127" s="897"/>
      <c r="DT127" s="897"/>
      <c r="DU127" s="897"/>
      <c r="DV127" s="874" t="s">
        <v>408</v>
      </c>
      <c r="DW127" s="874"/>
      <c r="DX127" s="874"/>
      <c r="DY127" s="874"/>
      <c r="DZ127" s="875"/>
    </row>
    <row r="128" spans="1:130" s="246" customFormat="1" ht="26.25" customHeight="1" thickBot="1" x14ac:dyDescent="0.2">
      <c r="A128" s="876" t="s">
        <v>481</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482</v>
      </c>
      <c r="X128" s="878"/>
      <c r="Y128" s="878"/>
      <c r="Z128" s="879"/>
      <c r="AA128" s="880" t="s">
        <v>408</v>
      </c>
      <c r="AB128" s="881"/>
      <c r="AC128" s="881"/>
      <c r="AD128" s="881"/>
      <c r="AE128" s="882"/>
      <c r="AF128" s="883" t="s">
        <v>129</v>
      </c>
      <c r="AG128" s="881"/>
      <c r="AH128" s="881"/>
      <c r="AI128" s="881"/>
      <c r="AJ128" s="882"/>
      <c r="AK128" s="883" t="s">
        <v>129</v>
      </c>
      <c r="AL128" s="881"/>
      <c r="AM128" s="881"/>
      <c r="AN128" s="881"/>
      <c r="AO128" s="882"/>
      <c r="AP128" s="884"/>
      <c r="AQ128" s="885"/>
      <c r="AR128" s="885"/>
      <c r="AS128" s="885"/>
      <c r="AT128" s="886"/>
      <c r="AU128" s="282"/>
      <c r="AV128" s="282"/>
      <c r="AW128" s="282"/>
      <c r="AX128" s="887" t="s">
        <v>483</v>
      </c>
      <c r="AY128" s="888"/>
      <c r="AZ128" s="888"/>
      <c r="BA128" s="888"/>
      <c r="BB128" s="888"/>
      <c r="BC128" s="888"/>
      <c r="BD128" s="888"/>
      <c r="BE128" s="889"/>
      <c r="BF128" s="866" t="s">
        <v>408</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3"/>
      <c r="CB128" s="283"/>
      <c r="CC128" s="283"/>
      <c r="CD128" s="283"/>
      <c r="CE128" s="283"/>
      <c r="CF128" s="283"/>
      <c r="CG128" s="280"/>
      <c r="CH128" s="280"/>
      <c r="CI128" s="280"/>
      <c r="CJ128" s="281"/>
      <c r="CK128" s="940"/>
      <c r="CL128" s="941"/>
      <c r="CM128" s="941"/>
      <c r="CN128" s="941"/>
      <c r="CO128" s="942"/>
      <c r="CP128" s="869" t="s">
        <v>484</v>
      </c>
      <c r="CQ128" s="808"/>
      <c r="CR128" s="808"/>
      <c r="CS128" s="808"/>
      <c r="CT128" s="808"/>
      <c r="CU128" s="808"/>
      <c r="CV128" s="808"/>
      <c r="CW128" s="808"/>
      <c r="CX128" s="808"/>
      <c r="CY128" s="808"/>
      <c r="CZ128" s="808"/>
      <c r="DA128" s="808"/>
      <c r="DB128" s="808"/>
      <c r="DC128" s="808"/>
      <c r="DD128" s="808"/>
      <c r="DE128" s="808"/>
      <c r="DF128" s="809"/>
      <c r="DG128" s="870" t="s">
        <v>129</v>
      </c>
      <c r="DH128" s="871"/>
      <c r="DI128" s="871"/>
      <c r="DJ128" s="871"/>
      <c r="DK128" s="871"/>
      <c r="DL128" s="871" t="s">
        <v>408</v>
      </c>
      <c r="DM128" s="871"/>
      <c r="DN128" s="871"/>
      <c r="DO128" s="871"/>
      <c r="DP128" s="871"/>
      <c r="DQ128" s="871" t="s">
        <v>408</v>
      </c>
      <c r="DR128" s="871"/>
      <c r="DS128" s="871"/>
      <c r="DT128" s="871"/>
      <c r="DU128" s="871"/>
      <c r="DV128" s="872" t="s">
        <v>408</v>
      </c>
      <c r="DW128" s="872"/>
      <c r="DX128" s="872"/>
      <c r="DY128" s="872"/>
      <c r="DZ128" s="873"/>
    </row>
    <row r="129" spans="1:131" s="246"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485</v>
      </c>
      <c r="X129" s="857"/>
      <c r="Y129" s="857"/>
      <c r="Z129" s="858"/>
      <c r="AA129" s="859">
        <v>2414842</v>
      </c>
      <c r="AB129" s="860"/>
      <c r="AC129" s="860"/>
      <c r="AD129" s="860"/>
      <c r="AE129" s="861"/>
      <c r="AF129" s="862">
        <v>2372612</v>
      </c>
      <c r="AG129" s="860"/>
      <c r="AH129" s="860"/>
      <c r="AI129" s="860"/>
      <c r="AJ129" s="861"/>
      <c r="AK129" s="862">
        <v>2364723</v>
      </c>
      <c r="AL129" s="860"/>
      <c r="AM129" s="860"/>
      <c r="AN129" s="860"/>
      <c r="AO129" s="861"/>
      <c r="AP129" s="863"/>
      <c r="AQ129" s="864"/>
      <c r="AR129" s="864"/>
      <c r="AS129" s="864"/>
      <c r="AT129" s="865"/>
      <c r="AU129" s="284"/>
      <c r="AV129" s="284"/>
      <c r="AW129" s="284"/>
      <c r="AX129" s="829" t="s">
        <v>486</v>
      </c>
      <c r="AY129" s="830"/>
      <c r="AZ129" s="830"/>
      <c r="BA129" s="830"/>
      <c r="BB129" s="830"/>
      <c r="BC129" s="830"/>
      <c r="BD129" s="830"/>
      <c r="BE129" s="831"/>
      <c r="BF129" s="849" t="s">
        <v>408</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4" t="s">
        <v>487</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488</v>
      </c>
      <c r="X130" s="857"/>
      <c r="Y130" s="857"/>
      <c r="Z130" s="858"/>
      <c r="AA130" s="859">
        <v>561691</v>
      </c>
      <c r="AB130" s="860"/>
      <c r="AC130" s="860"/>
      <c r="AD130" s="860"/>
      <c r="AE130" s="861"/>
      <c r="AF130" s="862">
        <v>550285</v>
      </c>
      <c r="AG130" s="860"/>
      <c r="AH130" s="860"/>
      <c r="AI130" s="860"/>
      <c r="AJ130" s="861"/>
      <c r="AK130" s="862">
        <v>545882</v>
      </c>
      <c r="AL130" s="860"/>
      <c r="AM130" s="860"/>
      <c r="AN130" s="860"/>
      <c r="AO130" s="861"/>
      <c r="AP130" s="863"/>
      <c r="AQ130" s="864"/>
      <c r="AR130" s="864"/>
      <c r="AS130" s="864"/>
      <c r="AT130" s="865"/>
      <c r="AU130" s="284"/>
      <c r="AV130" s="284"/>
      <c r="AW130" s="284"/>
      <c r="AX130" s="829" t="s">
        <v>489</v>
      </c>
      <c r="AY130" s="830"/>
      <c r="AZ130" s="830"/>
      <c r="BA130" s="830"/>
      <c r="BB130" s="830"/>
      <c r="BC130" s="830"/>
      <c r="BD130" s="830"/>
      <c r="BE130" s="831"/>
      <c r="BF130" s="832">
        <v>2.2000000000000002</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490</v>
      </c>
      <c r="X131" s="840"/>
      <c r="Y131" s="840"/>
      <c r="Z131" s="841"/>
      <c r="AA131" s="842">
        <v>1853151</v>
      </c>
      <c r="AB131" s="843"/>
      <c r="AC131" s="843"/>
      <c r="AD131" s="843"/>
      <c r="AE131" s="844"/>
      <c r="AF131" s="845">
        <v>1822327</v>
      </c>
      <c r="AG131" s="843"/>
      <c r="AH131" s="843"/>
      <c r="AI131" s="843"/>
      <c r="AJ131" s="844"/>
      <c r="AK131" s="845">
        <v>1818841</v>
      </c>
      <c r="AL131" s="843"/>
      <c r="AM131" s="843"/>
      <c r="AN131" s="843"/>
      <c r="AO131" s="844"/>
      <c r="AP131" s="846"/>
      <c r="AQ131" s="847"/>
      <c r="AR131" s="847"/>
      <c r="AS131" s="847"/>
      <c r="AT131" s="848"/>
      <c r="AU131" s="284"/>
      <c r="AV131" s="284"/>
      <c r="AW131" s="284"/>
      <c r="AX131" s="807" t="s">
        <v>491</v>
      </c>
      <c r="AY131" s="808"/>
      <c r="AZ131" s="808"/>
      <c r="BA131" s="808"/>
      <c r="BB131" s="808"/>
      <c r="BC131" s="808"/>
      <c r="BD131" s="808"/>
      <c r="BE131" s="809"/>
      <c r="BF131" s="810" t="s">
        <v>408</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6" t="s">
        <v>492</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493</v>
      </c>
      <c r="W132" s="820"/>
      <c r="X132" s="820"/>
      <c r="Y132" s="820"/>
      <c r="Z132" s="821"/>
      <c r="AA132" s="822">
        <v>3.1144790680000001</v>
      </c>
      <c r="AB132" s="823"/>
      <c r="AC132" s="823"/>
      <c r="AD132" s="823"/>
      <c r="AE132" s="824"/>
      <c r="AF132" s="825">
        <v>1.218661634</v>
      </c>
      <c r="AG132" s="823"/>
      <c r="AH132" s="823"/>
      <c r="AI132" s="823"/>
      <c r="AJ132" s="824"/>
      <c r="AK132" s="825">
        <v>2.336322966</v>
      </c>
      <c r="AL132" s="823"/>
      <c r="AM132" s="823"/>
      <c r="AN132" s="823"/>
      <c r="AO132" s="824"/>
      <c r="AP132" s="826"/>
      <c r="AQ132" s="827"/>
      <c r="AR132" s="827"/>
      <c r="AS132" s="827"/>
      <c r="AT132" s="82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494</v>
      </c>
      <c r="W133" s="799"/>
      <c r="X133" s="799"/>
      <c r="Y133" s="799"/>
      <c r="Z133" s="800"/>
      <c r="AA133" s="801">
        <v>2.8</v>
      </c>
      <c r="AB133" s="802"/>
      <c r="AC133" s="802"/>
      <c r="AD133" s="802"/>
      <c r="AE133" s="803"/>
      <c r="AF133" s="801">
        <v>2.2999999999999998</v>
      </c>
      <c r="AG133" s="802"/>
      <c r="AH133" s="802"/>
      <c r="AI133" s="802"/>
      <c r="AJ133" s="803"/>
      <c r="AK133" s="801">
        <v>2.2000000000000002</v>
      </c>
      <c r="AL133" s="802"/>
      <c r="AM133" s="802"/>
      <c r="AN133" s="802"/>
      <c r="AO133" s="803"/>
      <c r="AP133" s="804"/>
      <c r="AQ133" s="805"/>
      <c r="AR133" s="805"/>
      <c r="AS133" s="805"/>
      <c r="AT133" s="80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F6utGpQtMsjSts4O/uTxhH0lI/5jRddInEpiNUov/ftDWn0brN3PkcHCxniEEqS3Us4jZccMSmPS4SdbMW2jQ==" saltValue="t2ktGCtr3vgJuol+niHV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MpoL3P9Bc71NHgEMHBmxPBdEMmvjWEp4HSMC1eIMcWSI8DI3GwrAg0uRbIipjyjKMl1NNJ5bjbuNis7aEdS9A==" saltValue="yKOWQxzSHHbY5bkKYH4Rg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fHn5nOA28kq7vodQVQ61vKqeesTvj1+7JznLBhZ1Idy6iR6TljIAIMiWt+i6m1ERsZ53E+SoZgsFetXwaUJzQ==" saltValue="TaS0ulAeKTye9bfoP5yfZA=="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503</v>
      </c>
      <c r="AL9" s="1229"/>
      <c r="AM9" s="1229"/>
      <c r="AN9" s="1230"/>
      <c r="AO9" s="312">
        <v>570559</v>
      </c>
      <c r="AP9" s="312">
        <v>115685</v>
      </c>
      <c r="AQ9" s="313">
        <v>190701</v>
      </c>
      <c r="AR9" s="314">
        <v>-39.299999999999997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504</v>
      </c>
      <c r="AL10" s="1229"/>
      <c r="AM10" s="1229"/>
      <c r="AN10" s="1230"/>
      <c r="AO10" s="315">
        <v>134789</v>
      </c>
      <c r="AP10" s="315">
        <v>27329</v>
      </c>
      <c r="AQ10" s="316">
        <v>22807</v>
      </c>
      <c r="AR10" s="317">
        <v>19.8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505</v>
      </c>
      <c r="AL11" s="1229"/>
      <c r="AM11" s="1229"/>
      <c r="AN11" s="1230"/>
      <c r="AO11" s="315">
        <v>46144</v>
      </c>
      <c r="AP11" s="315">
        <v>9356</v>
      </c>
      <c r="AQ11" s="316">
        <v>29822</v>
      </c>
      <c r="AR11" s="317">
        <v>-68.599999999999994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506</v>
      </c>
      <c r="AL12" s="1229"/>
      <c r="AM12" s="1229"/>
      <c r="AN12" s="1230"/>
      <c r="AO12" s="315">
        <v>20477</v>
      </c>
      <c r="AP12" s="315">
        <v>4152</v>
      </c>
      <c r="AQ12" s="316">
        <v>3258</v>
      </c>
      <c r="AR12" s="317">
        <v>27.4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507</v>
      </c>
      <c r="AL13" s="1229"/>
      <c r="AM13" s="1229"/>
      <c r="AN13" s="1230"/>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509</v>
      </c>
      <c r="AL14" s="1229"/>
      <c r="AM14" s="1229"/>
      <c r="AN14" s="1230"/>
      <c r="AO14" s="315">
        <v>49559</v>
      </c>
      <c r="AP14" s="315">
        <v>10048</v>
      </c>
      <c r="AQ14" s="316">
        <v>10094</v>
      </c>
      <c r="AR14" s="317">
        <v>-0.5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510</v>
      </c>
      <c r="AL15" s="1229"/>
      <c r="AM15" s="1229"/>
      <c r="AN15" s="1230"/>
      <c r="AO15" s="315">
        <v>10016</v>
      </c>
      <c r="AP15" s="315">
        <v>2031</v>
      </c>
      <c r="AQ15" s="316">
        <v>4017</v>
      </c>
      <c r="AR15" s="317">
        <v>-49.4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511</v>
      </c>
      <c r="AL16" s="1232"/>
      <c r="AM16" s="1232"/>
      <c r="AN16" s="1233"/>
      <c r="AO16" s="315">
        <v>-47682</v>
      </c>
      <c r="AP16" s="315">
        <v>-9668</v>
      </c>
      <c r="AQ16" s="316">
        <v>-17771</v>
      </c>
      <c r="AR16" s="317">
        <v>-45.6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187</v>
      </c>
      <c r="AL17" s="1232"/>
      <c r="AM17" s="1232"/>
      <c r="AN17" s="1233"/>
      <c r="AO17" s="315">
        <v>783862</v>
      </c>
      <c r="AP17" s="315">
        <v>158934</v>
      </c>
      <c r="AQ17" s="316">
        <v>242952</v>
      </c>
      <c r="AR17" s="317">
        <v>-34.6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516</v>
      </c>
      <c r="AL21" s="1226"/>
      <c r="AM21" s="1226"/>
      <c r="AN21" s="1227"/>
      <c r="AO21" s="327">
        <v>13.99</v>
      </c>
      <c r="AP21" s="328">
        <v>21.84</v>
      </c>
      <c r="AQ21" s="329">
        <v>-7.85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517</v>
      </c>
      <c r="AL22" s="1226"/>
      <c r="AM22" s="1226"/>
      <c r="AN22" s="1227"/>
      <c r="AO22" s="332">
        <v>96.4</v>
      </c>
      <c r="AP22" s="333">
        <v>95.6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521</v>
      </c>
      <c r="AL32" s="1217"/>
      <c r="AM32" s="1217"/>
      <c r="AN32" s="1218"/>
      <c r="AO32" s="342">
        <v>381132</v>
      </c>
      <c r="AP32" s="342">
        <v>77277</v>
      </c>
      <c r="AQ32" s="343">
        <v>136235</v>
      </c>
      <c r="AR32" s="344">
        <v>-43.3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522</v>
      </c>
      <c r="AL33" s="1217"/>
      <c r="AM33" s="1217"/>
      <c r="AN33" s="1218"/>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523</v>
      </c>
      <c r="AL34" s="1217"/>
      <c r="AM34" s="1217"/>
      <c r="AN34" s="1218"/>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524</v>
      </c>
      <c r="AL35" s="1217"/>
      <c r="AM35" s="1217"/>
      <c r="AN35" s="1218"/>
      <c r="AO35" s="342">
        <v>187678</v>
      </c>
      <c r="AP35" s="342">
        <v>38053</v>
      </c>
      <c r="AQ35" s="343">
        <v>32688</v>
      </c>
      <c r="AR35" s="344">
        <v>16.399999999999999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525</v>
      </c>
      <c r="AL36" s="1217"/>
      <c r="AM36" s="1217"/>
      <c r="AN36" s="1218"/>
      <c r="AO36" s="342">
        <v>17126</v>
      </c>
      <c r="AP36" s="342">
        <v>3472</v>
      </c>
      <c r="AQ36" s="343">
        <v>4188</v>
      </c>
      <c r="AR36" s="344">
        <v>-17.100000000000001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526</v>
      </c>
      <c r="AL37" s="1217"/>
      <c r="AM37" s="1217"/>
      <c r="AN37" s="1218"/>
      <c r="AO37" s="342">
        <v>2440</v>
      </c>
      <c r="AP37" s="342">
        <v>495</v>
      </c>
      <c r="AQ37" s="343">
        <v>1212</v>
      </c>
      <c r="AR37" s="344">
        <v>-59.2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527</v>
      </c>
      <c r="AL38" s="1220"/>
      <c r="AM38" s="1220"/>
      <c r="AN38" s="1221"/>
      <c r="AO38" s="345" t="s">
        <v>508</v>
      </c>
      <c r="AP38" s="345" t="s">
        <v>508</v>
      </c>
      <c r="AQ38" s="346">
        <v>25</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528</v>
      </c>
      <c r="AL39" s="1220"/>
      <c r="AM39" s="1220"/>
      <c r="AN39" s="1221"/>
      <c r="AO39" s="342" t="s">
        <v>508</v>
      </c>
      <c r="AP39" s="342" t="s">
        <v>508</v>
      </c>
      <c r="AQ39" s="343">
        <v>-7598</v>
      </c>
      <c r="AR39" s="344" t="s">
        <v>508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529</v>
      </c>
      <c r="AL40" s="1217"/>
      <c r="AM40" s="1217"/>
      <c r="AN40" s="1218"/>
      <c r="AO40" s="342">
        <v>-545882</v>
      </c>
      <c r="AP40" s="342">
        <v>-110682</v>
      </c>
      <c r="AQ40" s="343">
        <v>-123844</v>
      </c>
      <c r="AR40" s="344">
        <v>-10.6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299</v>
      </c>
      <c r="AL41" s="1223"/>
      <c r="AM41" s="1223"/>
      <c r="AN41" s="1224"/>
      <c r="AO41" s="342">
        <v>42494</v>
      </c>
      <c r="AP41" s="342">
        <v>8616</v>
      </c>
      <c r="AQ41" s="343">
        <v>42911</v>
      </c>
      <c r="AR41" s="344">
        <v>-79.900000000000006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498</v>
      </c>
      <c r="AN49" s="1211" t="s">
        <v>533</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633422</v>
      </c>
      <c r="AN51" s="364">
        <v>123042</v>
      </c>
      <c r="AO51" s="365">
        <v>3.5</v>
      </c>
      <c r="AP51" s="366">
        <v>175675</v>
      </c>
      <c r="AQ51" s="367">
        <v>0.6</v>
      </c>
      <c r="AR51" s="368">
        <v>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295017</v>
      </c>
      <c r="AN52" s="372">
        <v>57307</v>
      </c>
      <c r="AO52" s="373">
        <v>-33.5</v>
      </c>
      <c r="AP52" s="374">
        <v>87698</v>
      </c>
      <c r="AQ52" s="375">
        <v>10</v>
      </c>
      <c r="AR52" s="376">
        <v>-43.5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503845</v>
      </c>
      <c r="AN53" s="364">
        <v>99143</v>
      </c>
      <c r="AO53" s="365">
        <v>-19.399999999999999</v>
      </c>
      <c r="AP53" s="366">
        <v>280458</v>
      </c>
      <c r="AQ53" s="367">
        <v>59.6</v>
      </c>
      <c r="AR53" s="368">
        <v>-79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329624</v>
      </c>
      <c r="AN54" s="372">
        <v>64861</v>
      </c>
      <c r="AO54" s="373">
        <v>13.2</v>
      </c>
      <c r="AP54" s="374">
        <v>127286</v>
      </c>
      <c r="AQ54" s="375">
        <v>45.1</v>
      </c>
      <c r="AR54" s="376">
        <v>-31.9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459931</v>
      </c>
      <c r="AN55" s="364">
        <v>91583</v>
      </c>
      <c r="AO55" s="365">
        <v>-7.6</v>
      </c>
      <c r="AP55" s="366">
        <v>291945</v>
      </c>
      <c r="AQ55" s="367">
        <v>4.0999999999999996</v>
      </c>
      <c r="AR55" s="368">
        <v>-11.7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313572</v>
      </c>
      <c r="AN56" s="372">
        <v>62440</v>
      </c>
      <c r="AO56" s="373">
        <v>-3.7</v>
      </c>
      <c r="AP56" s="374">
        <v>127651</v>
      </c>
      <c r="AQ56" s="375">
        <v>0.3</v>
      </c>
      <c r="AR56" s="376">
        <v>-4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784125</v>
      </c>
      <c r="AN57" s="364">
        <v>158345</v>
      </c>
      <c r="AO57" s="365">
        <v>72.900000000000006</v>
      </c>
      <c r="AP57" s="366">
        <v>291173</v>
      </c>
      <c r="AQ57" s="367">
        <v>-0.3</v>
      </c>
      <c r="AR57" s="368">
        <v>73.2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648410</v>
      </c>
      <c r="AN58" s="372">
        <v>130939</v>
      </c>
      <c r="AO58" s="373">
        <v>109.7</v>
      </c>
      <c r="AP58" s="374">
        <v>119071</v>
      </c>
      <c r="AQ58" s="375">
        <v>-6.7</v>
      </c>
      <c r="AR58" s="376">
        <v>116.4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439706</v>
      </c>
      <c r="AN59" s="364">
        <v>89154</v>
      </c>
      <c r="AO59" s="365">
        <v>-43.7</v>
      </c>
      <c r="AP59" s="366">
        <v>271581</v>
      </c>
      <c r="AQ59" s="367">
        <v>-6.7</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358290</v>
      </c>
      <c r="AN60" s="372">
        <v>72646</v>
      </c>
      <c r="AO60" s="373">
        <v>-44.5</v>
      </c>
      <c r="AP60" s="374">
        <v>117844</v>
      </c>
      <c r="AQ60" s="375">
        <v>-1</v>
      </c>
      <c r="AR60" s="376">
        <v>-43.5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564206</v>
      </c>
      <c r="AN61" s="379">
        <v>112253</v>
      </c>
      <c r="AO61" s="380">
        <v>1.1000000000000001</v>
      </c>
      <c r="AP61" s="381">
        <v>262166</v>
      </c>
      <c r="AQ61" s="382">
        <v>11.5</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388983</v>
      </c>
      <c r="AN62" s="372">
        <v>77639</v>
      </c>
      <c r="AO62" s="373">
        <v>8.1999999999999993</v>
      </c>
      <c r="AP62" s="374">
        <v>115910</v>
      </c>
      <c r="AQ62" s="375">
        <v>9.5</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TO9O22bQwFPdag/EBNip5CHy3G0pKmN1lQojfdxn5wZ5W4OlNoTmwfIJdn/8Jjustr3/r3gViuQXru8TJSLmw==" saltValue="C75Oa9BmwA7xXSRJA0ov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6iZmSt0oK11LwSwA8wS+2Te7D8tirWvmEnsIvWw0vtTqVRWMHiDqHjjvrt7WdLiVQ5ibqt52aNlXvn1uODzg==" saltValue="nPMkG7YQ0dx/RoNBTRJFS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8eXt3R7cFDEDtYshQfMvMlsBByt7WUwyfv1mWj26ptx/AZ1g7JZuGZoecGhW2nedMxi9O0CbZ9ijNsblPJfg==" saltValue="Tc401FLizczI3hWxc4D8/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4" t="s">
        <v>3</v>
      </c>
      <c r="D47" s="1234"/>
      <c r="E47" s="1235"/>
      <c r="F47" s="11">
        <v>45.03</v>
      </c>
      <c r="G47" s="12">
        <v>43.9</v>
      </c>
      <c r="H47" s="12">
        <v>44.54</v>
      </c>
      <c r="I47" s="12">
        <v>45.37</v>
      </c>
      <c r="J47" s="13">
        <v>45.56</v>
      </c>
    </row>
    <row r="48" spans="2:10" ht="57.75" customHeight="1" x14ac:dyDescent="0.15">
      <c r="B48" s="14"/>
      <c r="C48" s="1236" t="s">
        <v>4</v>
      </c>
      <c r="D48" s="1236"/>
      <c r="E48" s="1237"/>
      <c r="F48" s="15">
        <v>8.61</v>
      </c>
      <c r="G48" s="16">
        <v>14.08</v>
      </c>
      <c r="H48" s="16">
        <v>9.75</v>
      </c>
      <c r="I48" s="16">
        <v>9.49</v>
      </c>
      <c r="J48" s="17">
        <v>8.36</v>
      </c>
    </row>
    <row r="49" spans="2:10" ht="57.75" customHeight="1" thickBot="1" x14ac:dyDescent="0.2">
      <c r="B49" s="18"/>
      <c r="C49" s="1238" t="s">
        <v>5</v>
      </c>
      <c r="D49" s="1238"/>
      <c r="E49" s="1239"/>
      <c r="F49" s="19">
        <v>3.83</v>
      </c>
      <c r="G49" s="20">
        <v>11.37</v>
      </c>
      <c r="H49" s="20">
        <v>1.06</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sJUdQgxrd0WjlWdUNkUqLvTB1ooNXhARe8OpW1uF1gBBeHgtjdOnPEnwxinktxx2d3/HRK9+0KIUaGsLFz8g==" saltValue="YGsZ3CWVy3vAccKLTJX64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2020-08-31T05:47:24Z</cp:lastPrinted>
  <dcterms:created xsi:type="dcterms:W3CDTF">2020-02-10T03:57:23Z</dcterms:created>
  <dcterms:modified xsi:type="dcterms:W3CDTF">2020-09-30T01:56:10Z</dcterms:modified>
  <cp:category/>
</cp:coreProperties>
</file>