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財政状況資料集（公会計）\掲載OK\"/>
    </mc:Choice>
  </mc:AlternateContent>
  <bookViews>
    <workbookView xWindow="0" yWindow="0" windowWidth="19200" windowHeight="1042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W36" i="10" s="1"/>
  <c r="BW37" i="10" s="1"/>
  <c r="BW38" i="10" s="1"/>
  <c r="BW39" i="10" s="1"/>
  <c r="BW40" i="10" s="1"/>
  <c r="BW41" i="10" s="1"/>
  <c r="BW42" i="10" s="1"/>
  <c r="BW43" i="10" s="1"/>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<sst xmlns="http://schemas.openxmlformats.org/spreadsheetml/2006/main" count="1122" uniqueCount="633">
  <si>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</si>
  <si>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</si>
  <si>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</si>
  <si>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</si>
  <si>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</si>
  <si>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</si>
  <si>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</si>
  <si>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</si>
  <si>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</si>
  <si>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</si>
  <si>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</si>
  <si>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</si>
  <si>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</si>
  <si>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</si>
  <si>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</si>
  <si>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</si>
  <si>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</si>
  <si>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</si>
  <si>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</si>
  <si>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</si>
  <si>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</si>
  <si>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</si>
  <si>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</si>
  <si>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</si>
  <si>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</si>
  <si>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</si>
  <si>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</si>
  <si>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</si>
  <si>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</si>
  <si>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</si>
  <si>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</si>
  <si>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</si>
  <si>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</si>
  <si>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</si>
  <si>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</si>
  <si>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</si>
  <si>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</si>
  <si>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</si>
  <si>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</si>
  <si>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</si>
  <si>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</si>
  <si>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</si>
  <si>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</si>
  <si>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</si>
  <si>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</si>
  <si>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</si>
  <si>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</si>
  <si>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</si>
  <si>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</si>
  <si>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</si>
  <si>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</si>
  <si>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</si>
  <si>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</si>
  <si>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</si>
  <si>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</si>
  <si>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</si>
  <si>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</si>
  <si>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</si>
  <si>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</si>
  <si>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</si>
  <si>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</si>
  <si>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</si>
  <si>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</si>
  <si>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</si>
  <si>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</si>
  <si>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</si>
  <si>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</si>
  <si>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</si>
  <si>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</si>
  <si>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</si>
  <si>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</si>
  <si>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</si>
  <si>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</si>
  <si>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</si>
  <si>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</si>
  <si>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</si>
  <si>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</si>
  <si>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</si>
  <si>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</si>
  <si>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</si>
  <si>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</si>
  <si>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</si>
  <si>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</si>
  <si>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</si>
  <si>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Ⅳ－１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</si>
  <si>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</si>
  <si>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</si>
  <si>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</si>
  <si>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</si>
  <si>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</si>
  <si>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</si>
  <si>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</si>
  <si>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</si>
  <si>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</si>
  <si>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</si>
  <si>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</si>
  <si>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</si>
  <si>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南箕輪村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</si>
  <si>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</si>
  <si>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</si>
  <si>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</si>
  <si>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</si>
  <si>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</si>
  <si>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</si>
  <si>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</si>
  <si>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</si>
  <si>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</si>
  <si>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</si>
  <si>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</si>
  <si>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</si>
  <si>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</si>
  <si>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</si>
  <si>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</si>
  <si>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</si>
  <si>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</si>
  <si>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</si>
  <si>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</si>
  <si>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</si>
  <si>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</si>
  <si>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</si>
  <si>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</si>
  <si>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</si>
  <si>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</si>
  <si>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</si>
  <si>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</si>
  <si>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</si>
  <si>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</si>
  <si>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</si>
  <si>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</si>
  <si>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</si>
  <si>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</si>
  <si>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</si>
  <si>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</si>
  <si>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</si>
  <si>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</si>
  <si>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</si>
  <si>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</si>
  <si>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</si>
  <si>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</si>
  <si>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</si>
  <si>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</si>
  <si>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</si>
  <si>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</si>
  <si>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</si>
  <si>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</si>
  <si>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</si>
  <si>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</si>
  <si>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</si>
  <si>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</si>
  <si>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</si>
  <si>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</si>
  <si>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</si>
  <si>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4"/>
  </si>
  <si>
    <t>うち日本人(％)</t>
    <phoneticPr fontId="5"/>
  </si>
  <si>
    <t>0.7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</si>
  <si>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</si>
  <si>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</si>
  <si>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</si>
  <si>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</si>
  <si>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</si>
  <si>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</si>
  <si>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</si>
  <si>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</si>
  <si>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</si>
  <si>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</si>
  <si>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</si>
  <si>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</si>
  <si>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</si>
  <si>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</si>
  <si>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</si>
  <si>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</si>
  <si>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</si>
  <si>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</si>
  <si>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</si>
  <si>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</si>
  <si>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</si>
  <si>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</si>
  <si>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</si>
  <si>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</si>
  <si>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</si>
  <si>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</si>
  <si>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</si>
  <si>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</si>
  <si>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</si>
  <si>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</si>
  <si>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</si>
  <si>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</si>
  <si>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</si>
  <si>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</si>
  <si>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</si>
  <si>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</si>
  <si>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</si>
  <si>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</si>
  <si>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</si>
  <si>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</si>
  <si>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</si>
  <si>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</si>
  <si>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</si>
  <si>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</si>
  <si>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</si>
  <si>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</si>
  <si>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</si>
  <si>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</si>
  <si>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</si>
  <si>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</si>
  <si>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</si>
  <si>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</si>
  <si>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</si>
  <si>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</si>
  <si>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</si>
  <si>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</si>
  <si>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</si>
  <si>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</si>
  <si>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</si>
  <si>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</si>
  <si>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</si>
  <si>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</si>
  <si>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</si>
  <si>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</si>
  <si>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長野県南箕輪村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</si>
  <si>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</si>
  <si>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</si>
  <si>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</si>
  <si>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</si>
  <si>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</si>
  <si>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</si>
  <si>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</si>
  <si>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</si>
  <si>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</si>
  <si>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</si>
  <si>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</si>
  <si>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</si>
  <si>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</si>
  <si>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</si>
  <si>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</si>
  <si>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</si>
  <si>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</si>
  <si>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</si>
  <si>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</si>
  <si>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</si>
  <si>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</si>
  <si>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</si>
  <si>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</si>
  <si>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</si>
  <si>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</si>
  <si>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</si>
  <si>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</si>
  <si>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</si>
  <si>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</si>
  <si>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</si>
  <si>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</si>
  <si>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</si>
  <si>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</si>
  <si>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</si>
  <si>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</si>
  <si>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</si>
  <si>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</si>
  <si>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</si>
  <si>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</si>
  <si>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</si>
  <si>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</si>
  <si>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</si>
  <si>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</si>
  <si>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</si>
  <si>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</si>
  <si>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</si>
  <si>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</si>
  <si>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</si>
  <si>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</si>
  <si>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</si>
  <si>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</si>
  <si>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</si>
  <si>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</si>
  <si>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</si>
  <si>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</si>
  <si>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</si>
  <si>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</si>
  <si>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</si>
  <si>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</si>
  <si>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</si>
  <si>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</si>
  <si>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</si>
  <si>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</si>
  <si>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</si>
  <si>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</si>
  <si>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</si>
  <si>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</si>
  <si>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</si>
  <si>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</si>
  <si>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</si>
  <si>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</si>
  <si>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</si>
  <si>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</si>
  <si>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</si>
  <si>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</si>
  <si>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</si>
  <si>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</si>
  <si>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</si>
  <si>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</si>
  <si>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</si>
  <si>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</si>
  <si>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</si>
  <si>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</si>
  <si>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</si>
  <si>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</si>
  <si>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</si>
  <si>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</si>
  <si>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</si>
  <si>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</si>
  <si>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</si>
  <si>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</si>
  <si>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</si>
  <si>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</si>
  <si>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</si>
  <si>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</si>
  <si>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</si>
  <si>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</si>
  <si>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</si>
  <si>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</si>
  <si>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</si>
  <si>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</si>
  <si>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</si>
  <si>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</si>
  <si>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</si>
  <si>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</si>
  <si>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</si>
  <si>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</si>
  <si>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</si>
  <si>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</si>
  <si>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</si>
  <si>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</si>
  <si>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</si>
  <si>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</si>
  <si>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</si>
  <si>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</si>
  <si>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</si>
  <si>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</si>
  <si>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</si>
  <si>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</si>
  <si>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</si>
  <si>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</si>
  <si>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</si>
  <si>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</si>
  <si>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</si>
  <si>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</si>
  <si>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</si>
  <si>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</si>
  <si>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</si>
  <si>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</si>
  <si>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</si>
  <si>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</si>
  <si>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</si>
  <si>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</si>
  <si>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</si>
  <si>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</si>
  <si>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</si>
  <si>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</si>
  <si>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</si>
  <si>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</si>
  <si>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</si>
  <si>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</si>
  <si>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</si>
  <si>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</si>
  <si>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</si>
  <si>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</si>
  <si>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</si>
  <si>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</si>
  <si>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</si>
  <si>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</si>
  <si>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</si>
  <si>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長野県南箕輪村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</si>
  <si>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</si>
  <si>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</si>
  <si>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</si>
  <si>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</si>
  <si>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</si>
  <si>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</si>
  <si>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</si>
  <si>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</si>
  <si>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</si>
  <si>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</si>
  <si>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</si>
  <si>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</si>
  <si>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</si>
  <si>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</si>
  <si>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</si>
  <si>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</si>
  <si>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</si>
  <si>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</si>
  <si>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</si>
  <si>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</si>
  <si>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</si>
  <si>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</si>
  <si>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</si>
  <si>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</si>
  <si>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</si>
  <si>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</si>
  <si>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</si>
  <si>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</si>
  <si>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</si>
  <si>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</si>
  <si>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</si>
  <si>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</si>
  <si>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</si>
  <si>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</si>
  <si>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</si>
  <si>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</si>
  <si>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</si>
  <si>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下水道事業会計</t>
    <phoneticPr fontId="5"/>
  </si>
  <si>
    <t>法適用企業</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</si>
  <si>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</si>
  <si>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</si>
  <si>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</si>
  <si>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</si>
  <si>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</si>
  <si>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</si>
  <si>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</si>
  <si>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</si>
  <si>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</si>
  <si>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</si>
  <si>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</si>
  <si>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</si>
  <si>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</si>
  <si>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</si>
  <si>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</si>
  <si>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</si>
  <si>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</si>
  <si>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</si>
  <si>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</si>
  <si>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</si>
  <si>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</si>
  <si>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</si>
  <si>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</si>
  <si>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</si>
  <si>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</si>
  <si>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</si>
  <si>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</si>
  <si>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</si>
  <si>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</si>
  <si>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</si>
  <si>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</si>
  <si>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</si>
  <si>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</si>
  <si>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</si>
  <si>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</si>
  <si>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</si>
  <si>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</si>
  <si>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</si>
  <si>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</si>
  <si>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</si>
  <si>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</si>
  <si>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</si>
  <si>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</si>
  <si>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</si>
  <si>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</si>
  <si>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</si>
  <si>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</si>
  <si>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</si>
  <si>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</si>
  <si>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</si>
  <si>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</si>
  <si>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</si>
  <si>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</si>
  <si>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</si>
  <si>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</si>
  <si>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</si>
  <si>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</si>
  <si>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</si>
  <si>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</si>
  <si>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</si>
  <si>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</si>
  <si>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</si>
  <si>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</si>
  <si>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</si>
  <si>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</si>
  <si>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</si>
  <si>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</si>
  <si>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</si>
  <si>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</si>
  <si>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</si>
  <si>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t>
    <phoneticPr fontId="5"/>
  </si>
  <si>
    <t>-</t>
    <phoneticPr fontId="5"/>
  </si>
  <si>
    <t>-</t>
    <phoneticPr fontId="5"/>
  </si>
  <si>
    <t xml:space="preserve">充当可能特定歳入 </t>
    <rPh sb="0" eb="2">
      <t>ジュウトウ</t>
    </rPh>
    <rPh sb="2" eb="4">
      <t>カノウ</t>
    </rPh>
    <rPh sb="4" eb="6">
      <t>トクテイ</t>
    </rPh>
    <rPh sb="6" eb="8">
      <t>サイニュウ</t>
    </rPh>
    <phoneticPr fontId="30"/>
  </si>
  <si>
    <t>介護保険事業特別会計</t>
    <phoneticPr fontId="5"/>
  </si>
  <si>
    <t>-</t>
    <phoneticPr fontId="5"/>
  </si>
  <si>
    <t>-</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</si>
  <si>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</si>
  <si>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</si>
  <si>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後期高齢者医療特別会計</t>
    <phoneticPr fontId="5"/>
  </si>
  <si>
    <t>-</t>
    <phoneticPr fontId="5"/>
  </si>
  <si>
    <t>(Ｆ)</t>
    <phoneticPr fontId="5"/>
  </si>
  <si>
    <t>国民健康保険事業特別会計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</si>
  <si>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</si>
  <si>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</si>
  <si>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</si>
  <si>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</si>
  <si>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</si>
  <si>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</si>
  <si>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</si>
  <si>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</si>
  <si>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</si>
  <si>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</si>
  <si>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</si>
  <si>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</si>
  <si>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</si>
  <si>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</si>
  <si>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</si>
  <si>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</si>
  <si>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</si>
  <si>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</si>
  <si>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</si>
  <si>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</si>
  <si>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</si>
  <si>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</si>
  <si>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</si>
  <si>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</si>
  <si>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</si>
  <si>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</si>
  <si>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</si>
  <si>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</si>
  <si>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</si>
  <si>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</si>
  <si>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</si>
  <si>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</si>
  <si>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</si>
  <si>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</si>
  <si>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</si>
  <si>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</si>
  <si>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</si>
  <si>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</si>
  <si>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</si>
  <si>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</si>
  <si>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</si>
  <si>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</si>
  <si>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</si>
  <si>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</si>
  <si>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</si>
  <si>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</si>
  <si>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</si>
  <si>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</si>
  <si>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</si>
  <si>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</si>
  <si>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</si>
  <si>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</si>
  <si>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</si>
  <si>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</si>
  <si>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</si>
  <si>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</si>
  <si>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</si>
  <si>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</si>
  <si>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</si>
  <si>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</si>
  <si>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</si>
  <si>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</si>
  <si>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</si>
  <si>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</si>
  <si>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</si>
  <si>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</si>
  <si>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</si>
  <si>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</si>
  <si>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</si>
  <si>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</si>
  <si>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</si>
  <si>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</si>
  <si>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</si>
  <si>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</si>
  <si>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</si>
  <si>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</si>
  <si>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</si>
  <si>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</si>
  <si>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</si>
  <si>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</si>
  <si>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</si>
  <si>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</si>
  <si>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</si>
  <si>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</si>
  <si>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</si>
  <si>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4.38</t>
  </si>
  <si>
    <t>▲ 4.78</t>
  </si>
  <si>
    <t>▲ 0.70</t>
  </si>
  <si>
    <t>▲ 1.59</t>
  </si>
  <si>
    <t>水道事業会計</t>
  </si>
  <si>
    <t>一般会計</t>
  </si>
  <si>
    <t>介護保険事業特別会計</t>
  </si>
  <si>
    <t>下水道事業会計</t>
  </si>
  <si>
    <t>国民健康保険事業特別会計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</si>
  <si>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</si>
  <si>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</si>
  <si>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</si>
  <si>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</si>
  <si>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</si>
  <si>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</si>
  <si>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</si>
  <si>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</si>
  <si>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南箕輪村土地開発公社</t>
    <rPh sb="0" eb="3">
      <t>ミナミミノワ</t>
    </rPh>
    <rPh sb="3" eb="4">
      <t>ムラ</t>
    </rPh>
    <rPh sb="4" eb="6">
      <t>トチ</t>
    </rPh>
    <rPh sb="6" eb="8">
      <t>カイハツ</t>
    </rPh>
    <rPh sb="8" eb="10">
      <t>コウシャ</t>
    </rPh>
    <phoneticPr fontId="5"/>
  </si>
  <si>
    <t>-</t>
    <phoneticPr fontId="2"/>
  </si>
  <si>
    <t>-</t>
    <phoneticPr fontId="2"/>
  </si>
  <si>
    <t>-</t>
    <phoneticPr fontId="2"/>
  </si>
  <si>
    <t>-</t>
    <phoneticPr fontId="2"/>
  </si>
  <si>
    <t>-</t>
    <phoneticPr fontId="2"/>
  </si>
  <si>
    <t>-</t>
    <phoneticPr fontId="2"/>
  </si>
  <si>
    <t>上伊那広域連合（一般会計）</t>
    <rPh sb="0" eb="3">
      <t>カミイナ</t>
    </rPh>
    <rPh sb="3" eb="5">
      <t>コウイキ</t>
    </rPh>
    <rPh sb="5" eb="7">
      <t>レンゴウ</t>
    </rPh>
    <rPh sb="8" eb="10">
      <t>イッパン</t>
    </rPh>
    <rPh sb="10" eb="12">
      <t>カイケイ</t>
    </rPh>
    <phoneticPr fontId="2"/>
  </si>
  <si>
    <t>上伊那広域連合（消防事業特別会計）</t>
    <rPh sb="0" eb="3">
      <t>カミイナ</t>
    </rPh>
    <rPh sb="3" eb="5">
      <t>コウイキ</t>
    </rPh>
    <rPh sb="5" eb="7">
      <t>レンゴウ</t>
    </rPh>
    <rPh sb="8" eb="10">
      <t>ショウボウ</t>
    </rPh>
    <rPh sb="10" eb="12">
      <t>ジギョウ</t>
    </rPh>
    <rPh sb="12" eb="14">
      <t>トクベツ</t>
    </rPh>
    <rPh sb="14" eb="16">
      <t>カイケイ</t>
    </rPh>
    <phoneticPr fontId="2"/>
  </si>
  <si>
    <t>長野県上伊那広域水道用水企業団（水道用水供給事業会計）</t>
  </si>
  <si>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31"/>
  </si>
  <si>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31"/>
  </si>
  <si>
    <t>伊那中央行政組合（一般会計）</t>
  </si>
  <si>
    <t>伊那中央行政組合（伊那中央病院会計）</t>
  </si>
  <si>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</si>
  <si>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</si>
  <si>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
  </si>
  <si>
    <t>南信地域町村交通災害共済事務組合（一般会計）</t>
    <rPh sb="0" eb="1">
      <t>ナン</t>
    </rPh>
    <rPh sb="1" eb="2">
      <t>シン</t>
    </rPh>
    <rPh sb="2" eb="4">
      <t>チイキ</t>
    </rPh>
    <rPh sb="4" eb="6">
      <t>チョウソン</t>
    </rPh>
    <rPh sb="6" eb="8">
      <t>コウツウ</t>
    </rPh>
    <rPh sb="8" eb="10">
      <t>サイガイ</t>
    </rPh>
    <rPh sb="10" eb="12">
      <t>キョウサイ</t>
    </rPh>
    <rPh sb="12" eb="14">
      <t>ジム</t>
    </rPh>
    <rPh sb="14" eb="16">
      <t>クミアイ</t>
    </rPh>
    <rPh sb="17" eb="19">
      <t>イッパン</t>
    </rPh>
    <rPh sb="19" eb="21">
      <t>カイケイ</t>
    </rPh>
    <phoneticPr fontId="31"/>
  </si>
  <si>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
  </si>
  <si>
    <t>-</t>
    <phoneticPr fontId="2"/>
  </si>
  <si>
    <t>南箕輪村開発公社</t>
    <rPh sb="0" eb="1">
      <t>ミナミ</t>
    </rPh>
    <rPh sb="1" eb="3">
      <t>ミノワ</t>
    </rPh>
    <rPh sb="3" eb="4">
      <t>ムラ</t>
    </rPh>
    <rPh sb="4" eb="6">
      <t>カイハツ</t>
    </rPh>
    <rPh sb="6" eb="8">
      <t>コウシャ</t>
    </rPh>
    <phoneticPr fontId="5"/>
  </si>
  <si>
    <t>学校施設整備基金</t>
    <rPh sb="0" eb="2">
      <t>ガッコウ</t>
    </rPh>
    <rPh sb="2" eb="4">
      <t>シセツ</t>
    </rPh>
    <rPh sb="4" eb="6">
      <t>セイビ</t>
    </rPh>
    <rPh sb="6" eb="8">
      <t>キキン</t>
    </rPh>
    <phoneticPr fontId="2"/>
  </si>
  <si>
    <t>福祉基金</t>
    <rPh sb="0" eb="2">
      <t>フクシ</t>
    </rPh>
    <rPh sb="2" eb="4">
      <t>キキン</t>
    </rPh>
    <phoneticPr fontId="2"/>
  </si>
  <si>
    <t>人づくり基金</t>
    <rPh sb="0" eb="1">
      <t>ヒト</t>
    </rPh>
    <rPh sb="4" eb="6">
      <t>キキン</t>
    </rPh>
    <phoneticPr fontId="2"/>
  </si>
  <si>
    <t>大芝高原温泉関連施設整備基金</t>
    <rPh sb="0" eb="2">
      <t>オオシバ</t>
    </rPh>
    <rPh sb="2" eb="4">
      <t>コウゲン</t>
    </rPh>
    <rPh sb="4" eb="6">
      <t>オンセン</t>
    </rPh>
    <rPh sb="6" eb="8">
      <t>カンレン</t>
    </rPh>
    <rPh sb="8" eb="10">
      <t>シセツ</t>
    </rPh>
    <rPh sb="10" eb="12">
      <t>セイビ</t>
    </rPh>
    <rPh sb="12" eb="14">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</si>
  <si>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</si>
  <si>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</si>
  <si>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</si>
  <si>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</si>
  <si>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南原団地の焼却灰処分事業による土地開発公社の負債増や人口増対策に伴う村債の借入れにより、平成29年度からプラスに転じ、平成30年度も土地開発公社・一部事務組合の負債を中心に将来負担額は増加したが、基金積立による充当可能財源増、税収の好調等による標準財政規模の増により、数値としては前年度より改善した。また、有形固定資産減価償却率は、学校・保育園の増改築などにより、類似団体よりやや低い水準にあるが、今後は多くの施設で老朽化対策を要する。財政状況と将来負担及び施設の老朽化のバランスを見極めながら、計画的な施設整備を推進していく。</t>
    <rPh sb="34" eb="37">
      <t>ジンコウゾウ</t>
    </rPh>
    <rPh sb="37" eb="39">
      <t>タイサク</t>
    </rPh>
    <rPh sb="67" eb="69">
      <t>ヘイセイ</t>
    </rPh>
    <rPh sb="71" eb="73">
      <t>ネンド</t>
    </rPh>
    <rPh sb="74" eb="76">
      <t>トチ</t>
    </rPh>
    <rPh sb="76" eb="78">
      <t>カイハツ</t>
    </rPh>
    <rPh sb="78" eb="80">
      <t>コウシャ</t>
    </rPh>
    <rPh sb="81" eb="83">
      <t>イチブ</t>
    </rPh>
    <rPh sb="83" eb="85">
      <t>ジム</t>
    </rPh>
    <rPh sb="85" eb="87">
      <t>クミアイ</t>
    </rPh>
    <rPh sb="88" eb="90">
      <t>フサイ</t>
    </rPh>
    <rPh sb="91" eb="93">
      <t>チュウシン</t>
    </rPh>
    <rPh sb="94" eb="96">
      <t>ショウライ</t>
    </rPh>
    <rPh sb="96" eb="98">
      <t>フタン</t>
    </rPh>
    <rPh sb="98" eb="99">
      <t>ガク</t>
    </rPh>
    <rPh sb="100" eb="102">
      <t>ゾウカ</t>
    </rPh>
    <rPh sb="106" eb="108">
      <t>キキン</t>
    </rPh>
    <rPh sb="108" eb="110">
      <t>ツミタテ</t>
    </rPh>
    <rPh sb="113" eb="115">
      <t>ジュウトウ</t>
    </rPh>
    <rPh sb="115" eb="117">
      <t>カノウ</t>
    </rPh>
    <rPh sb="117" eb="119">
      <t>ザイゲン</t>
    </rPh>
    <rPh sb="119" eb="120">
      <t>ゾウ</t>
    </rPh>
    <rPh sb="121" eb="123">
      <t>ゼイシュウ</t>
    </rPh>
    <rPh sb="124" eb="126">
      <t>コウチョウ</t>
    </rPh>
    <rPh sb="126" eb="127">
      <t>トウ</t>
    </rPh>
    <rPh sb="130" eb="132">
      <t>ヒョウジュン</t>
    </rPh>
    <rPh sb="132" eb="134">
      <t>ザイセイ</t>
    </rPh>
    <rPh sb="134" eb="136">
      <t>キボ</t>
    </rPh>
    <rPh sb="137" eb="138">
      <t>ゾウ</t>
    </rPh>
    <rPh sb="142" eb="144">
      <t>スウチ</t>
    </rPh>
    <rPh sb="148" eb="151">
      <t>ゼンネンド</t>
    </rPh>
    <rPh sb="153" eb="155">
      <t>カイゼン</t>
    </rPh>
    <rPh sb="207" eb="209">
      <t>コンゴ</t>
    </rPh>
    <rPh sb="210" eb="211">
      <t>オオ</t>
    </rPh>
    <rPh sb="213" eb="215">
      <t>シセツ</t>
    </rPh>
    <rPh sb="216" eb="219">
      <t>ロウキュウカ</t>
    </rPh>
    <rPh sb="219" eb="221">
      <t>タイサク</t>
    </rPh>
    <rPh sb="222" eb="223">
      <t>ヨウ</t>
    </rPh>
    <rPh sb="228" eb="230">
      <t>ジョウキョウ</t>
    </rPh>
    <rPh sb="231" eb="233">
      <t>ショウライ</t>
    </rPh>
    <rPh sb="233" eb="235">
      <t>フタン</t>
    </rPh>
    <rPh sb="235" eb="236">
      <t>オヨ</t>
    </rPh>
    <rPh sb="237" eb="239">
      <t>シセツ</t>
    </rPh>
    <rPh sb="240" eb="243">
      <t>ロウキュウカ</t>
    </rPh>
    <rPh sb="249" eb="251">
      <t>ミキワ</t>
    </rPh>
    <rPh sb="256" eb="259">
      <t>ケイカクテキ</t>
    </rPh>
    <rPh sb="260" eb="262">
      <t>シセツ</t>
    </rPh>
    <rPh sb="262" eb="264">
      <t>セイビ</t>
    </rPh>
    <rPh sb="265" eb="267">
      <t>スイシン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</si>
  <si>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</si>
  <si>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</si>
  <si>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</si>
  <si>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</si>
  <si>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</si>
  <si>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</si>
  <si>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現在のところ類似団体と比較して良好な状況であるが、実質公債費比率は、近年の人口増対策事業に伴う起債の償還により元利償還金額が増加するため、今後は当面増加し高止まりとなる見込みである。平成30年度においては、元利償還金額は前年度より増加したが、税の好調等により標準財政規模も増加したため、数値的には若干の増で抑えられた。また、将来負担比率は、南原団地の焼却灰処分事業により土地開発公社の負債が増加したため、平成29年度からプラスとなった。平成30年度は若干改善したが、近年の施設の人口増対策、今後の施設の老朽化対策に伴う起債のため、地方債残高は当面減少せず、将来負担比率も当面マイナスに戻らない見通しとなっている。財政状況と事業のバランスを見極めながら計画的な事業の推進を図るよう努める。</t>
    <rPh sb="91" eb="93">
      <t>ヘイセイ</t>
    </rPh>
    <rPh sb="95" eb="97">
      <t>ネンド</t>
    </rPh>
    <rPh sb="103" eb="105">
      <t>ガンリ</t>
    </rPh>
    <rPh sb="105" eb="108">
      <t>ショウカンキン</t>
    </rPh>
    <rPh sb="108" eb="109">
      <t>ガク</t>
    </rPh>
    <rPh sb="110" eb="113">
      <t>ゼンネンド</t>
    </rPh>
    <rPh sb="115" eb="117">
      <t>ゾウカ</t>
    </rPh>
    <rPh sb="121" eb="122">
      <t>ゼイ</t>
    </rPh>
    <rPh sb="123" eb="125">
      <t>コウチョウ</t>
    </rPh>
    <rPh sb="125" eb="126">
      <t>トウ</t>
    </rPh>
    <rPh sb="129" eb="131">
      <t>ヒョウジュン</t>
    </rPh>
    <rPh sb="131" eb="133">
      <t>ザイセイ</t>
    </rPh>
    <rPh sb="133" eb="135">
      <t>キボ</t>
    </rPh>
    <rPh sb="136" eb="138">
      <t>ゾウカ</t>
    </rPh>
    <rPh sb="143" eb="146">
      <t>スウチテキ</t>
    </rPh>
    <rPh sb="148" eb="150">
      <t>ジャッカン</t>
    </rPh>
    <rPh sb="151" eb="152">
      <t>ゾウ</t>
    </rPh>
    <rPh sb="153" eb="154">
      <t>オサ</t>
    </rPh>
    <rPh sb="218" eb="220">
      <t>ヘイセイ</t>
    </rPh>
    <rPh sb="222" eb="224">
      <t>ネンド</t>
    </rPh>
    <rPh sb="225" eb="227">
      <t>ジャッカン</t>
    </rPh>
    <rPh sb="227" eb="229">
      <t>カイゼン</t>
    </rPh>
    <rPh sb="233" eb="235">
      <t>キンネン</t>
    </rPh>
    <rPh sb="236" eb="238">
      <t>シセツ</t>
    </rPh>
    <rPh sb="239" eb="242">
      <t>ジンコウゾウ</t>
    </rPh>
    <rPh sb="242" eb="244">
      <t>タイサク</t>
    </rPh>
    <rPh sb="245" eb="247">
      <t>コンゴ</t>
    </rPh>
    <rPh sb="248" eb="250">
      <t>シセツ</t>
    </rPh>
    <rPh sb="251" eb="254">
      <t>ロウキュウカ</t>
    </rPh>
    <rPh sb="254" eb="256">
      <t>タイサク</t>
    </rPh>
    <rPh sb="257" eb="258">
      <t>トモナ</t>
    </rPh>
    <rPh sb="259" eb="261">
      <t>キサイ</t>
    </rPh>
    <rPh sb="265" eb="268">
      <t>チホウサイ</t>
    </rPh>
    <rPh sb="268" eb="270">
      <t>ザンダカ</t>
    </rPh>
    <rPh sb="271" eb="273">
      <t>トウメン</t>
    </rPh>
    <rPh sb="273" eb="275">
      <t>ゲンショウ</t>
    </rPh>
    <rPh sb="278" eb="280">
      <t>ショウライ</t>
    </rPh>
    <rPh sb="280" eb="282">
      <t>フタン</t>
    </rPh>
    <rPh sb="282" eb="284">
      <t>ヒリツ</t>
    </rPh>
    <rPh sb="285" eb="287">
      <t>トウメン</t>
    </rPh>
    <rPh sb="292" eb="293">
      <t>モド</t>
    </rPh>
    <rPh sb="296" eb="298">
      <t>ミトオ</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</si>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</sst>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6" xfId="12" quotePrefix="1"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158564</c:v>
                </c:pt>
                <c:pt idx="1">
                  <c:v>77577</c:v>
                </c:pt>
                <c:pt idx="2">
                  <c:v>115123</c:v>
                </c:pt>
                <c:pt idx="3">
                  <c:v>98899</c:v>
                </c:pt>
                <c:pt idx="4">
                  <c:v>96462</c:v>
                </c:pt>
              </c:numCache>
            </c:numRef>
          </c:val>
          <c:smooth val="0"/>
          <c:extLst>
            <c:ext xmlns:c16="http://schemas.microsoft.com/office/drawing/2014/chart" uri="{C3380CC4-5D6E-409C-BE32-E72D297353CC}">
              <c16:uniqueId val="{00000000-C0E6-4BCC-8EE0-40370BDA493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45676</c:v>
                </c:pt>
                <c:pt idx="1">
                  <c:v>71983</c:v>
                </c:pt>
                <c:pt idx="2">
                  <c:v>81245</c:v>
                </c:pt>
                <c:pt idx="3">
                  <c:v>111073</c:v>
                </c:pt>
                <c:pt idx="4">
                  <c:v>53578</c:v>
                </c:pt>
              </c:numCache>
            </c:numRef>
          </c:val>
          <c:smooth val="0"/>
          <c:extLst>
            <c:ext xmlns:c16="http://schemas.microsoft.com/office/drawing/2014/chart" uri="{C3380CC4-5D6E-409C-BE32-E72D297353CC}">
              <c16:uniqueId val="{00000001-C0E6-4BCC-8EE0-40370BDA493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10.75</c:v>
                </c:pt>
                <c:pt idx="1">
                  <c:v>7.29</c:v>
                </c:pt>
                <c:pt idx="2">
                  <c:v>8.64</c:v>
                </c:pt>
                <c:pt idx="3">
                  <c:v>9.58</c:v>
                </c:pt>
                <c:pt idx="4">
                  <c:v>7.72</c:v>
                </c:pt>
              </c:numCache>
            </c:numRef>
          </c:val>
          <c:extLst>
            <c:ext xmlns:c16="http://schemas.microsoft.com/office/drawing/2014/chart" uri="{C3380CC4-5D6E-409C-BE32-E72D297353CC}">
              <c16:uniqueId val="{00000000-ADBE-46AE-8DEE-E0A2E8B75D0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60.04</c:v>
                </c:pt>
                <c:pt idx="1">
                  <c:v>56.61</c:v>
                </c:pt>
                <c:pt idx="2">
                  <c:v>53.52</c:v>
                </c:pt>
                <c:pt idx="3">
                  <c:v>52.7</c:v>
                </c:pt>
                <c:pt idx="4">
                  <c:v>51.46</c:v>
                </c:pt>
              </c:numCache>
            </c:numRef>
          </c:val>
          <c:extLst>
            <c:ext xmlns:c16="http://schemas.microsoft.com/office/drawing/2014/chart" uri="{C3380CC4-5D6E-409C-BE32-E72D297353CC}">
              <c16:uniqueId val="{00000001-ADBE-46AE-8DEE-E0A2E8B75D0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-4.38</c:v>
                </c:pt>
                <c:pt idx="1">
                  <c:v>-4.78</c:v>
                </c:pt>
                <c:pt idx="2">
                  <c:v>-0.7</c:v>
                </c:pt>
                <c:pt idx="3">
                  <c:v>1.1100000000000001</c:v>
                </c:pt>
                <c:pt idx="4">
                  <c:v>-1.59</c:v>
                </c:pt>
              </c:numCache>
            </c:numRef>
          </c:val>
          <c:smooth val="0"/>
          <c:extLst>
            <c:ext xmlns:c16="http://schemas.microsoft.com/office/drawing/2014/chart" uri="{C3380CC4-5D6E-409C-BE32-E72D297353CC}">
              <c16:uniqueId val="{00000002-ADBE-46AE-8DEE-E0A2E8B75D0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929-47CE-BE2D-17E4E81ABFD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929-47CE-BE2D-17E4E81ABFD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929-47CE-BE2D-17E4E81ABFD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929-47CE-BE2D-17E4E81ABFD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0.04</c:v>
                </c:pt>
                <c:pt idx="2">
                  <c:v>#N/A</c:v>
                </c:pt>
                <c:pt idx="3">
                  <c:v>0.03</c:v>
                </c:pt>
                <c:pt idx="4">
                  <c:v>#N/A</c:v>
                </c:pt>
                <c:pt idx="5">
                  <c:v>0.05</c:v>
                </c:pt>
                <c:pt idx="6">
                  <c:v>#N/A</c:v>
                </c:pt>
                <c:pt idx="7">
                  <c:v>0.06</c:v>
                </c:pt>
                <c:pt idx="8">
                  <c:v>#N/A</c:v>
                </c:pt>
                <c:pt idx="9">
                  <c:v>0.09</c:v>
                </c:pt>
              </c:numCache>
            </c:numRef>
          </c:val>
          <c:extLst>
            <c:ext xmlns:c16="http://schemas.microsoft.com/office/drawing/2014/chart" uri="{C3380CC4-5D6E-409C-BE32-E72D297353CC}">
              <c16:uniqueId val="{00000004-3929-47CE-BE2D-17E4E81ABFDF}"/>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0.39</c:v>
                </c:pt>
                <c:pt idx="2">
                  <c:v>#N/A</c:v>
                </c:pt>
                <c:pt idx="3">
                  <c:v>0</c:v>
                </c:pt>
                <c:pt idx="4">
                  <c:v>#N/A</c:v>
                </c:pt>
                <c:pt idx="5">
                  <c:v>0.49</c:v>
                </c:pt>
                <c:pt idx="6">
                  <c:v>#N/A</c:v>
                </c:pt>
                <c:pt idx="7">
                  <c:v>1.02</c:v>
                </c:pt>
                <c:pt idx="8">
                  <c:v>#N/A</c:v>
                </c:pt>
                <c:pt idx="9">
                  <c:v>0.22</c:v>
                </c:pt>
              </c:numCache>
            </c:numRef>
          </c:val>
          <c:extLst>
            <c:ext xmlns:c16="http://schemas.microsoft.com/office/drawing/2014/chart" uri="{C3380CC4-5D6E-409C-BE32-E72D297353CC}">
              <c16:uniqueId val="{00000005-3929-47CE-BE2D-17E4E81ABFDF}"/>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0.68</c:v>
                </c:pt>
                <c:pt idx="2">
                  <c:v>#N/A</c:v>
                </c:pt>
                <c:pt idx="3">
                  <c:v>0.66</c:v>
                </c:pt>
                <c:pt idx="4">
                  <c:v>#N/A</c:v>
                </c:pt>
                <c:pt idx="5">
                  <c:v>0.72</c:v>
                </c:pt>
                <c:pt idx="6">
                  <c:v>#N/A</c:v>
                </c:pt>
                <c:pt idx="7">
                  <c:v>0.98</c:v>
                </c:pt>
                <c:pt idx="8">
                  <c:v>#N/A</c:v>
                </c:pt>
                <c:pt idx="9">
                  <c:v>0.63</c:v>
                </c:pt>
              </c:numCache>
            </c:numRef>
          </c:val>
          <c:extLst>
            <c:ext xmlns:c16="http://schemas.microsoft.com/office/drawing/2014/chart" uri="{C3380CC4-5D6E-409C-BE32-E72D297353CC}">
              <c16:uniqueId val="{00000006-3929-47CE-BE2D-17E4E81ABFDF}"/>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0.73</c:v>
                </c:pt>
                <c:pt idx="2">
                  <c:v>#N/A</c:v>
                </c:pt>
                <c:pt idx="3">
                  <c:v>0.94</c:v>
                </c:pt>
                <c:pt idx="4">
                  <c:v>#N/A</c:v>
                </c:pt>
                <c:pt idx="5">
                  <c:v>1.05</c:v>
                </c:pt>
                <c:pt idx="6">
                  <c:v>#N/A</c:v>
                </c:pt>
                <c:pt idx="7">
                  <c:v>0.77</c:v>
                </c:pt>
                <c:pt idx="8">
                  <c:v>#N/A</c:v>
                </c:pt>
                <c:pt idx="9">
                  <c:v>1.33</c:v>
                </c:pt>
              </c:numCache>
            </c:numRef>
          </c:val>
          <c:extLst>
            <c:ext xmlns:c16="http://schemas.microsoft.com/office/drawing/2014/chart" uri="{C3380CC4-5D6E-409C-BE32-E72D297353CC}">
              <c16:uniqueId val="{00000007-3929-47CE-BE2D-17E4E81ABFD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10.75</c:v>
                </c:pt>
                <c:pt idx="2">
                  <c:v>#N/A</c:v>
                </c:pt>
                <c:pt idx="3">
                  <c:v>7.29</c:v>
                </c:pt>
                <c:pt idx="4">
                  <c:v>#N/A</c:v>
                </c:pt>
                <c:pt idx="5">
                  <c:v>8.64</c:v>
                </c:pt>
                <c:pt idx="6">
                  <c:v>#N/A</c:v>
                </c:pt>
                <c:pt idx="7">
                  <c:v>9.58</c:v>
                </c:pt>
                <c:pt idx="8">
                  <c:v>#N/A</c:v>
                </c:pt>
                <c:pt idx="9">
                  <c:v>7.72</c:v>
                </c:pt>
              </c:numCache>
            </c:numRef>
          </c:val>
          <c:extLst>
            <c:ext xmlns:c16="http://schemas.microsoft.com/office/drawing/2014/chart" uri="{C3380CC4-5D6E-409C-BE32-E72D297353CC}">
              <c16:uniqueId val="{00000008-3929-47CE-BE2D-17E4E81ABFD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19.010000000000002</c:v>
                </c:pt>
                <c:pt idx="2">
                  <c:v>#N/A</c:v>
                </c:pt>
                <c:pt idx="3">
                  <c:v>18.329999999999998</c:v>
                </c:pt>
                <c:pt idx="4">
                  <c:v>#N/A</c:v>
                </c:pt>
                <c:pt idx="5">
                  <c:v>18.38</c:v>
                </c:pt>
                <c:pt idx="6">
                  <c:v>#N/A</c:v>
                </c:pt>
                <c:pt idx="7">
                  <c:v>18.21</c:v>
                </c:pt>
                <c:pt idx="8">
                  <c:v>#N/A</c:v>
                </c:pt>
                <c:pt idx="9">
                  <c:v>19.059999999999999</c:v>
                </c:pt>
              </c:numCache>
            </c:numRef>
          </c:val>
          <c:extLst>
            <c:ext xmlns:c16="http://schemas.microsoft.com/office/drawing/2014/chart" uri="{C3380CC4-5D6E-409C-BE32-E72D297353CC}">
              <c16:uniqueId val="{00000009-3929-47CE-BE2D-17E4E81ABFD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610</c:v>
                </c:pt>
                <c:pt idx="5">
                  <c:v>606</c:v>
                </c:pt>
                <c:pt idx="8">
                  <c:v>608</c:v>
                </c:pt>
                <c:pt idx="11">
                  <c:v>590</c:v>
                </c:pt>
                <c:pt idx="14">
                  <c:v>603</c:v>
                </c:pt>
              </c:numCache>
            </c:numRef>
          </c:val>
          <c:extLst>
            <c:ext xmlns:c16="http://schemas.microsoft.com/office/drawing/2014/chart" uri="{C3380CC4-5D6E-409C-BE32-E72D297353CC}">
              <c16:uniqueId val="{00000000-1AF3-4B1B-BAA0-85C229FFC98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AF3-4B1B-BAA0-85C229FFC98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14</c:v>
                </c:pt>
                <c:pt idx="3">
                  <c:v>6</c:v>
                </c:pt>
                <c:pt idx="6">
                  <c:v>4</c:v>
                </c:pt>
                <c:pt idx="9">
                  <c:v>4</c:v>
                </c:pt>
                <c:pt idx="12">
                  <c:v>4</c:v>
                </c:pt>
              </c:numCache>
            </c:numRef>
          </c:val>
          <c:extLst>
            <c:ext xmlns:c16="http://schemas.microsoft.com/office/drawing/2014/chart" uri="{C3380CC4-5D6E-409C-BE32-E72D297353CC}">
              <c16:uniqueId val="{00000002-1AF3-4B1B-BAA0-85C229FFC98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97</c:v>
                </c:pt>
                <c:pt idx="3">
                  <c:v>100</c:v>
                </c:pt>
                <c:pt idx="6">
                  <c:v>97</c:v>
                </c:pt>
                <c:pt idx="9">
                  <c:v>118</c:v>
                </c:pt>
                <c:pt idx="12">
                  <c:v>130</c:v>
                </c:pt>
              </c:numCache>
            </c:numRef>
          </c:val>
          <c:extLst>
            <c:ext xmlns:c16="http://schemas.microsoft.com/office/drawing/2014/chart" uri="{C3380CC4-5D6E-409C-BE32-E72D297353CC}">
              <c16:uniqueId val="{00000003-1AF3-4B1B-BAA0-85C229FFC98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275</c:v>
                </c:pt>
                <c:pt idx="3">
                  <c:v>279</c:v>
                </c:pt>
                <c:pt idx="6">
                  <c:v>284</c:v>
                </c:pt>
                <c:pt idx="9">
                  <c:v>297</c:v>
                </c:pt>
                <c:pt idx="12">
                  <c:v>268</c:v>
                </c:pt>
              </c:numCache>
            </c:numRef>
          </c:val>
          <c:extLst>
            <c:ext xmlns:c16="http://schemas.microsoft.com/office/drawing/2014/chart" uri="{C3380CC4-5D6E-409C-BE32-E72D297353CC}">
              <c16:uniqueId val="{00000004-1AF3-4B1B-BAA0-85C229FFC98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AF3-4B1B-BAA0-85C229FFC98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AF3-4B1B-BAA0-85C229FFC98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406</c:v>
                </c:pt>
                <c:pt idx="3">
                  <c:v>399</c:v>
                </c:pt>
                <c:pt idx="6">
                  <c:v>394</c:v>
                </c:pt>
                <c:pt idx="9">
                  <c:v>412</c:v>
                </c:pt>
                <c:pt idx="12">
                  <c:v>457</c:v>
                </c:pt>
              </c:numCache>
            </c:numRef>
          </c:val>
          <c:extLst>
            <c:ext xmlns:c16="http://schemas.microsoft.com/office/drawing/2014/chart" uri="{C3380CC4-5D6E-409C-BE32-E72D297353CC}">
              <c16:uniqueId val="{00000007-1AF3-4B1B-BAA0-85C229FFC98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182</c:v>
                </c:pt>
                <c:pt idx="2">
                  <c:v>#N/A</c:v>
                </c:pt>
                <c:pt idx="3">
                  <c:v>#N/A</c:v>
                </c:pt>
                <c:pt idx="4">
                  <c:v>178</c:v>
                </c:pt>
                <c:pt idx="5">
                  <c:v>#N/A</c:v>
                </c:pt>
                <c:pt idx="6">
                  <c:v>#N/A</c:v>
                </c:pt>
                <c:pt idx="7">
                  <c:v>171</c:v>
                </c:pt>
                <c:pt idx="8">
                  <c:v>#N/A</c:v>
                </c:pt>
                <c:pt idx="9">
                  <c:v>#N/A</c:v>
                </c:pt>
                <c:pt idx="10">
                  <c:v>241</c:v>
                </c:pt>
                <c:pt idx="11">
                  <c:v>#N/A</c:v>
                </c:pt>
                <c:pt idx="12">
                  <c:v>#N/A</c:v>
                </c:pt>
                <c:pt idx="13">
                  <c:v>256</c:v>
                </c:pt>
                <c:pt idx="14">
                  <c:v>#N/A</c:v>
                </c:pt>
              </c:numCache>
            </c:numRef>
          </c:val>
          <c:smooth val="0"/>
          <c:extLst>
            <c:ext xmlns:c16="http://schemas.microsoft.com/office/drawing/2014/chart" uri="{C3380CC4-5D6E-409C-BE32-E72D297353CC}">
              <c16:uniqueId val="{00000008-1AF3-4B1B-BAA0-85C229FFC98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7182</c:v>
                </c:pt>
                <c:pt idx="5">
                  <c:v>6989</c:v>
                </c:pt>
                <c:pt idx="8">
                  <c:v>6928</c:v>
                </c:pt>
                <c:pt idx="11">
                  <c:v>6859</c:v>
                </c:pt>
                <c:pt idx="14">
                  <c:v>7056</c:v>
                </c:pt>
              </c:numCache>
            </c:numRef>
          </c:val>
          <c:extLst>
            <c:ext xmlns:c16="http://schemas.microsoft.com/office/drawing/2014/chart" uri="{C3380CC4-5D6E-409C-BE32-E72D297353CC}">
              <c16:uniqueId val="{00000000-7848-471C-BCD7-EF99D4297B7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21</c:v>
                </c:pt>
                <c:pt idx="14">
                  <c:v>21</c:v>
                </c:pt>
              </c:numCache>
            </c:numRef>
          </c:val>
          <c:extLst>
            <c:ext xmlns:c16="http://schemas.microsoft.com/office/drawing/2014/chart" uri="{C3380CC4-5D6E-409C-BE32-E72D297353CC}">
              <c16:uniqueId val="{00000001-7848-471C-BCD7-EF99D4297B7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3023</c:v>
                </c:pt>
                <c:pt idx="5">
                  <c:v>3086</c:v>
                </c:pt>
                <c:pt idx="8">
                  <c:v>2918</c:v>
                </c:pt>
                <c:pt idx="11">
                  <c:v>2914</c:v>
                </c:pt>
                <c:pt idx="14">
                  <c:v>3023</c:v>
                </c:pt>
              </c:numCache>
            </c:numRef>
          </c:val>
          <c:extLst>
            <c:ext xmlns:c16="http://schemas.microsoft.com/office/drawing/2014/chart" uri="{C3380CC4-5D6E-409C-BE32-E72D297353CC}">
              <c16:uniqueId val="{00000002-7848-471C-BCD7-EF99D4297B7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848-471C-BCD7-EF99D4297B7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848-471C-BCD7-EF99D4297B7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126</c:v>
                </c:pt>
                <c:pt idx="3">
                  <c:v>121</c:v>
                </c:pt>
                <c:pt idx="6">
                  <c:v>296</c:v>
                </c:pt>
                <c:pt idx="9">
                  <c:v>530</c:v>
                </c:pt>
                <c:pt idx="12">
                  <c:v>700</c:v>
                </c:pt>
              </c:numCache>
            </c:numRef>
          </c:val>
          <c:extLst>
            <c:ext xmlns:c16="http://schemas.microsoft.com/office/drawing/2014/chart" uri="{C3380CC4-5D6E-409C-BE32-E72D297353CC}">
              <c16:uniqueId val="{00000005-7848-471C-BCD7-EF99D4297B7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805</c:v>
                </c:pt>
                <c:pt idx="3">
                  <c:v>770</c:v>
                </c:pt>
                <c:pt idx="6">
                  <c:v>794</c:v>
                </c:pt>
                <c:pt idx="9">
                  <c:v>767</c:v>
                </c:pt>
                <c:pt idx="12">
                  <c:v>704</c:v>
                </c:pt>
              </c:numCache>
            </c:numRef>
          </c:val>
          <c:extLst>
            <c:ext xmlns:c16="http://schemas.microsoft.com/office/drawing/2014/chart" uri="{C3380CC4-5D6E-409C-BE32-E72D297353CC}">
              <c16:uniqueId val="{00000006-7848-471C-BCD7-EF99D4297B7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492</c:v>
                </c:pt>
                <c:pt idx="3">
                  <c:v>472</c:v>
                </c:pt>
                <c:pt idx="6">
                  <c:v>558</c:v>
                </c:pt>
                <c:pt idx="9">
                  <c:v>589</c:v>
                </c:pt>
                <c:pt idx="12">
                  <c:v>883</c:v>
                </c:pt>
              </c:numCache>
            </c:numRef>
          </c:val>
          <c:extLst>
            <c:ext xmlns:c16="http://schemas.microsoft.com/office/drawing/2014/chart" uri="{C3380CC4-5D6E-409C-BE32-E72D297353CC}">
              <c16:uniqueId val="{00000007-7848-471C-BCD7-EF99D4297B7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3674</c:v>
                </c:pt>
                <c:pt idx="3">
                  <c:v>3457</c:v>
                </c:pt>
                <c:pt idx="6">
                  <c:v>3272</c:v>
                </c:pt>
                <c:pt idx="9">
                  <c:v>3153</c:v>
                </c:pt>
                <c:pt idx="12">
                  <c:v>2898</c:v>
                </c:pt>
              </c:numCache>
            </c:numRef>
          </c:val>
          <c:extLst>
            <c:ext xmlns:c16="http://schemas.microsoft.com/office/drawing/2014/chart" uri="{C3380CC4-5D6E-409C-BE32-E72D297353CC}">
              <c16:uniqueId val="{00000008-7848-471C-BCD7-EF99D4297B7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23</c:v>
                </c:pt>
                <c:pt idx="3">
                  <c:v>17</c:v>
                </c:pt>
                <c:pt idx="6">
                  <c:v>13</c:v>
                </c:pt>
                <c:pt idx="9">
                  <c:v>9</c:v>
                </c:pt>
                <c:pt idx="12">
                  <c:v>7</c:v>
                </c:pt>
              </c:numCache>
            </c:numRef>
          </c:val>
          <c:extLst>
            <c:ext xmlns:c16="http://schemas.microsoft.com/office/drawing/2014/chart" uri="{C3380CC4-5D6E-409C-BE32-E72D297353CC}">
              <c16:uniqueId val="{00000009-7848-471C-BCD7-EF99D4297B7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4460</c:v>
                </c:pt>
                <c:pt idx="3">
                  <c:v>4695</c:v>
                </c:pt>
                <c:pt idx="6">
                  <c:v>4844</c:v>
                </c:pt>
                <c:pt idx="9">
                  <c:v>5366</c:v>
                </c:pt>
                <c:pt idx="12">
                  <c:v>5404</c:v>
                </c:pt>
              </c:numCache>
            </c:numRef>
          </c:val>
          <c:extLst>
            <c:ext xmlns:c16="http://schemas.microsoft.com/office/drawing/2014/chart" uri="{C3380CC4-5D6E-409C-BE32-E72D297353CC}">
              <c16:uniqueId val="{0000000A-7848-471C-BCD7-EF99D4297B7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619</c:v>
                </c:pt>
                <c:pt idx="11">
                  <c:v>#N/A</c:v>
                </c:pt>
                <c:pt idx="12">
                  <c:v>#N/A</c:v>
                </c:pt>
                <c:pt idx="13">
                  <c:v>497</c:v>
                </c:pt>
                <c:pt idx="14">
                  <c:v>#N/A</c:v>
                </c:pt>
              </c:numCache>
            </c:numRef>
          </c:val>
          <c:smooth val="0"/>
          <c:extLst>
            <c:ext xmlns:c16="http://schemas.microsoft.com/office/drawing/2014/chart" uri="{C3380CC4-5D6E-409C-BE32-E72D297353CC}">
              <c16:uniqueId val="{0000000B-7848-471C-BCD7-EF99D4297B7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2159</c:v>
                </c:pt>
                <c:pt idx="1">
                  <c:v>2161</c:v>
                </c:pt>
                <c:pt idx="2">
                  <c:v>2162</c:v>
                </c:pt>
              </c:numCache>
            </c:numRef>
          </c:val>
          <c:extLst>
            <c:ext xmlns:c16="http://schemas.microsoft.com/office/drawing/2014/chart" uri="{C3380CC4-5D6E-409C-BE32-E72D297353CC}">
              <c16:uniqueId val="{00000000-067B-4969-89AA-E42C869718F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159</c:v>
                </c:pt>
                <c:pt idx="1">
                  <c:v>159</c:v>
                </c:pt>
                <c:pt idx="2">
                  <c:v>159</c:v>
                </c:pt>
              </c:numCache>
            </c:numRef>
          </c:val>
          <c:extLst>
            <c:ext xmlns:c16="http://schemas.microsoft.com/office/drawing/2014/chart" uri="{C3380CC4-5D6E-409C-BE32-E72D297353CC}">
              <c16:uniqueId val="{00000001-067B-4969-89AA-E42C869718F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505</c:v>
                </c:pt>
                <c:pt idx="1">
                  <c:v>484</c:v>
                </c:pt>
                <c:pt idx="2">
                  <c:v>581</c:v>
                </c:pt>
              </c:numCache>
            </c:numRef>
          </c:val>
          <c:extLst>
            <c:ext xmlns:c16="http://schemas.microsoft.com/office/drawing/2014/chart" uri="{C3380CC4-5D6E-409C-BE32-E72D297353CC}">
              <c16:uniqueId val="{00000002-067B-4969-89AA-E42C869718F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{308262E4-1F52-4A7E-93F9-24A0D7EE982F}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D9C9-4CB7-B823-7DA6D79D353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{ECAD0B32-21BE-41AF-BBA2-CF636EC0EFBB}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9C9-4CB7-B823-7DA6D79D353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{17AD95FB-8BE0-43E5-A554-291FA6BFE140}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9C9-4CB7-B823-7DA6D79D353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{9B6884DA-534F-4EBB-AE11-720FCD6EBB18}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9C9-4CB7-B823-7DA6D79D353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{04CF3EDC-E1B1-4751-96BB-9064032CA290}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9C9-4CB7-B823-7DA6D79D353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{2EA718C5-E228-43E8-923E-8C746857F4ED}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D9C9-4CB7-B823-7DA6D79D353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{0C5C6305-2680-4420-9FD6-B605259BCC6E}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D9C9-4CB7-B823-7DA6D79D353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{F4305EED-32F3-435E-9B14-5487B70E044A}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D9C9-4CB7-B823-7DA6D79D353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{5940D5C4-4992-4869-BD2D-673F9021283E}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D9C9-4CB7-B823-7DA6D79D353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59.7</c:v>
                </c:pt>
                <c:pt idx="16">
                  <c:v>60.6</c:v>
                </c:pt>
                <c:pt idx="24">
                  <c:v>61.1</c:v>
                </c:pt>
                <c:pt idx="32">
                  <c:v>62.5</c:v>
                </c:pt>
              </c:numCache>
            </c:numRef>
          </c:xVal>
          <c:yVal>
            <c:numRef>
              <c:f>公会計指標分析・財政指標組合せ分析表!$BP$51:$DC$51</c:f>
              <c:numCache>
                <c:formatCode>#,##0.0;"▲ "#,##0.0</c:formatCode>
                <c:ptCount val="40"/>
                <c:pt idx="24">
                  <c:v>17.600000000000001</c:v>
                </c:pt>
                <c:pt idx="32">
                  <c:v>13.7</c:v>
                </c:pt>
              </c:numCache>
            </c:numRef>
          </c:yVal>
          <c:smooth val="0"/>
          <c:extLst>
            <c:ext xmlns:c16="http://schemas.microsoft.com/office/drawing/2014/chart" uri="{C3380CC4-5D6E-409C-BE32-E72D297353CC}">
              <c16:uniqueId val="{00000009-D9C9-4CB7-B823-7DA6D79D353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{89872577-ED94-4509-B29C-0FC498F85EFE}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D9C9-4CB7-B823-7DA6D79D353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{42CD6B82-28CC-4985-8FC2-BC83C8F75A7F}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9C9-4CB7-B823-7DA6D79D353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{BECC7043-14C6-49FF-BDE3-260A1D1FF163}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9C9-4CB7-B823-7DA6D79D353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{8D619D78-B4A1-4734-A46C-EDD1DB55E350}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9C9-4CB7-B823-7DA6D79D353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{0D20F6CC-6787-49F7-9FE2-50804F001ACB}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9C9-4CB7-B823-7DA6D79D353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{437A57E5-F0DC-433D-A16E-599E7A62D36C}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D9C9-4CB7-B823-7DA6D79D353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{11F32CBD-B8AF-4E41-87DC-4A82A0A7C56A}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D9C9-4CB7-B823-7DA6D79D353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{7F7D40CB-0926-4199-B421-ACB3CE63485D}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D9C9-4CB7-B823-7DA6D79D353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{62EC5F43-15A1-4CD1-83D2-35C3153DC78A}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D9C9-4CB7-B823-7DA6D79D353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61.9</c:v>
                </c:pt>
                <c:pt idx="16">
                  <c:v>62.6</c:v>
                </c:pt>
                <c:pt idx="24">
                  <c:v>63.5</c:v>
                </c:pt>
                <c:pt idx="32">
                  <c:v>64.900000000000006</c:v>
                </c:pt>
              </c:numCache>
            </c:numRef>
          </c:xVal>
          <c:yVal>
            <c:numRef>
              <c:f>公会計指標分析・財政指標組合せ分析表!$BP$55:$DC$55</c:f>
              <c:numCache>
                <c:formatCode>#,##0.0;"▲ "#,##0.0</c:formatCode>
                <c:ptCount val="40"/>
                <c:pt idx="8">
                  <c:v>44.9</c:v>
                </c:pt>
                <c:pt idx="16">
                  <c:v>44.9</c:v>
                </c:pt>
                <c:pt idx="24">
                  <c:v>40.799999999999997</c:v>
                </c:pt>
                <c:pt idx="32">
                  <c:v>38.5</c:v>
                </c:pt>
              </c:numCache>
            </c:numRef>
          </c:yVal>
          <c:smooth val="0"/>
          <c:extLst>
            <c:ext xmlns:c16="http://schemas.microsoft.com/office/drawing/2014/chart" uri="{C3380CC4-5D6E-409C-BE32-E72D297353CC}">
              <c16:uniqueId val="{00000013-D9C9-4CB7-B823-7DA6D79D353F}"/>
            </c:ext>
          </c:extLst>
        </c:ser>
        <c:dLbls>
          <c:showLegendKey val="0"/>
          <c:showVal val="1"/>
          <c:showCatName val="0"/>
          <c:showSerName val="0"/>
          <c:showPercent val="0"/>
          <c:showBubbleSize val="0"/>
        </c:dLbls>
        <c:axId val="46179840"/>
        <c:axId val="46181760"/>
      </c:scatterChart>
      <c:valAx>
        <c:axId val="46179840"/>
        <c:scaling>
          <c:orientation val="minMax"/>
          <c:max val="65.3"/>
          <c:min val="60.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1"/>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{26966C84-337B-4AC1-ADA0-1C280F7E8128}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7C52-448A-A92A-8D472F81077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{3E6FAE3B-D0D6-4705-8970-3B867C103971}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C52-448A-A92A-8D472F81077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{488117C1-64CC-41FA-AFDF-F210E2BBFCEE}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C52-448A-A92A-8D472F81077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{D784278A-A58A-448B-BA6E-41DE2F604FC5}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C52-448A-A92A-8D472F81077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{94C9CEBF-FB38-4999-9743-AC7F8DD93258}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C52-448A-A92A-8D472F81077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{5302D99C-9830-4680-9BF8-26891FC31A06}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7C52-448A-A92A-8D472F81077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{2E1413E9-A0E8-4CBC-A1D9-D8C1746BE1B1}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7C52-448A-A92A-8D472F81077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{01BD4D16-C8AA-4D5D-A9F4-8512CCEF796D}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7C52-448A-A92A-8D472F81077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{8A8D804F-CB62-4A58-9963-642134D3F0B5}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7C52-448A-A92A-8D472F81077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5.3</c:v>
                </c:pt>
                <c:pt idx="8">
                  <c:v>5.4</c:v>
                </c:pt>
                <c:pt idx="16">
                  <c:v>5.3</c:v>
                </c:pt>
                <c:pt idx="24">
                  <c:v>5.7</c:v>
                </c:pt>
                <c:pt idx="32">
                  <c:v>6.3</c:v>
                </c:pt>
              </c:numCache>
            </c:numRef>
          </c:xVal>
          <c:yVal>
            <c:numRef>
              <c:f>公会計指標分析・財政指標組合せ分析表!$BP$73:$DC$73</c:f>
              <c:numCache>
                <c:formatCode>#,##0.0;"▲ "#,##0.0</c:formatCode>
                <c:ptCount val="40"/>
                <c:pt idx="24">
                  <c:v>17.600000000000001</c:v>
                </c:pt>
                <c:pt idx="32">
                  <c:v>13.7</c:v>
                </c:pt>
              </c:numCache>
            </c:numRef>
          </c:yVal>
          <c:smooth val="0"/>
          <c:extLst>
            <c:ext xmlns:c16="http://schemas.microsoft.com/office/drawing/2014/chart" uri="{C3380CC4-5D6E-409C-BE32-E72D297353CC}">
              <c16:uniqueId val="{00000009-7C52-448A-A92A-8D472F81077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{9C521BBC-5053-4E79-B536-6A90E49B096F}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7C52-448A-A92A-8D472F81077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{F8521219-844B-4478-B63A-4A8031427ED2}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C52-448A-A92A-8D472F81077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{2BE1D493-8CCD-4FDA-BC70-747B6EA3F531}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C52-448A-A92A-8D472F81077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{FF587617-1ACD-4FF6-B575-1C1C03A00AFF}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C52-448A-A92A-8D472F81077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{FBB09007-9949-470C-8FC5-72DC8941DEA6}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C52-448A-A92A-8D472F81077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{943FC9DE-2E73-4E48-9763-76D486BB348D}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7C52-448A-A92A-8D472F81077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{9505E390-2594-4225-9E91-B0CCBB9CFAEF}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7C52-448A-A92A-8D472F810770}"/>
                </c:ext>
              </c:extLst>
            </c:dLbl>
            <c:dLbl>
              <c:idx val="24"/>
              <c:layout>
                <c:manualLayout>
                  <c:x val="0"/>
                  <c:y val="-3.7341419693172236E-3"/>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{EE9B697F-61DC-48F6-AE25-8E2548A779CC}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7C52-448A-A92A-8D472F810770}"/>
                </c:ext>
              </c:extLst>
            </c:dLbl>
            <c:dLbl>
              <c:idx val="32"/>
              <c:layout>
                <c:manualLayout>
                  <c:x val="0"/>
                  <c:y val="3.7341419693172236E-3"/>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{99CE0A94-A10C-419C-A13F-F4E4FABECE72}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7C52-448A-A92A-8D472F81077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9.1</c:v>
                </c:pt>
                <c:pt idx="24">
                  <c:v>8.9</c:v>
                </c:pt>
                <c:pt idx="32">
                  <c:v>8.9</c:v>
                </c:pt>
              </c:numCache>
            </c:numRef>
          </c:xVal>
          <c:yVal>
            <c:numRef>
              <c:f>公会計指標分析・財政指標組合せ分析表!$BP$77:$DC$77</c:f>
              <c:numCache>
                <c:formatCode>#,##0.0;"▲ "#,##0.0</c:formatCode>
                <c:ptCount val="40"/>
                <c:pt idx="0">
                  <c:v>0</c:v>
                </c:pt>
                <c:pt idx="8">
                  <c:v>44.9</c:v>
                </c:pt>
                <c:pt idx="16">
                  <c:v>44.9</c:v>
                </c:pt>
                <c:pt idx="24">
                  <c:v>40.799999999999997</c:v>
                </c:pt>
                <c:pt idx="32">
                  <c:v>38.5</c:v>
                </c:pt>
              </c:numCache>
            </c:numRef>
          </c:yVal>
          <c:smooth val="0"/>
          <c:extLst>
            <c:ext xmlns:c16="http://schemas.microsoft.com/office/drawing/2014/chart" uri="{C3380CC4-5D6E-409C-BE32-E72D297353CC}">
              <c16:uniqueId val="{00000013-7C52-448A-A92A-8D472F810770}"/>
            </c:ext>
          </c:extLst>
        </c:ser>
        <c:dLbls>
          <c:showLegendKey val="0"/>
          <c:showVal val="1"/>
          <c:showCatName val="0"/>
          <c:showSerName val="0"/>
          <c:showPercent val="0"/>
          <c:showBubbleSize val="0"/>
        </c:dLbls>
        <c:axId val="84219776"/>
        <c:axId val="84234240"/>
      </c:scatterChart>
      <c:valAx>
        <c:axId val="84219776"/>
        <c:scaling>
          <c:orientation val="minMax"/>
          <c:max val="9.4"/>
          <c:min val="5.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3"/>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6"/>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長野県南箕輪村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は人口増対策等の大型事業の資金として多額の起債を発行しているため、償還開始に伴い元利償還金が増加した。また、一部事務組合等が起こした地方債の元利償還金に対する負担金等も増加した。これらによ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単年度の実質公債費比率は上昇しており、今後も上昇して当面高止まりとなる見込みである。従来起債は交付税措置のあるものに限り借り入れ実質的な公債費の抑制を図りながら事業を行ってきたところであるが、補助金や基金を活用し、発行額自体の抑制にも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長野県南箕輪村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近年は、保育園・小学校増築など、人口増に伴う施設整備を毎年行ってきており、その財源として地方債を活用してきたため、地方債残高が増加し続け、平成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年度に将来負担比率がマイナスからプラスに転じた。平成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主に一部事務組合負担増及び土地開発公社債務増により将来負担額が前年度より伸びたが、基金積立等により充当可能財源も増加したため、数値としては前年度より若干改善した。今後も、施設の老朽化対策等の資金として地方債を発行せざるを得ない状況であり、また、学校施設整備基金を給食センター改修の際に取り崩す予定であるため、将来負担比率は当面はプラスのまま推移する見込みである。数値が大きく上昇しないよう収入と負債のバランスを見極めながら、事業の精査などにより財政の健全化に務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長野県南箕輪村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毎年講演会等のために取り崩している「人づくり基金」を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万円取り崩した。一方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学校給食センター</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の改修に備え学校施設整備基金に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億円積み立て、その他の基金も、それぞれの利息を積み立てた。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児童増に伴い、令和４年度（予定）に学校給食センターの改修を実施する予定のため、財政運営に余裕があれば学校改築基金への積み立てを行う。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学校改築基金：南箕輪村立学校の校舎・体育館及び給食センター改築及び学校給食センターの施設、設備等の整備の財源を積み立てるため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福祉基金：本格的な少子高齢化社会の到来に備え、安心して子育てができる環境整備、地域における福祉活動の促進、快適な生活環境の形成等を図るため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大芝高原温泉関連施設等整備基金：大芝高原温泉関連施設及び大芝高原内の施設整備に必要な財源を積み立てるため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づくり基金：南箕輪村に住む人たちの研修及び交流活動の促進事業並びに修学意欲のある人たちへの奨学資金援助事業を行う財源とし、もって南箕輪村の明日を担う人材の育成及び魅力的な地域づくりに資す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人づくり基金：講演会、奨学資金援助、キャリア教育推進等人材育成事業に使用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学校改築基金：学校給食センターの改修に備え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福祉基金、大芝高原温泉関連施設等整備基金：基金利息の積み立てのため微増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学校改築基金：児童増に伴う学校給食センターの改修を実施する予定のため、財政運営に余裕があれば優先的に積み立てを行う。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福祉基金：中期的に保育園の老朽化対応が見込まれるため、財政運営に余裕があれば積み立てを行う。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大芝高原温泉関連施設等整備基金：近年は財政状況が厳しくなってきたため中断しているが、毎年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万円の積立を基本としている。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人づくり基金：毎年人材育成事業に活用していく。積み立ては行わない。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基金利息の積み立てのため微増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将来負担比率がプラスとなったため、若干の財源調整以上の取り崩しは当面控えたい。長期的には、施設の老朽化対応等に活用する予定。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基金利息の積み立てのため微増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近年の人口増対策事業に伴う起債の元金償還が始まり、今後は償還金が増加していく見込であるため、償還金と財政の状況により取り崩す予定。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長野県南箕輪村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15,496
15,179
40.99
6,553,260
6,071,283
324,441
4,201,449
5,403,987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7" name="テキスト ボックス 36"/>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8" name="テキスト ボックス 37"/>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9" name="テキスト ボックス 38"/>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近年は、人口増対策として村内全ての保育園及び小中学校の増改築等を行ってきたため、類似団体よりやや低い水準にある。一方で人口増対策対策として子育て関連施設の整備を優先してきたため、その他の施設の老朽化対策は後回しとなっている。今後は公共施設等総合管理計画に基づき計画的に改修を推進し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6" name="直線コネクタ 55"/>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7" name="テキスト ボックス 56"/>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8" name="直線コネクタ 57"/>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9" name="テキスト ボックス 58"/>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0" name="直線コネクタ 59"/>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1" name="テキスト ボックス 60"/>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2" name="直線コネクタ 61"/>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3" name="テキスト ボックス 62"/>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4" name="直線コネクタ 63"/>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5" name="テキスト ボックス 64"/>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6" name="直線コネクタ 65"/>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7" name="テキスト ボックス 66"/>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9" name="テキスト ボックス 68"/>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50709</xdr:rowOff>
    </xdr:from>
    <xdr:to>
      <xdr:col>23</xdr:col>
      <xdr:colOff>85090</xdr:colOff>
      <xdr:row>34</xdr:row>
      <xdr:rowOff>8437</xdr:rowOff>
    </xdr:to>
    <xdr:cxnSp macro="">
      <xdr:nvCxnSpPr>
        <xdr:cNvPr id="71" name="直線コネクタ 70"/>
        <xdr:cNvCxnSpPr/>
      </xdr:nvCxnSpPr>
      <xdr:spPr>
        <a:xfrm flipV="1">
          <a:off x="4760595" y="5279934"/>
          <a:ext cx="1270" cy="132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12264</xdr:rowOff>
    </xdr:from>
    <xdr:ext cx="405111" cy="259045"/>
    <xdr:sp macro="" textlink="">
      <xdr:nvSpPr>
        <xdr:cNvPr id="72" name="有形固定資産減価償却率最小値テキスト"/>
        <xdr:cNvSpPr txBox="1"/>
      </xdr:nvSpPr>
      <xdr:spPr>
        <a:xfrm>
          <a:off x="4813300" y="6613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8437</xdr:rowOff>
    </xdr:from>
    <xdr:to>
      <xdr:col>23</xdr:col>
      <xdr:colOff>174625</xdr:colOff>
      <xdr:row>34</xdr:row>
      <xdr:rowOff>8437</xdr:rowOff>
    </xdr:to>
    <xdr:cxnSp macro="">
      <xdr:nvCxnSpPr>
        <xdr:cNvPr id="73" name="直線コネクタ 72"/>
        <xdr:cNvCxnSpPr/>
      </xdr:nvCxnSpPr>
      <xdr:spPr>
        <a:xfrm>
          <a:off x="4673600" y="6609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168836</xdr:rowOff>
    </xdr:from>
    <xdr:ext cx="405111" cy="259045"/>
    <xdr:sp macro="" textlink="">
      <xdr:nvSpPr>
        <xdr:cNvPr id="74" name="有形固定資産減価償却率最大値テキスト"/>
        <xdr:cNvSpPr txBox="1"/>
      </xdr:nvSpPr>
      <xdr:spPr>
        <a:xfrm>
          <a:off x="4813300" y="5055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50709</xdr:rowOff>
    </xdr:from>
    <xdr:to>
      <xdr:col>23</xdr:col>
      <xdr:colOff>174625</xdr:colOff>
      <xdr:row>26</xdr:row>
      <xdr:rowOff>50709</xdr:rowOff>
    </xdr:to>
    <xdr:cxnSp macro="">
      <xdr:nvCxnSpPr>
        <xdr:cNvPr id="75" name="直線コネクタ 74"/>
        <xdr:cNvCxnSpPr/>
      </xdr:nvCxnSpPr>
      <xdr:spPr>
        <a:xfrm>
          <a:off x="4673600" y="5279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92636</xdr:rowOff>
    </xdr:from>
    <xdr:ext cx="405111" cy="259045"/>
    <xdr:sp macro="" textlink="">
      <xdr:nvSpPr>
        <xdr:cNvPr id="76" name="有形固定資産減価償却率平均値テキスト"/>
        <xdr:cNvSpPr txBox="1"/>
      </xdr:nvSpPr>
      <xdr:spPr>
        <a:xfrm>
          <a:off x="4813300" y="5836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69759</xdr:rowOff>
    </xdr:from>
    <xdr:to>
      <xdr:col>23</xdr:col>
      <xdr:colOff>136525</xdr:colOff>
      <xdr:row>30</xdr:row>
      <xdr:rowOff>171359</xdr:rowOff>
    </xdr:to>
    <xdr:sp macro="" textlink="">
      <xdr:nvSpPr>
        <xdr:cNvPr id="77" name="フローチャート: 判断 76"/>
        <xdr:cNvSpPr/>
      </xdr:nvSpPr>
      <xdr:spPr>
        <a:xfrm>
          <a:off x="4711700" y="598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112939</xdr:rowOff>
    </xdr:from>
    <xdr:to>
      <xdr:col>19</xdr:col>
      <xdr:colOff>187325</xdr:colOff>
      <xdr:row>31</xdr:row>
      <xdr:rowOff>43089</xdr:rowOff>
    </xdr:to>
    <xdr:sp macro="" textlink="">
      <xdr:nvSpPr>
        <xdr:cNvPr id="78" name="フローチャート: 判断 77"/>
        <xdr:cNvSpPr/>
      </xdr:nvSpPr>
      <xdr:spPr>
        <a:xfrm>
          <a:off x="4000500" y="602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140698</xdr:rowOff>
    </xdr:from>
    <xdr:to>
      <xdr:col>15</xdr:col>
      <xdr:colOff>187325</xdr:colOff>
      <xdr:row>31</xdr:row>
      <xdr:rowOff>70848</xdr:rowOff>
    </xdr:to>
    <xdr:sp macro="" textlink="">
      <xdr:nvSpPr>
        <xdr:cNvPr id="79" name="フローチャート: 判断 78"/>
        <xdr:cNvSpPr/>
      </xdr:nvSpPr>
      <xdr:spPr>
        <a:xfrm>
          <a:off x="32385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162288</xdr:rowOff>
    </xdr:from>
    <xdr:to>
      <xdr:col>11</xdr:col>
      <xdr:colOff>187325</xdr:colOff>
      <xdr:row>31</xdr:row>
      <xdr:rowOff>92438</xdr:rowOff>
    </xdr:to>
    <xdr:sp macro="" textlink="">
      <xdr:nvSpPr>
        <xdr:cNvPr id="80" name="フローチャート: 判断 79"/>
        <xdr:cNvSpPr/>
      </xdr:nvSpPr>
      <xdr:spPr>
        <a:xfrm>
          <a:off x="2476500" y="6077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143782</xdr:rowOff>
    </xdr:from>
    <xdr:to>
      <xdr:col>23</xdr:col>
      <xdr:colOff>136525</xdr:colOff>
      <xdr:row>31</xdr:row>
      <xdr:rowOff>73932</xdr:rowOff>
    </xdr:to>
    <xdr:sp macro="" textlink="">
      <xdr:nvSpPr>
        <xdr:cNvPr id="86" name="楕円 85"/>
        <xdr:cNvSpPr/>
      </xdr:nvSpPr>
      <xdr:spPr>
        <a:xfrm>
          <a:off x="4711700" y="605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122209</xdr:rowOff>
    </xdr:from>
    <xdr:ext cx="405111" cy="259045"/>
    <xdr:sp macro="" textlink="">
      <xdr:nvSpPr>
        <xdr:cNvPr id="87" name="有形固定資産減価償却率該当値テキスト"/>
        <xdr:cNvSpPr txBox="1"/>
      </xdr:nvSpPr>
      <xdr:spPr>
        <a:xfrm>
          <a:off x="4813300" y="6037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15512</xdr:rowOff>
    </xdr:from>
    <xdr:to>
      <xdr:col>19</xdr:col>
      <xdr:colOff>187325</xdr:colOff>
      <xdr:row>31</xdr:row>
      <xdr:rowOff>117112</xdr:rowOff>
    </xdr:to>
    <xdr:sp macro="" textlink="">
      <xdr:nvSpPr>
        <xdr:cNvPr id="88" name="楕円 87"/>
        <xdr:cNvSpPr/>
      </xdr:nvSpPr>
      <xdr:spPr>
        <a:xfrm>
          <a:off x="4000500" y="610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23132</xdr:rowOff>
    </xdr:from>
    <xdr:to>
      <xdr:col>23</xdr:col>
      <xdr:colOff>85725</xdr:colOff>
      <xdr:row>31</xdr:row>
      <xdr:rowOff>66312</xdr:rowOff>
    </xdr:to>
    <xdr:cxnSp macro="">
      <xdr:nvCxnSpPr>
        <xdr:cNvPr id="89" name="直線コネクタ 88"/>
        <xdr:cNvCxnSpPr/>
      </xdr:nvCxnSpPr>
      <xdr:spPr>
        <a:xfrm flipV="1">
          <a:off x="4051300" y="6109607"/>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30933</xdr:rowOff>
    </xdr:from>
    <xdr:to>
      <xdr:col>15</xdr:col>
      <xdr:colOff>187325</xdr:colOff>
      <xdr:row>31</xdr:row>
      <xdr:rowOff>132533</xdr:rowOff>
    </xdr:to>
    <xdr:sp macro="" textlink="">
      <xdr:nvSpPr>
        <xdr:cNvPr id="90" name="楕円 89"/>
        <xdr:cNvSpPr/>
      </xdr:nvSpPr>
      <xdr:spPr>
        <a:xfrm>
          <a:off x="3238500" y="611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66312</xdr:rowOff>
    </xdr:from>
    <xdr:to>
      <xdr:col>19</xdr:col>
      <xdr:colOff>136525</xdr:colOff>
      <xdr:row>31</xdr:row>
      <xdr:rowOff>81733</xdr:rowOff>
    </xdr:to>
    <xdr:cxnSp macro="">
      <xdr:nvCxnSpPr>
        <xdr:cNvPr id="91" name="直線コネクタ 90"/>
        <xdr:cNvCxnSpPr/>
      </xdr:nvCxnSpPr>
      <xdr:spPr>
        <a:xfrm flipV="1">
          <a:off x="3289300" y="6152787"/>
          <a:ext cx="7620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58692</xdr:rowOff>
    </xdr:from>
    <xdr:to>
      <xdr:col>11</xdr:col>
      <xdr:colOff>187325</xdr:colOff>
      <xdr:row>31</xdr:row>
      <xdr:rowOff>160292</xdr:rowOff>
    </xdr:to>
    <xdr:sp macro="" textlink="">
      <xdr:nvSpPr>
        <xdr:cNvPr id="92" name="楕円 91"/>
        <xdr:cNvSpPr/>
      </xdr:nvSpPr>
      <xdr:spPr>
        <a:xfrm>
          <a:off x="2476500" y="614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81733</xdr:rowOff>
    </xdr:from>
    <xdr:to>
      <xdr:col>15</xdr:col>
      <xdr:colOff>136525</xdr:colOff>
      <xdr:row>31</xdr:row>
      <xdr:rowOff>109492</xdr:rowOff>
    </xdr:to>
    <xdr:cxnSp macro="">
      <xdr:nvCxnSpPr>
        <xdr:cNvPr id="93" name="直線コネクタ 92"/>
        <xdr:cNvCxnSpPr/>
      </xdr:nvCxnSpPr>
      <xdr:spPr>
        <a:xfrm flipV="1">
          <a:off x="2527300" y="6168208"/>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59616</xdr:rowOff>
    </xdr:from>
    <xdr:ext cx="405111" cy="259045"/>
    <xdr:sp macro="" textlink="">
      <xdr:nvSpPr>
        <xdr:cNvPr id="94" name="n_1aveValue有形固定資産減価償却率"/>
        <xdr:cNvSpPr txBox="1"/>
      </xdr:nvSpPr>
      <xdr:spPr>
        <a:xfrm>
          <a:off x="3836044" y="5803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87375</xdr:rowOff>
    </xdr:from>
    <xdr:ext cx="405111" cy="259045"/>
    <xdr:sp macro="" textlink="">
      <xdr:nvSpPr>
        <xdr:cNvPr id="95" name="n_2aveValue有形固定資産減価償却率"/>
        <xdr:cNvSpPr txBox="1"/>
      </xdr:nvSpPr>
      <xdr:spPr>
        <a:xfrm>
          <a:off x="3086744" y="5830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108965</xdr:rowOff>
    </xdr:from>
    <xdr:ext cx="405111" cy="259045"/>
    <xdr:sp macro="" textlink="">
      <xdr:nvSpPr>
        <xdr:cNvPr id="96" name="n_3aveValue有形固定資産減価償却率"/>
        <xdr:cNvSpPr txBox="1"/>
      </xdr:nvSpPr>
      <xdr:spPr>
        <a:xfrm>
          <a:off x="2324744" y="585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108239</xdr:rowOff>
    </xdr:from>
    <xdr:ext cx="405111" cy="259045"/>
    <xdr:sp macro="" textlink="">
      <xdr:nvSpPr>
        <xdr:cNvPr id="97" name="n_1mainValue有形固定資産減価償却率"/>
        <xdr:cNvSpPr txBox="1"/>
      </xdr:nvSpPr>
      <xdr:spPr>
        <a:xfrm>
          <a:off x="3836044" y="6194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123660</xdr:rowOff>
    </xdr:from>
    <xdr:ext cx="405111" cy="259045"/>
    <xdr:sp macro="" textlink="">
      <xdr:nvSpPr>
        <xdr:cNvPr id="98" name="n_2mainValue有形固定資産減価償却率"/>
        <xdr:cNvSpPr txBox="1"/>
      </xdr:nvSpPr>
      <xdr:spPr>
        <a:xfrm>
          <a:off x="3086744" y="621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151419</xdr:rowOff>
    </xdr:from>
    <xdr:ext cx="405111" cy="259045"/>
    <xdr:sp macro="" textlink="">
      <xdr:nvSpPr>
        <xdr:cNvPr id="99" name="n_3mainValue有形固定資産減価償却率"/>
        <xdr:cNvSpPr txBox="1"/>
      </xdr:nvSpPr>
      <xdr:spPr>
        <a:xfrm>
          <a:off x="2324744" y="6237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起債の抑制と基金の積立により財政健全化に努めてきたが、近年は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毎年</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増に伴う子育て関連施設等の整備のために地方債の借入れを行ってきたため、債務が大きく伸びた。一方で、人口増による宅地化・新築家屋増、個人住民税の増などにより税収も増加傾向となっているところであるが、経常経費の削減などにより、引き続き類似団体を下回るよう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5" name="テキスト ボックス 114"/>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6" name="直線コネクタ 115"/>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7" name="テキスト ボックス 116"/>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8" name="直線コネクタ 117"/>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9" name="テキスト ボックス 118"/>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0" name="直線コネクタ 119"/>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1" name="テキスト ボックス 120"/>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2" name="直線コネクタ 121"/>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3" name="テキスト ボックス 122"/>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4" name="直線コネクタ 123"/>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5" name="テキスト ボックス 124"/>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7" name="テキスト ボックス 126"/>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89196</xdr:rowOff>
    </xdr:from>
    <xdr:to>
      <xdr:col>76</xdr:col>
      <xdr:colOff>21589</xdr:colOff>
      <xdr:row>34</xdr:row>
      <xdr:rowOff>139107</xdr:rowOff>
    </xdr:to>
    <xdr:cxnSp macro="">
      <xdr:nvCxnSpPr>
        <xdr:cNvPr id="129" name="直線コネクタ 128"/>
        <xdr:cNvCxnSpPr/>
      </xdr:nvCxnSpPr>
      <xdr:spPr>
        <a:xfrm flipV="1">
          <a:off x="14793595" y="5489871"/>
          <a:ext cx="1269" cy="1250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142934</xdr:rowOff>
    </xdr:from>
    <xdr:ext cx="469744" cy="259045"/>
    <xdr:sp macro="" textlink="">
      <xdr:nvSpPr>
        <xdr:cNvPr id="130" name="債務償還比率最小値テキスト"/>
        <xdr:cNvSpPr txBox="1"/>
      </xdr:nvSpPr>
      <xdr:spPr>
        <a:xfrm>
          <a:off x="14846300" y="674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139107</xdr:rowOff>
    </xdr:from>
    <xdr:to>
      <xdr:col>76</xdr:col>
      <xdr:colOff>111125</xdr:colOff>
      <xdr:row>34</xdr:row>
      <xdr:rowOff>139107</xdr:rowOff>
    </xdr:to>
    <xdr:cxnSp macro="">
      <xdr:nvCxnSpPr>
        <xdr:cNvPr id="131" name="直線コネクタ 130"/>
        <xdr:cNvCxnSpPr/>
      </xdr:nvCxnSpPr>
      <xdr:spPr>
        <a:xfrm>
          <a:off x="14706600" y="6739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35873</xdr:rowOff>
    </xdr:from>
    <xdr:ext cx="469744" cy="259045"/>
    <xdr:sp macro="" textlink="">
      <xdr:nvSpPr>
        <xdr:cNvPr id="132" name="債務償還比率最大値テキスト"/>
        <xdr:cNvSpPr txBox="1"/>
      </xdr:nvSpPr>
      <xdr:spPr>
        <a:xfrm>
          <a:off x="14846300" y="526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89196</xdr:rowOff>
    </xdr:from>
    <xdr:to>
      <xdr:col>76</xdr:col>
      <xdr:colOff>111125</xdr:colOff>
      <xdr:row>27</xdr:row>
      <xdr:rowOff>89196</xdr:rowOff>
    </xdr:to>
    <xdr:cxnSp macro="">
      <xdr:nvCxnSpPr>
        <xdr:cNvPr id="133" name="直線コネクタ 132"/>
        <xdr:cNvCxnSpPr/>
      </xdr:nvCxnSpPr>
      <xdr:spPr>
        <a:xfrm>
          <a:off x="14706600" y="5489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145506</xdr:rowOff>
    </xdr:from>
    <xdr:ext cx="469744" cy="259045"/>
    <xdr:sp macro="" textlink="">
      <xdr:nvSpPr>
        <xdr:cNvPr id="134" name="債務償還比率平均値テキスト"/>
        <xdr:cNvSpPr txBox="1"/>
      </xdr:nvSpPr>
      <xdr:spPr>
        <a:xfrm>
          <a:off x="14846300" y="5889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122629</xdr:rowOff>
    </xdr:from>
    <xdr:to>
      <xdr:col>76</xdr:col>
      <xdr:colOff>73025</xdr:colOff>
      <xdr:row>31</xdr:row>
      <xdr:rowOff>52779</xdr:rowOff>
    </xdr:to>
    <xdr:sp macro="" textlink="">
      <xdr:nvSpPr>
        <xdr:cNvPr id="135" name="フローチャート: 判断 134"/>
        <xdr:cNvSpPr/>
      </xdr:nvSpPr>
      <xdr:spPr>
        <a:xfrm>
          <a:off x="14744700" y="603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102838</xdr:rowOff>
    </xdr:from>
    <xdr:to>
      <xdr:col>72</xdr:col>
      <xdr:colOff>123825</xdr:colOff>
      <xdr:row>31</xdr:row>
      <xdr:rowOff>32988</xdr:rowOff>
    </xdr:to>
    <xdr:sp macro="" textlink="">
      <xdr:nvSpPr>
        <xdr:cNvPr id="136" name="フローチャート: 判断 135"/>
        <xdr:cNvSpPr/>
      </xdr:nvSpPr>
      <xdr:spPr>
        <a:xfrm>
          <a:off x="14033500" y="601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112575</xdr:rowOff>
    </xdr:from>
    <xdr:to>
      <xdr:col>76</xdr:col>
      <xdr:colOff>73025</xdr:colOff>
      <xdr:row>33</xdr:row>
      <xdr:rowOff>42725</xdr:rowOff>
    </xdr:to>
    <xdr:sp macro="" textlink="">
      <xdr:nvSpPr>
        <xdr:cNvPr id="142" name="楕円 141"/>
        <xdr:cNvSpPr/>
      </xdr:nvSpPr>
      <xdr:spPr>
        <a:xfrm>
          <a:off x="14744700" y="63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91002</xdr:rowOff>
    </xdr:from>
    <xdr:ext cx="469744" cy="259045"/>
    <xdr:sp macro="" textlink="">
      <xdr:nvSpPr>
        <xdr:cNvPr id="143" name="債務償還比率該当値テキスト"/>
        <xdr:cNvSpPr txBox="1"/>
      </xdr:nvSpPr>
      <xdr:spPr>
        <a:xfrm>
          <a:off x="14846300" y="63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107537</xdr:rowOff>
    </xdr:from>
    <xdr:to>
      <xdr:col>72</xdr:col>
      <xdr:colOff>123825</xdr:colOff>
      <xdr:row>33</xdr:row>
      <xdr:rowOff>37687</xdr:rowOff>
    </xdr:to>
    <xdr:sp macro="" textlink="">
      <xdr:nvSpPr>
        <xdr:cNvPr id="144" name="楕円 143"/>
        <xdr:cNvSpPr/>
      </xdr:nvSpPr>
      <xdr:spPr>
        <a:xfrm>
          <a:off x="14033500" y="636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158337</xdr:rowOff>
    </xdr:from>
    <xdr:to>
      <xdr:col>76</xdr:col>
      <xdr:colOff>22225</xdr:colOff>
      <xdr:row>32</xdr:row>
      <xdr:rowOff>163375</xdr:rowOff>
    </xdr:to>
    <xdr:cxnSp macro="">
      <xdr:nvCxnSpPr>
        <xdr:cNvPr id="145" name="直線コネクタ 144"/>
        <xdr:cNvCxnSpPr/>
      </xdr:nvCxnSpPr>
      <xdr:spPr>
        <a:xfrm>
          <a:off x="14084300" y="6416262"/>
          <a:ext cx="711200" cy="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49515</xdr:rowOff>
    </xdr:from>
    <xdr:ext cx="469744" cy="259045"/>
    <xdr:sp macro="" textlink="">
      <xdr:nvSpPr>
        <xdr:cNvPr id="146" name="n_1aveValue債務償還比率"/>
        <xdr:cNvSpPr txBox="1"/>
      </xdr:nvSpPr>
      <xdr:spPr>
        <a:xfrm>
          <a:off x="13836727" y="579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28814</xdr:rowOff>
    </xdr:from>
    <xdr:ext cx="469744" cy="259045"/>
    <xdr:sp macro="" textlink="">
      <xdr:nvSpPr>
        <xdr:cNvPr id="147" name="n_1mainValue債務償還比率"/>
        <xdr:cNvSpPr txBox="1"/>
      </xdr:nvSpPr>
      <xdr:spPr>
        <a:xfrm>
          <a:off x="13836727" y="6458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8" name="正方形/長方形 14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9" name="正方形/長方形 14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0" name="テキスト ボックス 14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1" name="テキスト ボックス 15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2" name="テキスト ボックス 15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3" name="テキスト ボックス 15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長野県南箕輪村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15,496
15,179
40.99
6,553,260
6,071,283
324,441
4,201,449
5,403,987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160782</xdr:rowOff>
    </xdr:from>
    <xdr:to>
      <xdr:col>24</xdr:col>
      <xdr:colOff>62865</xdr:colOff>
      <xdr:row>41</xdr:row>
      <xdr:rowOff>126492</xdr:rowOff>
    </xdr:to>
    <xdr:cxnSp macro="">
      <xdr:nvCxnSpPr>
        <xdr:cNvPr id="54" name="直線コネクタ 53"/>
        <xdr:cNvCxnSpPr/>
      </xdr:nvCxnSpPr>
      <xdr:spPr>
        <a:xfrm flipV="1">
          <a:off x="4634865" y="5818632"/>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130319</xdr:rowOff>
    </xdr:from>
    <xdr:ext cx="405111" cy="259045"/>
    <xdr:sp macro="" textlink="">
      <xdr:nvSpPr>
        <xdr:cNvPr id="55" name="【道路】&#10;有形固定資産減価償却率最小値テキスト"/>
        <xdr:cNvSpPr txBox="1"/>
      </xdr:nvSpPr>
      <xdr:spPr>
        <a:xfrm>
          <a:off x="4673600" y="715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126492</xdr:rowOff>
    </xdr:from>
    <xdr:to>
      <xdr:col>24</xdr:col>
      <xdr:colOff>152400</xdr:colOff>
      <xdr:row>41</xdr:row>
      <xdr:rowOff>126492</xdr:rowOff>
    </xdr:to>
    <xdr:cxnSp macro="">
      <xdr:nvCxnSpPr>
        <xdr:cNvPr id="56" name="直線コネクタ 55"/>
        <xdr:cNvCxnSpPr/>
      </xdr:nvCxnSpPr>
      <xdr:spPr>
        <a:xfrm>
          <a:off x="4546600" y="715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107459</xdr:rowOff>
    </xdr:from>
    <xdr:ext cx="405111" cy="259045"/>
    <xdr:sp macro="" textlink="">
      <xdr:nvSpPr>
        <xdr:cNvPr id="57" name="【道路】&#10;有形固定資産減価償却率最大値テキスト"/>
        <xdr:cNvSpPr txBox="1"/>
      </xdr:nvSpPr>
      <xdr:spPr>
        <a:xfrm>
          <a:off x="4673600" y="559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160782</xdr:rowOff>
    </xdr:from>
    <xdr:to>
      <xdr:col>24</xdr:col>
      <xdr:colOff>152400</xdr:colOff>
      <xdr:row>33</xdr:row>
      <xdr:rowOff>160782</xdr:rowOff>
    </xdr:to>
    <xdr:cxnSp macro="">
      <xdr:nvCxnSpPr>
        <xdr:cNvPr id="58" name="直線コネクタ 57"/>
        <xdr:cNvCxnSpPr/>
      </xdr:nvCxnSpPr>
      <xdr:spPr>
        <a:xfrm>
          <a:off x="4546600" y="581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158005</xdr:rowOff>
    </xdr:from>
    <xdr:ext cx="405111" cy="259045"/>
    <xdr:sp macro="" textlink="">
      <xdr:nvSpPr>
        <xdr:cNvPr id="59" name="【道路】&#10;有形固定資産減価償却率平均値テキスト"/>
        <xdr:cNvSpPr txBox="1"/>
      </xdr:nvSpPr>
      <xdr:spPr>
        <a:xfrm>
          <a:off x="4673600" y="63302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135128</xdr:rowOff>
    </xdr:from>
    <xdr:to>
      <xdr:col>24</xdr:col>
      <xdr:colOff>114300</xdr:colOff>
      <xdr:row>38</xdr:row>
      <xdr:rowOff>65278</xdr:rowOff>
    </xdr:to>
    <xdr:sp macro="" textlink="">
      <xdr:nvSpPr>
        <xdr:cNvPr id="60" name="フローチャート: 判断 59"/>
        <xdr:cNvSpPr/>
      </xdr:nvSpPr>
      <xdr:spPr>
        <a:xfrm>
          <a:off x="45847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146558</xdr:rowOff>
    </xdr:from>
    <xdr:to>
      <xdr:col>20</xdr:col>
      <xdr:colOff>38100</xdr:colOff>
      <xdr:row>38</xdr:row>
      <xdr:rowOff>76708</xdr:rowOff>
    </xdr:to>
    <xdr:sp macro="" textlink="">
      <xdr:nvSpPr>
        <xdr:cNvPr id="61" name="フローチャート: 判断 60"/>
        <xdr:cNvSpPr/>
      </xdr:nvSpPr>
      <xdr:spPr>
        <a:xfrm>
          <a:off x="3746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29972</xdr:rowOff>
    </xdr:from>
    <xdr:to>
      <xdr:col>15</xdr:col>
      <xdr:colOff>101600</xdr:colOff>
      <xdr:row>38</xdr:row>
      <xdr:rowOff>131572</xdr:rowOff>
    </xdr:to>
    <xdr:sp macro="" textlink="">
      <xdr:nvSpPr>
        <xdr:cNvPr id="62" name="フローチャート: 判断 61"/>
        <xdr:cNvSpPr/>
      </xdr:nvSpPr>
      <xdr:spPr>
        <a:xfrm>
          <a:off x="2857500" y="6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52832</xdr:rowOff>
    </xdr:from>
    <xdr:to>
      <xdr:col>10</xdr:col>
      <xdr:colOff>165100</xdr:colOff>
      <xdr:row>38</xdr:row>
      <xdr:rowOff>154432</xdr:rowOff>
    </xdr:to>
    <xdr:sp macro="" textlink="">
      <xdr:nvSpPr>
        <xdr:cNvPr id="63" name="フローチャート: 判断 62"/>
        <xdr:cNvSpPr/>
      </xdr:nvSpPr>
      <xdr:spPr>
        <a:xfrm>
          <a:off x="1968500" y="65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164846</xdr:rowOff>
    </xdr:from>
    <xdr:to>
      <xdr:col>24</xdr:col>
      <xdr:colOff>114300</xdr:colOff>
      <xdr:row>39</xdr:row>
      <xdr:rowOff>94996</xdr:rowOff>
    </xdr:to>
    <xdr:sp macro="" textlink="">
      <xdr:nvSpPr>
        <xdr:cNvPr id="69" name="楕円 68"/>
        <xdr:cNvSpPr/>
      </xdr:nvSpPr>
      <xdr:spPr>
        <a:xfrm>
          <a:off x="4584700" y="66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143273</xdr:rowOff>
    </xdr:from>
    <xdr:ext cx="405111" cy="259045"/>
    <xdr:sp macro="" textlink="">
      <xdr:nvSpPr>
        <xdr:cNvPr id="70" name="【道路】&#10;有形固定資産減価償却率該当値テキスト"/>
        <xdr:cNvSpPr txBox="1"/>
      </xdr:nvSpPr>
      <xdr:spPr>
        <a:xfrm>
          <a:off x="4673600" y="6658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32258</xdr:rowOff>
    </xdr:from>
    <xdr:to>
      <xdr:col>20</xdr:col>
      <xdr:colOff>38100</xdr:colOff>
      <xdr:row>39</xdr:row>
      <xdr:rowOff>133858</xdr:rowOff>
    </xdr:to>
    <xdr:sp macro="" textlink="">
      <xdr:nvSpPr>
        <xdr:cNvPr id="71" name="楕円 70"/>
        <xdr:cNvSpPr/>
      </xdr:nvSpPr>
      <xdr:spPr>
        <a:xfrm>
          <a:off x="37465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44196</xdr:rowOff>
    </xdr:from>
    <xdr:to>
      <xdr:col>24</xdr:col>
      <xdr:colOff>63500</xdr:colOff>
      <xdr:row>39</xdr:row>
      <xdr:rowOff>83058</xdr:rowOff>
    </xdr:to>
    <xdr:cxnSp macro="">
      <xdr:nvCxnSpPr>
        <xdr:cNvPr id="72" name="直線コネクタ 71"/>
        <xdr:cNvCxnSpPr/>
      </xdr:nvCxnSpPr>
      <xdr:spPr>
        <a:xfrm flipV="1">
          <a:off x="3797300" y="6730746"/>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55118</xdr:rowOff>
    </xdr:from>
    <xdr:to>
      <xdr:col>15</xdr:col>
      <xdr:colOff>101600</xdr:colOff>
      <xdr:row>39</xdr:row>
      <xdr:rowOff>156718</xdr:rowOff>
    </xdr:to>
    <xdr:sp macro="" textlink="">
      <xdr:nvSpPr>
        <xdr:cNvPr id="73" name="楕円 72"/>
        <xdr:cNvSpPr/>
      </xdr:nvSpPr>
      <xdr:spPr>
        <a:xfrm>
          <a:off x="2857500" y="674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83058</xdr:rowOff>
    </xdr:from>
    <xdr:to>
      <xdr:col>19</xdr:col>
      <xdr:colOff>177800</xdr:colOff>
      <xdr:row>39</xdr:row>
      <xdr:rowOff>105918</xdr:rowOff>
    </xdr:to>
    <xdr:cxnSp macro="">
      <xdr:nvCxnSpPr>
        <xdr:cNvPr id="74" name="直線コネクタ 73"/>
        <xdr:cNvCxnSpPr/>
      </xdr:nvCxnSpPr>
      <xdr:spPr>
        <a:xfrm flipV="1">
          <a:off x="2908300" y="67696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103124</xdr:rowOff>
    </xdr:from>
    <xdr:to>
      <xdr:col>10</xdr:col>
      <xdr:colOff>165100</xdr:colOff>
      <xdr:row>40</xdr:row>
      <xdr:rowOff>33274</xdr:rowOff>
    </xdr:to>
    <xdr:sp macro="" textlink="">
      <xdr:nvSpPr>
        <xdr:cNvPr id="75" name="楕円 74"/>
        <xdr:cNvSpPr/>
      </xdr:nvSpPr>
      <xdr:spPr>
        <a:xfrm>
          <a:off x="1968500" y="678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105918</xdr:rowOff>
    </xdr:from>
    <xdr:to>
      <xdr:col>15</xdr:col>
      <xdr:colOff>50800</xdr:colOff>
      <xdr:row>39</xdr:row>
      <xdr:rowOff>153924</xdr:rowOff>
    </xdr:to>
    <xdr:cxnSp macro="">
      <xdr:nvCxnSpPr>
        <xdr:cNvPr id="76" name="直線コネクタ 75"/>
        <xdr:cNvCxnSpPr/>
      </xdr:nvCxnSpPr>
      <xdr:spPr>
        <a:xfrm flipV="1">
          <a:off x="2019300" y="679246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93235</xdr:rowOff>
    </xdr:from>
    <xdr:ext cx="405111" cy="259045"/>
    <xdr:sp macro="" textlink="">
      <xdr:nvSpPr>
        <xdr:cNvPr id="77" name="n_1aveValue【道路】&#10;有形固定資産減価償却率"/>
        <xdr:cNvSpPr txBox="1"/>
      </xdr:nvSpPr>
      <xdr:spPr>
        <a:xfrm>
          <a:off x="3582044" y="6265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148099</xdr:rowOff>
    </xdr:from>
    <xdr:ext cx="405111" cy="259045"/>
    <xdr:sp macro="" textlink="">
      <xdr:nvSpPr>
        <xdr:cNvPr id="78" name="n_2aveValue【道路】&#10;有形固定資産減価償却率"/>
        <xdr:cNvSpPr txBox="1"/>
      </xdr:nvSpPr>
      <xdr:spPr>
        <a:xfrm>
          <a:off x="2705744" y="632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170959</xdr:rowOff>
    </xdr:from>
    <xdr:ext cx="405111" cy="259045"/>
    <xdr:sp macro="" textlink="">
      <xdr:nvSpPr>
        <xdr:cNvPr id="79" name="n_3aveValue【道路】&#10;有形固定資産減価償却率"/>
        <xdr:cNvSpPr txBox="1"/>
      </xdr:nvSpPr>
      <xdr:spPr>
        <a:xfrm>
          <a:off x="1816744" y="6343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124985</xdr:rowOff>
    </xdr:from>
    <xdr:ext cx="405111" cy="259045"/>
    <xdr:sp macro="" textlink="">
      <xdr:nvSpPr>
        <xdr:cNvPr id="80" name="n_1mainValue【道路】&#10;有形固定資産減価償却率"/>
        <xdr:cNvSpPr txBox="1"/>
      </xdr:nvSpPr>
      <xdr:spPr>
        <a:xfrm>
          <a:off x="3582044" y="681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147845</xdr:rowOff>
    </xdr:from>
    <xdr:ext cx="405111" cy="259045"/>
    <xdr:sp macro="" textlink="">
      <xdr:nvSpPr>
        <xdr:cNvPr id="81" name="n_2mainValue【道路】&#10;有形固定資産減価償却率"/>
        <xdr:cNvSpPr txBox="1"/>
      </xdr:nvSpPr>
      <xdr:spPr>
        <a:xfrm>
          <a:off x="2705744" y="683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24401</xdr:rowOff>
    </xdr:from>
    <xdr:ext cx="405111" cy="259045"/>
    <xdr:sp macro="" textlink="">
      <xdr:nvSpPr>
        <xdr:cNvPr id="82" name="n_3mainValue【道路】&#10;有形固定資産減価償却率"/>
        <xdr:cNvSpPr txBox="1"/>
      </xdr:nvSpPr>
      <xdr:spPr>
        <a:xfrm>
          <a:off x="1816744" y="688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146761</xdr:rowOff>
    </xdr:from>
    <xdr:to>
      <xdr:col>54</xdr:col>
      <xdr:colOff>189865</xdr:colOff>
      <xdr:row>41</xdr:row>
      <xdr:rowOff>103404</xdr:rowOff>
    </xdr:to>
    <xdr:cxnSp macro="">
      <xdr:nvCxnSpPr>
        <xdr:cNvPr id="106" name="直線コネクタ 105"/>
        <xdr:cNvCxnSpPr/>
      </xdr:nvCxnSpPr>
      <xdr:spPr>
        <a:xfrm flipV="1">
          <a:off x="10476865" y="5804611"/>
          <a:ext cx="0" cy="1328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107231</xdr:rowOff>
    </xdr:from>
    <xdr:ext cx="469744" cy="259045"/>
    <xdr:sp macro="" textlink="">
      <xdr:nvSpPr>
        <xdr:cNvPr id="107" name="【道路】&#10;一人当たり延長最小値テキスト"/>
        <xdr:cNvSpPr txBox="1"/>
      </xdr:nvSpPr>
      <xdr:spPr>
        <a:xfrm>
          <a:off x="10515600" y="713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103404</xdr:rowOff>
    </xdr:from>
    <xdr:to>
      <xdr:col>55</xdr:col>
      <xdr:colOff>88900</xdr:colOff>
      <xdr:row>41</xdr:row>
      <xdr:rowOff>103404</xdr:rowOff>
    </xdr:to>
    <xdr:cxnSp macro="">
      <xdr:nvCxnSpPr>
        <xdr:cNvPr id="108" name="直線コネクタ 107"/>
        <xdr:cNvCxnSpPr/>
      </xdr:nvCxnSpPr>
      <xdr:spPr>
        <a:xfrm>
          <a:off x="10388600" y="7132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93438</xdr:rowOff>
    </xdr:from>
    <xdr:ext cx="534377" cy="259045"/>
    <xdr:sp macro="" textlink="">
      <xdr:nvSpPr>
        <xdr:cNvPr id="109" name="【道路】&#10;一人当たり延長最大値テキスト"/>
        <xdr:cNvSpPr txBox="1"/>
      </xdr:nvSpPr>
      <xdr:spPr>
        <a:xfrm>
          <a:off x="10515600" y="557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146761</xdr:rowOff>
    </xdr:from>
    <xdr:to>
      <xdr:col>55</xdr:col>
      <xdr:colOff>88900</xdr:colOff>
      <xdr:row>33</xdr:row>
      <xdr:rowOff>146761</xdr:rowOff>
    </xdr:to>
    <xdr:cxnSp macro="">
      <xdr:nvCxnSpPr>
        <xdr:cNvPr id="110" name="直線コネクタ 109"/>
        <xdr:cNvCxnSpPr/>
      </xdr:nvCxnSpPr>
      <xdr:spPr>
        <a:xfrm>
          <a:off x="10388600" y="5804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168959</xdr:rowOff>
    </xdr:from>
    <xdr:ext cx="534377" cy="259045"/>
    <xdr:sp macro="" textlink="">
      <xdr:nvSpPr>
        <xdr:cNvPr id="111" name="【道路】&#10;一人当たり延長平均値テキスト"/>
        <xdr:cNvSpPr txBox="1"/>
      </xdr:nvSpPr>
      <xdr:spPr>
        <a:xfrm>
          <a:off x="10515600" y="65126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146082</xdr:rowOff>
    </xdr:from>
    <xdr:to>
      <xdr:col>55</xdr:col>
      <xdr:colOff>50800</xdr:colOff>
      <xdr:row>39</xdr:row>
      <xdr:rowOff>76232</xdr:rowOff>
    </xdr:to>
    <xdr:sp macro="" textlink="">
      <xdr:nvSpPr>
        <xdr:cNvPr id="112" name="フローチャート: 判断 111"/>
        <xdr:cNvSpPr/>
      </xdr:nvSpPr>
      <xdr:spPr>
        <a:xfrm>
          <a:off x="10426700" y="6661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155740</xdr:rowOff>
    </xdr:from>
    <xdr:to>
      <xdr:col>50</xdr:col>
      <xdr:colOff>165100</xdr:colOff>
      <xdr:row>39</xdr:row>
      <xdr:rowOff>85890</xdr:rowOff>
    </xdr:to>
    <xdr:sp macro="" textlink="">
      <xdr:nvSpPr>
        <xdr:cNvPr id="113" name="フローチャート: 判断 112"/>
        <xdr:cNvSpPr/>
      </xdr:nvSpPr>
      <xdr:spPr>
        <a:xfrm>
          <a:off x="9588500" y="66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35554</xdr:rowOff>
    </xdr:from>
    <xdr:to>
      <xdr:col>46</xdr:col>
      <xdr:colOff>38100</xdr:colOff>
      <xdr:row>39</xdr:row>
      <xdr:rowOff>137154</xdr:rowOff>
    </xdr:to>
    <xdr:sp macro="" textlink="">
      <xdr:nvSpPr>
        <xdr:cNvPr id="114" name="フローチャート: 判断 113"/>
        <xdr:cNvSpPr/>
      </xdr:nvSpPr>
      <xdr:spPr>
        <a:xfrm>
          <a:off x="8699500" y="672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148177</xdr:rowOff>
    </xdr:from>
    <xdr:to>
      <xdr:col>41</xdr:col>
      <xdr:colOff>101600</xdr:colOff>
      <xdr:row>40</xdr:row>
      <xdr:rowOff>78327</xdr:rowOff>
    </xdr:to>
    <xdr:sp macro="" textlink="">
      <xdr:nvSpPr>
        <xdr:cNvPr id="115" name="フローチャート: 判断 114"/>
        <xdr:cNvSpPr/>
      </xdr:nvSpPr>
      <xdr:spPr>
        <a:xfrm>
          <a:off x="7810500" y="683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152216</xdr:rowOff>
    </xdr:from>
    <xdr:to>
      <xdr:col>55</xdr:col>
      <xdr:colOff>50800</xdr:colOff>
      <xdr:row>40</xdr:row>
      <xdr:rowOff>82366</xdr:rowOff>
    </xdr:to>
    <xdr:sp macro="" textlink="">
      <xdr:nvSpPr>
        <xdr:cNvPr id="121" name="楕円 120"/>
        <xdr:cNvSpPr/>
      </xdr:nvSpPr>
      <xdr:spPr>
        <a:xfrm>
          <a:off x="10426700" y="683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130643</xdr:rowOff>
    </xdr:from>
    <xdr:ext cx="534377" cy="259045"/>
    <xdr:sp macro="" textlink="">
      <xdr:nvSpPr>
        <xdr:cNvPr id="122" name="【道路】&#10;一人当たり延長該当値テキスト"/>
        <xdr:cNvSpPr txBox="1"/>
      </xdr:nvSpPr>
      <xdr:spPr>
        <a:xfrm>
          <a:off x="10515600" y="681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149834</xdr:rowOff>
    </xdr:from>
    <xdr:to>
      <xdr:col>50</xdr:col>
      <xdr:colOff>165100</xdr:colOff>
      <xdr:row>40</xdr:row>
      <xdr:rowOff>79984</xdr:rowOff>
    </xdr:to>
    <xdr:sp macro="" textlink="">
      <xdr:nvSpPr>
        <xdr:cNvPr id="123" name="楕円 122"/>
        <xdr:cNvSpPr/>
      </xdr:nvSpPr>
      <xdr:spPr>
        <a:xfrm>
          <a:off x="9588500" y="683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29184</xdr:rowOff>
    </xdr:from>
    <xdr:to>
      <xdr:col>55</xdr:col>
      <xdr:colOff>0</xdr:colOff>
      <xdr:row>40</xdr:row>
      <xdr:rowOff>31566</xdr:rowOff>
    </xdr:to>
    <xdr:cxnSp macro="">
      <xdr:nvCxnSpPr>
        <xdr:cNvPr id="124" name="直線コネクタ 123"/>
        <xdr:cNvCxnSpPr/>
      </xdr:nvCxnSpPr>
      <xdr:spPr>
        <a:xfrm>
          <a:off x="9639300" y="6887184"/>
          <a:ext cx="838200" cy="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148120</xdr:rowOff>
    </xdr:from>
    <xdr:to>
      <xdr:col>46</xdr:col>
      <xdr:colOff>38100</xdr:colOff>
      <xdr:row>40</xdr:row>
      <xdr:rowOff>78270</xdr:rowOff>
    </xdr:to>
    <xdr:sp macro="" textlink="">
      <xdr:nvSpPr>
        <xdr:cNvPr id="125" name="楕円 124"/>
        <xdr:cNvSpPr/>
      </xdr:nvSpPr>
      <xdr:spPr>
        <a:xfrm>
          <a:off x="8699500" y="68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27470</xdr:rowOff>
    </xdr:from>
    <xdr:to>
      <xdr:col>50</xdr:col>
      <xdr:colOff>114300</xdr:colOff>
      <xdr:row>40</xdr:row>
      <xdr:rowOff>29184</xdr:rowOff>
    </xdr:to>
    <xdr:cxnSp macro="">
      <xdr:nvCxnSpPr>
        <xdr:cNvPr id="126" name="直線コネクタ 125"/>
        <xdr:cNvCxnSpPr/>
      </xdr:nvCxnSpPr>
      <xdr:spPr>
        <a:xfrm>
          <a:off x="8750300" y="6885470"/>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156655</xdr:rowOff>
    </xdr:from>
    <xdr:to>
      <xdr:col>41</xdr:col>
      <xdr:colOff>101600</xdr:colOff>
      <xdr:row>40</xdr:row>
      <xdr:rowOff>86805</xdr:rowOff>
    </xdr:to>
    <xdr:sp macro="" textlink="">
      <xdr:nvSpPr>
        <xdr:cNvPr id="127" name="楕円 126"/>
        <xdr:cNvSpPr/>
      </xdr:nvSpPr>
      <xdr:spPr>
        <a:xfrm>
          <a:off x="7810500" y="684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27470</xdr:rowOff>
    </xdr:from>
    <xdr:to>
      <xdr:col>45</xdr:col>
      <xdr:colOff>177800</xdr:colOff>
      <xdr:row>40</xdr:row>
      <xdr:rowOff>36005</xdr:rowOff>
    </xdr:to>
    <xdr:cxnSp macro="">
      <xdr:nvCxnSpPr>
        <xdr:cNvPr id="128" name="直線コネクタ 127"/>
        <xdr:cNvCxnSpPr/>
      </xdr:nvCxnSpPr>
      <xdr:spPr>
        <a:xfrm flipV="1">
          <a:off x="7861300" y="6885470"/>
          <a:ext cx="889000" cy="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102417</xdr:rowOff>
    </xdr:from>
    <xdr:ext cx="534377" cy="259045"/>
    <xdr:sp macro="" textlink="">
      <xdr:nvSpPr>
        <xdr:cNvPr id="129" name="n_1aveValue【道路】&#10;一人当たり延長"/>
        <xdr:cNvSpPr txBox="1"/>
      </xdr:nvSpPr>
      <xdr:spPr>
        <a:xfrm>
          <a:off x="9359411" y="644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153681</xdr:rowOff>
    </xdr:from>
    <xdr:ext cx="534377" cy="259045"/>
    <xdr:sp macro="" textlink="">
      <xdr:nvSpPr>
        <xdr:cNvPr id="130" name="n_2aveValue【道路】&#10;一人当たり延長"/>
        <xdr:cNvSpPr txBox="1"/>
      </xdr:nvSpPr>
      <xdr:spPr>
        <a:xfrm>
          <a:off x="8483111" y="649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94854</xdr:rowOff>
    </xdr:from>
    <xdr:ext cx="534377" cy="259045"/>
    <xdr:sp macro="" textlink="">
      <xdr:nvSpPr>
        <xdr:cNvPr id="131" name="n_3aveValue【道路】&#10;一人当たり延長"/>
        <xdr:cNvSpPr txBox="1"/>
      </xdr:nvSpPr>
      <xdr:spPr>
        <a:xfrm>
          <a:off x="7594111" y="660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71111</xdr:rowOff>
    </xdr:from>
    <xdr:ext cx="534377" cy="259045"/>
    <xdr:sp macro="" textlink="">
      <xdr:nvSpPr>
        <xdr:cNvPr id="132" name="n_1mainValue【道路】&#10;一人当たり延長"/>
        <xdr:cNvSpPr txBox="1"/>
      </xdr:nvSpPr>
      <xdr:spPr>
        <a:xfrm>
          <a:off x="9359411" y="692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69397</xdr:rowOff>
    </xdr:from>
    <xdr:ext cx="534377" cy="259045"/>
    <xdr:sp macro="" textlink="">
      <xdr:nvSpPr>
        <xdr:cNvPr id="133" name="n_2mainValue【道路】&#10;一人当たり延長"/>
        <xdr:cNvSpPr txBox="1"/>
      </xdr:nvSpPr>
      <xdr:spPr>
        <a:xfrm>
          <a:off x="8483111" y="692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77932</xdr:rowOff>
    </xdr:from>
    <xdr:ext cx="534377" cy="259045"/>
    <xdr:sp macro="" textlink="">
      <xdr:nvSpPr>
        <xdr:cNvPr id="134" name="n_3mainValue【道路】&#10;一人当たり延長"/>
        <xdr:cNvSpPr txBox="1"/>
      </xdr:nvSpPr>
      <xdr:spPr>
        <a:xfrm>
          <a:off x="7594111" y="693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5" name="直線コネクタ 14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6" name="テキスト ボックス 145"/>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4" name="テキスト ボックス 15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41910</xdr:rowOff>
    </xdr:to>
    <xdr:cxnSp macro="">
      <xdr:nvCxnSpPr>
        <xdr:cNvPr id="158" name="直線コネクタ 157"/>
        <xdr:cNvCxnSpPr/>
      </xdr:nvCxnSpPr>
      <xdr:spPr>
        <a:xfrm flipV="1">
          <a:off x="4634865" y="941832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45737</xdr:rowOff>
    </xdr:from>
    <xdr:ext cx="340478" cy="259045"/>
    <xdr:sp macro="" textlink="">
      <xdr:nvSpPr>
        <xdr:cNvPr id="159" name="【橋りょう・トンネル】&#10;有形固定資産減価償却率最小値テキスト"/>
        <xdr:cNvSpPr txBox="1"/>
      </xdr:nvSpPr>
      <xdr:spPr>
        <a:xfrm>
          <a:off x="4673600" y="110185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41910</xdr:rowOff>
    </xdr:from>
    <xdr:to>
      <xdr:col>24</xdr:col>
      <xdr:colOff>152400</xdr:colOff>
      <xdr:row>64</xdr:row>
      <xdr:rowOff>41910</xdr:rowOff>
    </xdr:to>
    <xdr:cxnSp macro="">
      <xdr:nvCxnSpPr>
        <xdr:cNvPr id="160" name="直線コネクタ 159"/>
        <xdr:cNvCxnSpPr/>
      </xdr:nvCxnSpPr>
      <xdr:spPr>
        <a:xfrm>
          <a:off x="4546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61" name="【橋りょう・トンネル】&#10;有形固定資産減価償却率最大値テキスト"/>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62" name="直線コネクタ 161"/>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76217</xdr:rowOff>
    </xdr:from>
    <xdr:ext cx="405111" cy="259045"/>
    <xdr:sp macro="" textlink="">
      <xdr:nvSpPr>
        <xdr:cNvPr id="163" name="【橋りょう・トンネル】&#10;有形固定資産減価償却率平均値テキスト"/>
        <xdr:cNvSpPr txBox="1"/>
      </xdr:nvSpPr>
      <xdr:spPr>
        <a:xfrm>
          <a:off x="4673600" y="9848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97790</xdr:rowOff>
    </xdr:from>
    <xdr:to>
      <xdr:col>24</xdr:col>
      <xdr:colOff>114300</xdr:colOff>
      <xdr:row>58</xdr:row>
      <xdr:rowOff>27940</xdr:rowOff>
    </xdr:to>
    <xdr:sp macro="" textlink="">
      <xdr:nvSpPr>
        <xdr:cNvPr id="164" name="フローチャート: 判断 163"/>
        <xdr:cNvSpPr/>
      </xdr:nvSpPr>
      <xdr:spPr>
        <a:xfrm>
          <a:off x="45847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118745</xdr:rowOff>
    </xdr:from>
    <xdr:to>
      <xdr:col>20</xdr:col>
      <xdr:colOff>38100</xdr:colOff>
      <xdr:row>58</xdr:row>
      <xdr:rowOff>48895</xdr:rowOff>
    </xdr:to>
    <xdr:sp macro="" textlink="">
      <xdr:nvSpPr>
        <xdr:cNvPr id="165" name="フローチャート: 判断 164"/>
        <xdr:cNvSpPr/>
      </xdr:nvSpPr>
      <xdr:spPr>
        <a:xfrm>
          <a:off x="3746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160655</xdr:rowOff>
    </xdr:from>
    <xdr:to>
      <xdr:col>15</xdr:col>
      <xdr:colOff>101600</xdr:colOff>
      <xdr:row>58</xdr:row>
      <xdr:rowOff>90805</xdr:rowOff>
    </xdr:to>
    <xdr:sp macro="" textlink="">
      <xdr:nvSpPr>
        <xdr:cNvPr id="166" name="フローチャート: 判断 165"/>
        <xdr:cNvSpPr/>
      </xdr:nvSpPr>
      <xdr:spPr>
        <a:xfrm>
          <a:off x="2857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99695</xdr:rowOff>
    </xdr:from>
    <xdr:to>
      <xdr:col>10</xdr:col>
      <xdr:colOff>165100</xdr:colOff>
      <xdr:row>58</xdr:row>
      <xdr:rowOff>29845</xdr:rowOff>
    </xdr:to>
    <xdr:sp macro="" textlink="">
      <xdr:nvSpPr>
        <xdr:cNvPr id="167" name="フローチャート: 判断 166"/>
        <xdr:cNvSpPr/>
      </xdr:nvSpPr>
      <xdr:spPr>
        <a:xfrm>
          <a:off x="1968500" y="987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97790</xdr:rowOff>
    </xdr:from>
    <xdr:to>
      <xdr:col>24</xdr:col>
      <xdr:colOff>114300</xdr:colOff>
      <xdr:row>57</xdr:row>
      <xdr:rowOff>27940</xdr:rowOff>
    </xdr:to>
    <xdr:sp macro="" textlink="">
      <xdr:nvSpPr>
        <xdr:cNvPr id="173" name="楕円 172"/>
        <xdr:cNvSpPr/>
      </xdr:nvSpPr>
      <xdr:spPr>
        <a:xfrm>
          <a:off x="4584700" y="96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120667</xdr:rowOff>
    </xdr:from>
    <xdr:ext cx="405111" cy="259045"/>
    <xdr:sp macro="" textlink="">
      <xdr:nvSpPr>
        <xdr:cNvPr id="174" name="【橋りょう・トンネル】&#10;有形固定資産減価償却率該当値テキスト"/>
        <xdr:cNvSpPr txBox="1"/>
      </xdr:nvSpPr>
      <xdr:spPr>
        <a:xfrm>
          <a:off x="4673600" y="955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120650</xdr:rowOff>
    </xdr:from>
    <xdr:to>
      <xdr:col>20</xdr:col>
      <xdr:colOff>38100</xdr:colOff>
      <xdr:row>57</xdr:row>
      <xdr:rowOff>50800</xdr:rowOff>
    </xdr:to>
    <xdr:sp macro="" textlink="">
      <xdr:nvSpPr>
        <xdr:cNvPr id="175" name="楕円 174"/>
        <xdr:cNvSpPr/>
      </xdr:nvSpPr>
      <xdr:spPr>
        <a:xfrm>
          <a:off x="37465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148590</xdr:rowOff>
    </xdr:from>
    <xdr:to>
      <xdr:col>24</xdr:col>
      <xdr:colOff>63500</xdr:colOff>
      <xdr:row>57</xdr:row>
      <xdr:rowOff>0</xdr:rowOff>
    </xdr:to>
    <xdr:cxnSp macro="">
      <xdr:nvCxnSpPr>
        <xdr:cNvPr id="176" name="直線コネクタ 175"/>
        <xdr:cNvCxnSpPr/>
      </xdr:nvCxnSpPr>
      <xdr:spPr>
        <a:xfrm flipV="1">
          <a:off x="3797300" y="974979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99695</xdr:rowOff>
    </xdr:from>
    <xdr:to>
      <xdr:col>15</xdr:col>
      <xdr:colOff>101600</xdr:colOff>
      <xdr:row>57</xdr:row>
      <xdr:rowOff>29845</xdr:rowOff>
    </xdr:to>
    <xdr:sp macro="" textlink="">
      <xdr:nvSpPr>
        <xdr:cNvPr id="177" name="楕円 176"/>
        <xdr:cNvSpPr/>
      </xdr:nvSpPr>
      <xdr:spPr>
        <a:xfrm>
          <a:off x="2857500" y="970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150495</xdr:rowOff>
    </xdr:from>
    <xdr:to>
      <xdr:col>19</xdr:col>
      <xdr:colOff>177800</xdr:colOff>
      <xdr:row>57</xdr:row>
      <xdr:rowOff>0</xdr:rowOff>
    </xdr:to>
    <xdr:cxnSp macro="">
      <xdr:nvCxnSpPr>
        <xdr:cNvPr id="178" name="直線コネクタ 177"/>
        <xdr:cNvCxnSpPr/>
      </xdr:nvCxnSpPr>
      <xdr:spPr>
        <a:xfrm>
          <a:off x="2908300" y="975169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99695</xdr:rowOff>
    </xdr:from>
    <xdr:to>
      <xdr:col>10</xdr:col>
      <xdr:colOff>165100</xdr:colOff>
      <xdr:row>57</xdr:row>
      <xdr:rowOff>29845</xdr:rowOff>
    </xdr:to>
    <xdr:sp macro="" textlink="">
      <xdr:nvSpPr>
        <xdr:cNvPr id="179" name="楕円 178"/>
        <xdr:cNvSpPr/>
      </xdr:nvSpPr>
      <xdr:spPr>
        <a:xfrm>
          <a:off x="1968500" y="970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150495</xdr:rowOff>
    </xdr:from>
    <xdr:to>
      <xdr:col>15</xdr:col>
      <xdr:colOff>50800</xdr:colOff>
      <xdr:row>56</xdr:row>
      <xdr:rowOff>150495</xdr:rowOff>
    </xdr:to>
    <xdr:cxnSp macro="">
      <xdr:nvCxnSpPr>
        <xdr:cNvPr id="180" name="直線コネクタ 179"/>
        <xdr:cNvCxnSpPr/>
      </xdr:nvCxnSpPr>
      <xdr:spPr>
        <a:xfrm>
          <a:off x="2019300" y="97516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40022</xdr:rowOff>
    </xdr:from>
    <xdr:ext cx="405111" cy="259045"/>
    <xdr:sp macro="" textlink="">
      <xdr:nvSpPr>
        <xdr:cNvPr id="181" name="n_1aveValue【橋りょう・トンネル】&#10;有形固定資産減価償却率"/>
        <xdr:cNvSpPr txBox="1"/>
      </xdr:nvSpPr>
      <xdr:spPr>
        <a:xfrm>
          <a:off x="3582044" y="9984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81932</xdr:rowOff>
    </xdr:from>
    <xdr:ext cx="405111" cy="259045"/>
    <xdr:sp macro="" textlink="">
      <xdr:nvSpPr>
        <xdr:cNvPr id="182" name="n_2aveValue【橋りょう・トンネル】&#10;有形固定資産減価償却率"/>
        <xdr:cNvSpPr txBox="1"/>
      </xdr:nvSpPr>
      <xdr:spPr>
        <a:xfrm>
          <a:off x="2705744"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20972</xdr:rowOff>
    </xdr:from>
    <xdr:ext cx="405111" cy="259045"/>
    <xdr:sp macro="" textlink="">
      <xdr:nvSpPr>
        <xdr:cNvPr id="183" name="n_3aveValue【橋りょう・トンネル】&#10;有形固定資産減価償却率"/>
        <xdr:cNvSpPr txBox="1"/>
      </xdr:nvSpPr>
      <xdr:spPr>
        <a:xfrm>
          <a:off x="1816744" y="996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67327</xdr:rowOff>
    </xdr:from>
    <xdr:ext cx="405111" cy="259045"/>
    <xdr:sp macro="" textlink="">
      <xdr:nvSpPr>
        <xdr:cNvPr id="184" name="n_1mainValue【橋りょう・トンネル】&#10;有形固定資産減価償却率"/>
        <xdr:cNvSpPr txBox="1"/>
      </xdr:nvSpPr>
      <xdr:spPr>
        <a:xfrm>
          <a:off x="3582044" y="949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46372</xdr:rowOff>
    </xdr:from>
    <xdr:ext cx="405111" cy="259045"/>
    <xdr:sp macro="" textlink="">
      <xdr:nvSpPr>
        <xdr:cNvPr id="185" name="n_2mainValue【橋りょう・トンネル】&#10;有形固定資産減価償却率"/>
        <xdr:cNvSpPr txBox="1"/>
      </xdr:nvSpPr>
      <xdr:spPr>
        <a:xfrm>
          <a:off x="2705744" y="947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46372</xdr:rowOff>
    </xdr:from>
    <xdr:ext cx="405111" cy="259045"/>
    <xdr:sp macro="" textlink="">
      <xdr:nvSpPr>
        <xdr:cNvPr id="186" name="n_3mainValue【橋りょう・トンネル】&#10;有形固定資産減価償却率"/>
        <xdr:cNvSpPr txBox="1"/>
      </xdr:nvSpPr>
      <xdr:spPr>
        <a:xfrm>
          <a:off x="1816744" y="947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8" name="テキスト ボックス 19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0" name="テキスト ボックス 19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2" name="テキスト ボックス 20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4" name="テキスト ボックス 20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6" name="テキスト ボックス 20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8" name="テキスト ボックス 20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55767</xdr:rowOff>
    </xdr:from>
    <xdr:to>
      <xdr:col>54</xdr:col>
      <xdr:colOff>189865</xdr:colOff>
      <xdr:row>64</xdr:row>
      <xdr:rowOff>73791</xdr:rowOff>
    </xdr:to>
    <xdr:cxnSp macro="">
      <xdr:nvCxnSpPr>
        <xdr:cNvPr id="210" name="直線コネクタ 209"/>
        <xdr:cNvCxnSpPr/>
      </xdr:nvCxnSpPr>
      <xdr:spPr>
        <a:xfrm flipV="1">
          <a:off x="10476865" y="9656967"/>
          <a:ext cx="0" cy="1389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77618</xdr:rowOff>
    </xdr:from>
    <xdr:ext cx="469744" cy="259045"/>
    <xdr:sp macro="" textlink="">
      <xdr:nvSpPr>
        <xdr:cNvPr id="211" name="【橋りょう・トンネル】&#10;一人当たり有形固定資産（償却資産）額最小値テキスト"/>
        <xdr:cNvSpPr txBox="1"/>
      </xdr:nvSpPr>
      <xdr:spPr>
        <a:xfrm>
          <a:off x="10515600" y="1105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73791</xdr:rowOff>
    </xdr:from>
    <xdr:to>
      <xdr:col>55</xdr:col>
      <xdr:colOff>88900</xdr:colOff>
      <xdr:row>64</xdr:row>
      <xdr:rowOff>73791</xdr:rowOff>
    </xdr:to>
    <xdr:cxnSp macro="">
      <xdr:nvCxnSpPr>
        <xdr:cNvPr id="212" name="直線コネクタ 211"/>
        <xdr:cNvCxnSpPr/>
      </xdr:nvCxnSpPr>
      <xdr:spPr>
        <a:xfrm>
          <a:off x="10388600" y="11046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2444</xdr:rowOff>
    </xdr:from>
    <xdr:ext cx="690189" cy="259045"/>
    <xdr:sp macro="" textlink="">
      <xdr:nvSpPr>
        <xdr:cNvPr id="213" name="【橋りょう・トンネル】&#10;一人当たり有形固定資産（償却資産）額最大値テキスト"/>
        <xdr:cNvSpPr txBox="1"/>
      </xdr:nvSpPr>
      <xdr:spPr>
        <a:xfrm>
          <a:off x="10515600" y="94321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55767</xdr:rowOff>
    </xdr:from>
    <xdr:to>
      <xdr:col>55</xdr:col>
      <xdr:colOff>88900</xdr:colOff>
      <xdr:row>56</xdr:row>
      <xdr:rowOff>55767</xdr:rowOff>
    </xdr:to>
    <xdr:cxnSp macro="">
      <xdr:nvCxnSpPr>
        <xdr:cNvPr id="214" name="直線コネクタ 213"/>
        <xdr:cNvCxnSpPr/>
      </xdr:nvCxnSpPr>
      <xdr:spPr>
        <a:xfrm>
          <a:off x="10388600" y="965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73613</xdr:rowOff>
    </xdr:from>
    <xdr:ext cx="599010" cy="259045"/>
    <xdr:sp macro="" textlink="">
      <xdr:nvSpPr>
        <xdr:cNvPr id="215" name="【橋りょう・トンネル】&#10;一人当たり有形固定資産（償却資産）額平均値テキスト"/>
        <xdr:cNvSpPr txBox="1"/>
      </xdr:nvSpPr>
      <xdr:spPr>
        <a:xfrm>
          <a:off x="10515600" y="10532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50736</xdr:rowOff>
    </xdr:from>
    <xdr:to>
      <xdr:col>55</xdr:col>
      <xdr:colOff>50800</xdr:colOff>
      <xdr:row>62</xdr:row>
      <xdr:rowOff>152336</xdr:rowOff>
    </xdr:to>
    <xdr:sp macro="" textlink="">
      <xdr:nvSpPr>
        <xdr:cNvPr id="216" name="フローチャート: 判断 215"/>
        <xdr:cNvSpPr/>
      </xdr:nvSpPr>
      <xdr:spPr>
        <a:xfrm>
          <a:off x="10426700" y="1068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53674</xdr:rowOff>
    </xdr:from>
    <xdr:to>
      <xdr:col>50</xdr:col>
      <xdr:colOff>165100</xdr:colOff>
      <xdr:row>62</xdr:row>
      <xdr:rowOff>155274</xdr:rowOff>
    </xdr:to>
    <xdr:sp macro="" textlink="">
      <xdr:nvSpPr>
        <xdr:cNvPr id="217" name="フローチャート: 判断 216"/>
        <xdr:cNvSpPr/>
      </xdr:nvSpPr>
      <xdr:spPr>
        <a:xfrm>
          <a:off x="9588500" y="1068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8888</xdr:rowOff>
    </xdr:from>
    <xdr:to>
      <xdr:col>46</xdr:col>
      <xdr:colOff>38100</xdr:colOff>
      <xdr:row>62</xdr:row>
      <xdr:rowOff>110488</xdr:rowOff>
    </xdr:to>
    <xdr:sp macro="" textlink="">
      <xdr:nvSpPr>
        <xdr:cNvPr id="218" name="フローチャート: 判断 217"/>
        <xdr:cNvSpPr/>
      </xdr:nvSpPr>
      <xdr:spPr>
        <a:xfrm>
          <a:off x="8699500" y="1063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88675</xdr:rowOff>
    </xdr:from>
    <xdr:to>
      <xdr:col>41</xdr:col>
      <xdr:colOff>101600</xdr:colOff>
      <xdr:row>63</xdr:row>
      <xdr:rowOff>18825</xdr:rowOff>
    </xdr:to>
    <xdr:sp macro="" textlink="">
      <xdr:nvSpPr>
        <xdr:cNvPr id="219" name="フローチャート: 判断 218"/>
        <xdr:cNvSpPr/>
      </xdr:nvSpPr>
      <xdr:spPr>
        <a:xfrm>
          <a:off x="7810500" y="1071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76661</xdr:rowOff>
    </xdr:from>
    <xdr:to>
      <xdr:col>55</xdr:col>
      <xdr:colOff>50800</xdr:colOff>
      <xdr:row>64</xdr:row>
      <xdr:rowOff>6811</xdr:rowOff>
    </xdr:to>
    <xdr:sp macro="" textlink="">
      <xdr:nvSpPr>
        <xdr:cNvPr id="225" name="楕円 224"/>
        <xdr:cNvSpPr/>
      </xdr:nvSpPr>
      <xdr:spPr>
        <a:xfrm>
          <a:off x="10426700" y="1087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163038</xdr:rowOff>
    </xdr:from>
    <xdr:ext cx="534377" cy="259045"/>
    <xdr:sp macro="" textlink="">
      <xdr:nvSpPr>
        <xdr:cNvPr id="226" name="【橋りょう・トンネル】&#10;一人当たり有形固定資産（償却資産）額該当値テキスト"/>
        <xdr:cNvSpPr txBox="1"/>
      </xdr:nvSpPr>
      <xdr:spPr>
        <a:xfrm>
          <a:off x="10515600" y="1079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76206</xdr:rowOff>
    </xdr:from>
    <xdr:to>
      <xdr:col>50</xdr:col>
      <xdr:colOff>165100</xdr:colOff>
      <xdr:row>64</xdr:row>
      <xdr:rowOff>6356</xdr:rowOff>
    </xdr:to>
    <xdr:sp macro="" textlink="">
      <xdr:nvSpPr>
        <xdr:cNvPr id="227" name="楕円 226"/>
        <xdr:cNvSpPr/>
      </xdr:nvSpPr>
      <xdr:spPr>
        <a:xfrm>
          <a:off x="9588500" y="1087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127006</xdr:rowOff>
    </xdr:from>
    <xdr:to>
      <xdr:col>55</xdr:col>
      <xdr:colOff>0</xdr:colOff>
      <xdr:row>63</xdr:row>
      <xdr:rowOff>127461</xdr:rowOff>
    </xdr:to>
    <xdr:cxnSp macro="">
      <xdr:nvCxnSpPr>
        <xdr:cNvPr id="228" name="直線コネクタ 227"/>
        <xdr:cNvCxnSpPr/>
      </xdr:nvCxnSpPr>
      <xdr:spPr>
        <a:xfrm>
          <a:off x="9639300" y="10928356"/>
          <a:ext cx="838200" cy="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81866</xdr:rowOff>
    </xdr:from>
    <xdr:to>
      <xdr:col>46</xdr:col>
      <xdr:colOff>38100</xdr:colOff>
      <xdr:row>64</xdr:row>
      <xdr:rowOff>12016</xdr:rowOff>
    </xdr:to>
    <xdr:sp macro="" textlink="">
      <xdr:nvSpPr>
        <xdr:cNvPr id="229" name="楕円 228"/>
        <xdr:cNvSpPr/>
      </xdr:nvSpPr>
      <xdr:spPr>
        <a:xfrm>
          <a:off x="8699500" y="1088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127006</xdr:rowOff>
    </xdr:from>
    <xdr:to>
      <xdr:col>50</xdr:col>
      <xdr:colOff>114300</xdr:colOff>
      <xdr:row>63</xdr:row>
      <xdr:rowOff>132666</xdr:rowOff>
    </xdr:to>
    <xdr:cxnSp macro="">
      <xdr:nvCxnSpPr>
        <xdr:cNvPr id="230" name="直線コネクタ 229"/>
        <xdr:cNvCxnSpPr/>
      </xdr:nvCxnSpPr>
      <xdr:spPr>
        <a:xfrm flipV="1">
          <a:off x="8750300" y="10928356"/>
          <a:ext cx="889000" cy="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82865</xdr:rowOff>
    </xdr:from>
    <xdr:to>
      <xdr:col>41</xdr:col>
      <xdr:colOff>101600</xdr:colOff>
      <xdr:row>64</xdr:row>
      <xdr:rowOff>13015</xdr:rowOff>
    </xdr:to>
    <xdr:sp macro="" textlink="">
      <xdr:nvSpPr>
        <xdr:cNvPr id="231" name="楕円 230"/>
        <xdr:cNvSpPr/>
      </xdr:nvSpPr>
      <xdr:spPr>
        <a:xfrm>
          <a:off x="7810500" y="1088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132666</xdr:rowOff>
    </xdr:from>
    <xdr:to>
      <xdr:col>45</xdr:col>
      <xdr:colOff>177800</xdr:colOff>
      <xdr:row>63</xdr:row>
      <xdr:rowOff>133665</xdr:rowOff>
    </xdr:to>
    <xdr:cxnSp macro="">
      <xdr:nvCxnSpPr>
        <xdr:cNvPr id="232" name="直線コネクタ 231"/>
        <xdr:cNvCxnSpPr/>
      </xdr:nvCxnSpPr>
      <xdr:spPr>
        <a:xfrm flipV="1">
          <a:off x="7861300" y="10934016"/>
          <a:ext cx="889000" cy="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351</xdr:rowOff>
    </xdr:from>
    <xdr:ext cx="599010" cy="259045"/>
    <xdr:sp macro="" textlink="">
      <xdr:nvSpPr>
        <xdr:cNvPr id="233" name="n_1aveValue【橋りょう・トンネル】&#10;一人当たり有形固定資産（償却資産）額"/>
        <xdr:cNvSpPr txBox="1"/>
      </xdr:nvSpPr>
      <xdr:spPr>
        <a:xfrm>
          <a:off x="9327095" y="10458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127015</xdr:rowOff>
    </xdr:from>
    <xdr:ext cx="599010" cy="259045"/>
    <xdr:sp macro="" textlink="">
      <xdr:nvSpPr>
        <xdr:cNvPr id="234" name="n_2aveValue【橋りょう・トンネル】&#10;一人当たり有形固定資産（償却資産）額"/>
        <xdr:cNvSpPr txBox="1"/>
      </xdr:nvSpPr>
      <xdr:spPr>
        <a:xfrm>
          <a:off x="8450795" y="10414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35352</xdr:rowOff>
    </xdr:from>
    <xdr:ext cx="599010" cy="259045"/>
    <xdr:sp macro="" textlink="">
      <xdr:nvSpPr>
        <xdr:cNvPr id="235" name="n_3aveValue【橋りょう・トンネル】&#10;一人当たり有形固定資産（償却資産）額"/>
        <xdr:cNvSpPr txBox="1"/>
      </xdr:nvSpPr>
      <xdr:spPr>
        <a:xfrm>
          <a:off x="7561795" y="1049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168933</xdr:rowOff>
    </xdr:from>
    <xdr:ext cx="534377" cy="259045"/>
    <xdr:sp macro="" textlink="">
      <xdr:nvSpPr>
        <xdr:cNvPr id="236" name="n_1mainValue【橋りょう・トンネル】&#10;一人当たり有形固定資産（償却資産）額"/>
        <xdr:cNvSpPr txBox="1"/>
      </xdr:nvSpPr>
      <xdr:spPr>
        <a:xfrm>
          <a:off x="9359411" y="1097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3143</xdr:rowOff>
    </xdr:from>
    <xdr:ext cx="534377" cy="259045"/>
    <xdr:sp macro="" textlink="">
      <xdr:nvSpPr>
        <xdr:cNvPr id="237" name="n_2mainValue【橋りょう・トンネル】&#10;一人当たり有形固定資産（償却資産）額"/>
        <xdr:cNvSpPr txBox="1"/>
      </xdr:nvSpPr>
      <xdr:spPr>
        <a:xfrm>
          <a:off x="8483111" y="1097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4142</xdr:rowOff>
    </xdr:from>
    <xdr:ext cx="534377" cy="259045"/>
    <xdr:sp macro="" textlink="">
      <xdr:nvSpPr>
        <xdr:cNvPr id="238" name="n_3mainValue【橋りょう・トンネル】&#10;一人当たり有形固定資産（償却資産）額"/>
        <xdr:cNvSpPr txBox="1"/>
      </xdr:nvSpPr>
      <xdr:spPr>
        <a:xfrm>
          <a:off x="7594111" y="1097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49" name="直線コネクタ 24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0" name="テキスト ボックス 24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1" name="直線コネクタ 25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2" name="テキスト ボックス 25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3" name="直線コネクタ 25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4" name="テキスト ボックス 25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5" name="直線コネクタ 25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6" name="テキスト ボックス 25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7" name="直線コネクタ 25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8" name="テキスト ボックス 25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9" name="直線コネクタ 25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0" name="テキスト ボックス 25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2" name="テキスト ボックス 26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85452</xdr:rowOff>
    </xdr:from>
    <xdr:to>
      <xdr:col>24</xdr:col>
      <xdr:colOff>62865</xdr:colOff>
      <xdr:row>86</xdr:row>
      <xdr:rowOff>10342</xdr:rowOff>
    </xdr:to>
    <xdr:cxnSp macro="">
      <xdr:nvCxnSpPr>
        <xdr:cNvPr id="264" name="直線コネクタ 263"/>
        <xdr:cNvCxnSpPr/>
      </xdr:nvCxnSpPr>
      <xdr:spPr>
        <a:xfrm flipV="1">
          <a:off x="4634865" y="13287102"/>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14169</xdr:rowOff>
    </xdr:from>
    <xdr:ext cx="340478" cy="259045"/>
    <xdr:sp macro="" textlink="">
      <xdr:nvSpPr>
        <xdr:cNvPr id="265" name="【公営住宅】&#10;有形固定資産減価償却率最小値テキスト"/>
        <xdr:cNvSpPr txBox="1"/>
      </xdr:nvSpPr>
      <xdr:spPr>
        <a:xfrm>
          <a:off x="4673600" y="14758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10342</xdr:rowOff>
    </xdr:from>
    <xdr:to>
      <xdr:col>24</xdr:col>
      <xdr:colOff>152400</xdr:colOff>
      <xdr:row>86</xdr:row>
      <xdr:rowOff>10342</xdr:rowOff>
    </xdr:to>
    <xdr:cxnSp macro="">
      <xdr:nvCxnSpPr>
        <xdr:cNvPr id="266" name="直線コネクタ 265"/>
        <xdr:cNvCxnSpPr/>
      </xdr:nvCxnSpPr>
      <xdr:spPr>
        <a:xfrm>
          <a:off x="4546600" y="1475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32129</xdr:rowOff>
    </xdr:from>
    <xdr:ext cx="405111" cy="259045"/>
    <xdr:sp macro="" textlink="">
      <xdr:nvSpPr>
        <xdr:cNvPr id="267" name="【公営住宅】&#10;有形固定資産減価償却率最大値テキスト"/>
        <xdr:cNvSpPr txBox="1"/>
      </xdr:nvSpPr>
      <xdr:spPr>
        <a:xfrm>
          <a:off x="4673600" y="1306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85452</xdr:rowOff>
    </xdr:from>
    <xdr:to>
      <xdr:col>24</xdr:col>
      <xdr:colOff>152400</xdr:colOff>
      <xdr:row>77</xdr:row>
      <xdr:rowOff>85452</xdr:rowOff>
    </xdr:to>
    <xdr:cxnSp macro="">
      <xdr:nvCxnSpPr>
        <xdr:cNvPr id="268" name="直線コネクタ 267"/>
        <xdr:cNvCxnSpPr/>
      </xdr:nvCxnSpPr>
      <xdr:spPr>
        <a:xfrm>
          <a:off x="4546600" y="1328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42834</xdr:rowOff>
    </xdr:from>
    <xdr:ext cx="405111" cy="259045"/>
    <xdr:sp macro="" textlink="">
      <xdr:nvSpPr>
        <xdr:cNvPr id="269" name="【公営住宅】&#10;有形固定資産減価償却率平均値テキスト"/>
        <xdr:cNvSpPr txBox="1"/>
      </xdr:nvSpPr>
      <xdr:spPr>
        <a:xfrm>
          <a:off x="4673600" y="13758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19957</xdr:rowOff>
    </xdr:from>
    <xdr:to>
      <xdr:col>24</xdr:col>
      <xdr:colOff>114300</xdr:colOff>
      <xdr:row>81</xdr:row>
      <xdr:rowOff>121557</xdr:rowOff>
    </xdr:to>
    <xdr:sp macro="" textlink="">
      <xdr:nvSpPr>
        <xdr:cNvPr id="270" name="フローチャート: 判断 269"/>
        <xdr:cNvSpPr/>
      </xdr:nvSpPr>
      <xdr:spPr>
        <a:xfrm>
          <a:off x="4584700" y="1390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19957</xdr:rowOff>
    </xdr:from>
    <xdr:to>
      <xdr:col>20</xdr:col>
      <xdr:colOff>38100</xdr:colOff>
      <xdr:row>81</xdr:row>
      <xdr:rowOff>121557</xdr:rowOff>
    </xdr:to>
    <xdr:sp macro="" textlink="">
      <xdr:nvSpPr>
        <xdr:cNvPr id="271" name="フローチャート: 判断 270"/>
        <xdr:cNvSpPr/>
      </xdr:nvSpPr>
      <xdr:spPr>
        <a:xfrm>
          <a:off x="3746500" y="1390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64044</xdr:rowOff>
    </xdr:from>
    <xdr:to>
      <xdr:col>15</xdr:col>
      <xdr:colOff>101600</xdr:colOff>
      <xdr:row>81</xdr:row>
      <xdr:rowOff>165644</xdr:rowOff>
    </xdr:to>
    <xdr:sp macro="" textlink="">
      <xdr:nvSpPr>
        <xdr:cNvPr id="272" name="フローチャート: 判断 271"/>
        <xdr:cNvSpPr/>
      </xdr:nvSpPr>
      <xdr:spPr>
        <a:xfrm>
          <a:off x="2857500" y="1395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130992</xdr:rowOff>
    </xdr:from>
    <xdr:to>
      <xdr:col>10</xdr:col>
      <xdr:colOff>165100</xdr:colOff>
      <xdr:row>81</xdr:row>
      <xdr:rowOff>61142</xdr:rowOff>
    </xdr:to>
    <xdr:sp macro="" textlink="">
      <xdr:nvSpPr>
        <xdr:cNvPr id="273" name="フローチャート: 判断 272"/>
        <xdr:cNvSpPr/>
      </xdr:nvSpPr>
      <xdr:spPr>
        <a:xfrm>
          <a:off x="1968500" y="138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29755</xdr:rowOff>
    </xdr:from>
    <xdr:to>
      <xdr:col>24</xdr:col>
      <xdr:colOff>114300</xdr:colOff>
      <xdr:row>82</xdr:row>
      <xdr:rowOff>131355</xdr:rowOff>
    </xdr:to>
    <xdr:sp macro="" textlink="">
      <xdr:nvSpPr>
        <xdr:cNvPr id="279" name="楕円 278"/>
        <xdr:cNvSpPr/>
      </xdr:nvSpPr>
      <xdr:spPr>
        <a:xfrm>
          <a:off x="4584700" y="1408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8182</xdr:rowOff>
    </xdr:from>
    <xdr:ext cx="405111" cy="259045"/>
    <xdr:sp macro="" textlink="">
      <xdr:nvSpPr>
        <xdr:cNvPr id="280" name="【公営住宅】&#10;有形固定資産減価償却率該当値テキスト"/>
        <xdr:cNvSpPr txBox="1"/>
      </xdr:nvSpPr>
      <xdr:spPr>
        <a:xfrm>
          <a:off x="4673600" y="1406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59145</xdr:rowOff>
    </xdr:from>
    <xdr:to>
      <xdr:col>20</xdr:col>
      <xdr:colOff>38100</xdr:colOff>
      <xdr:row>82</xdr:row>
      <xdr:rowOff>160745</xdr:rowOff>
    </xdr:to>
    <xdr:sp macro="" textlink="">
      <xdr:nvSpPr>
        <xdr:cNvPr id="281" name="楕円 280"/>
        <xdr:cNvSpPr/>
      </xdr:nvSpPr>
      <xdr:spPr>
        <a:xfrm>
          <a:off x="3746500" y="141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80555</xdr:rowOff>
    </xdr:from>
    <xdr:to>
      <xdr:col>24</xdr:col>
      <xdr:colOff>63500</xdr:colOff>
      <xdr:row>82</xdr:row>
      <xdr:rowOff>109945</xdr:rowOff>
    </xdr:to>
    <xdr:cxnSp macro="">
      <xdr:nvCxnSpPr>
        <xdr:cNvPr id="282" name="直線コネクタ 281"/>
        <xdr:cNvCxnSpPr/>
      </xdr:nvCxnSpPr>
      <xdr:spPr>
        <a:xfrm flipV="1">
          <a:off x="3797300" y="14139455"/>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106499</xdr:rowOff>
    </xdr:from>
    <xdr:to>
      <xdr:col>15</xdr:col>
      <xdr:colOff>101600</xdr:colOff>
      <xdr:row>83</xdr:row>
      <xdr:rowOff>36649</xdr:rowOff>
    </xdr:to>
    <xdr:sp macro="" textlink="">
      <xdr:nvSpPr>
        <xdr:cNvPr id="283" name="楕円 282"/>
        <xdr:cNvSpPr/>
      </xdr:nvSpPr>
      <xdr:spPr>
        <a:xfrm>
          <a:off x="2857500" y="1416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109945</xdr:rowOff>
    </xdr:from>
    <xdr:to>
      <xdr:col>19</xdr:col>
      <xdr:colOff>177800</xdr:colOff>
      <xdr:row>82</xdr:row>
      <xdr:rowOff>157299</xdr:rowOff>
    </xdr:to>
    <xdr:cxnSp macro="">
      <xdr:nvCxnSpPr>
        <xdr:cNvPr id="284" name="直線コネクタ 283"/>
        <xdr:cNvCxnSpPr/>
      </xdr:nvCxnSpPr>
      <xdr:spPr>
        <a:xfrm flipV="1">
          <a:off x="2908300" y="14168845"/>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157118</xdr:rowOff>
    </xdr:from>
    <xdr:to>
      <xdr:col>10</xdr:col>
      <xdr:colOff>165100</xdr:colOff>
      <xdr:row>83</xdr:row>
      <xdr:rowOff>87268</xdr:rowOff>
    </xdr:to>
    <xdr:sp macro="" textlink="">
      <xdr:nvSpPr>
        <xdr:cNvPr id="285" name="楕円 284"/>
        <xdr:cNvSpPr/>
      </xdr:nvSpPr>
      <xdr:spPr>
        <a:xfrm>
          <a:off x="1968500" y="1421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157299</xdr:rowOff>
    </xdr:from>
    <xdr:to>
      <xdr:col>15</xdr:col>
      <xdr:colOff>50800</xdr:colOff>
      <xdr:row>83</xdr:row>
      <xdr:rowOff>36468</xdr:rowOff>
    </xdr:to>
    <xdr:cxnSp macro="">
      <xdr:nvCxnSpPr>
        <xdr:cNvPr id="286" name="直線コネクタ 285"/>
        <xdr:cNvCxnSpPr/>
      </xdr:nvCxnSpPr>
      <xdr:spPr>
        <a:xfrm flipV="1">
          <a:off x="2019300" y="14216199"/>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138084</xdr:rowOff>
    </xdr:from>
    <xdr:ext cx="405111" cy="259045"/>
    <xdr:sp macro="" textlink="">
      <xdr:nvSpPr>
        <xdr:cNvPr id="287" name="n_1aveValue【公営住宅】&#10;有形固定資産減価償却率"/>
        <xdr:cNvSpPr txBox="1"/>
      </xdr:nvSpPr>
      <xdr:spPr>
        <a:xfrm>
          <a:off x="3582044" y="1368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10721</xdr:rowOff>
    </xdr:from>
    <xdr:ext cx="405111" cy="259045"/>
    <xdr:sp macro="" textlink="">
      <xdr:nvSpPr>
        <xdr:cNvPr id="288" name="n_2aveValue【公営住宅】&#10;有形固定資産減価償却率"/>
        <xdr:cNvSpPr txBox="1"/>
      </xdr:nvSpPr>
      <xdr:spPr>
        <a:xfrm>
          <a:off x="2705744" y="1372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77669</xdr:rowOff>
    </xdr:from>
    <xdr:ext cx="405111" cy="259045"/>
    <xdr:sp macro="" textlink="">
      <xdr:nvSpPr>
        <xdr:cNvPr id="289" name="n_3aveValue【公営住宅】&#10;有形固定資産減価償却率"/>
        <xdr:cNvSpPr txBox="1"/>
      </xdr:nvSpPr>
      <xdr:spPr>
        <a:xfrm>
          <a:off x="1816744" y="1362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151872</xdr:rowOff>
    </xdr:from>
    <xdr:ext cx="405111" cy="259045"/>
    <xdr:sp macro="" textlink="">
      <xdr:nvSpPr>
        <xdr:cNvPr id="290" name="n_1mainValue【公営住宅】&#10;有形固定資産減価償却率"/>
        <xdr:cNvSpPr txBox="1"/>
      </xdr:nvSpPr>
      <xdr:spPr>
        <a:xfrm>
          <a:off x="3582044" y="1421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27776</xdr:rowOff>
    </xdr:from>
    <xdr:ext cx="405111" cy="259045"/>
    <xdr:sp macro="" textlink="">
      <xdr:nvSpPr>
        <xdr:cNvPr id="291" name="n_2mainValue【公営住宅】&#10;有形固定資産減価償却率"/>
        <xdr:cNvSpPr txBox="1"/>
      </xdr:nvSpPr>
      <xdr:spPr>
        <a:xfrm>
          <a:off x="2705744" y="1425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78395</xdr:rowOff>
    </xdr:from>
    <xdr:ext cx="405111" cy="259045"/>
    <xdr:sp macro="" textlink="">
      <xdr:nvSpPr>
        <xdr:cNvPr id="292" name="n_3mainValue【公営住宅】&#10;有形固定資産減価償却率"/>
        <xdr:cNvSpPr txBox="1"/>
      </xdr:nvSpPr>
      <xdr:spPr>
        <a:xfrm>
          <a:off x="1816744" y="1430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3" name="直線コネクタ 30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4" name="テキスト ボックス 30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5" name="直線コネクタ 30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6" name="テキスト ボックス 30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7" name="直線コネクタ 30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8" name="テキスト ボックス 30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9" name="直線コネクタ 30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0" name="テキスト ボックス 30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56387</xdr:rowOff>
    </xdr:to>
    <xdr:cxnSp macro="">
      <xdr:nvCxnSpPr>
        <xdr:cNvPr id="312" name="直線コネクタ 311"/>
        <xdr:cNvCxnSpPr/>
      </xdr:nvCxnSpPr>
      <xdr:spPr>
        <a:xfrm flipV="1">
          <a:off x="10476865" y="13384340"/>
          <a:ext cx="0" cy="12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60214</xdr:rowOff>
    </xdr:from>
    <xdr:ext cx="469744" cy="259045"/>
    <xdr:sp macro="" textlink="">
      <xdr:nvSpPr>
        <xdr:cNvPr id="313" name="【公営住宅】&#10;一人当たり面積最小値テキスト"/>
        <xdr:cNvSpPr txBox="1"/>
      </xdr:nvSpPr>
      <xdr:spPr>
        <a:xfrm>
          <a:off x="10515600" y="1463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56387</xdr:rowOff>
    </xdr:from>
    <xdr:to>
      <xdr:col>55</xdr:col>
      <xdr:colOff>88900</xdr:colOff>
      <xdr:row>85</xdr:row>
      <xdr:rowOff>56387</xdr:rowOff>
    </xdr:to>
    <xdr:cxnSp macro="">
      <xdr:nvCxnSpPr>
        <xdr:cNvPr id="314" name="直線コネクタ 313"/>
        <xdr:cNvCxnSpPr/>
      </xdr:nvCxnSpPr>
      <xdr:spPr>
        <a:xfrm>
          <a:off x="10388600" y="14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15" name="【公営住宅】&#10;一人当たり面積最大値テキスト"/>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16" name="直線コネクタ 315"/>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135335</xdr:rowOff>
    </xdr:from>
    <xdr:ext cx="469744" cy="259045"/>
    <xdr:sp macro="" textlink="">
      <xdr:nvSpPr>
        <xdr:cNvPr id="317" name="【公営住宅】&#10;一人当たり面積平均値テキスト"/>
        <xdr:cNvSpPr txBox="1"/>
      </xdr:nvSpPr>
      <xdr:spPr>
        <a:xfrm>
          <a:off x="10515600" y="14022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112458</xdr:rowOff>
    </xdr:from>
    <xdr:to>
      <xdr:col>55</xdr:col>
      <xdr:colOff>50800</xdr:colOff>
      <xdr:row>83</xdr:row>
      <xdr:rowOff>42608</xdr:rowOff>
    </xdr:to>
    <xdr:sp macro="" textlink="">
      <xdr:nvSpPr>
        <xdr:cNvPr id="318" name="フローチャート: 判断 317"/>
        <xdr:cNvSpPr/>
      </xdr:nvSpPr>
      <xdr:spPr>
        <a:xfrm>
          <a:off x="10426700" y="14171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84455</xdr:rowOff>
    </xdr:from>
    <xdr:to>
      <xdr:col>50</xdr:col>
      <xdr:colOff>165100</xdr:colOff>
      <xdr:row>83</xdr:row>
      <xdr:rowOff>14605</xdr:rowOff>
    </xdr:to>
    <xdr:sp macro="" textlink="">
      <xdr:nvSpPr>
        <xdr:cNvPr id="319" name="フローチャート: 判断 318"/>
        <xdr:cNvSpPr/>
      </xdr:nvSpPr>
      <xdr:spPr>
        <a:xfrm>
          <a:off x="9588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30735</xdr:rowOff>
    </xdr:from>
    <xdr:to>
      <xdr:col>46</xdr:col>
      <xdr:colOff>38100</xdr:colOff>
      <xdr:row>83</xdr:row>
      <xdr:rowOff>132335</xdr:rowOff>
    </xdr:to>
    <xdr:sp macro="" textlink="">
      <xdr:nvSpPr>
        <xdr:cNvPr id="320" name="フローチャート: 判断 319"/>
        <xdr:cNvSpPr/>
      </xdr:nvSpPr>
      <xdr:spPr>
        <a:xfrm>
          <a:off x="8699500" y="142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11303</xdr:rowOff>
    </xdr:from>
    <xdr:to>
      <xdr:col>41</xdr:col>
      <xdr:colOff>101600</xdr:colOff>
      <xdr:row>83</xdr:row>
      <xdr:rowOff>112903</xdr:rowOff>
    </xdr:to>
    <xdr:sp macro="" textlink="">
      <xdr:nvSpPr>
        <xdr:cNvPr id="321" name="フローチャート: 判断 320"/>
        <xdr:cNvSpPr/>
      </xdr:nvSpPr>
      <xdr:spPr>
        <a:xfrm>
          <a:off x="7810500" y="14241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2" name="テキスト ボックス 32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3" name="テキスト ボックス 32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4" name="テキスト ボックス 32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5" name="テキスト ボックス 32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6" name="テキスト ボックス 32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5587</xdr:rowOff>
    </xdr:from>
    <xdr:to>
      <xdr:col>55</xdr:col>
      <xdr:colOff>50800</xdr:colOff>
      <xdr:row>85</xdr:row>
      <xdr:rowOff>107187</xdr:rowOff>
    </xdr:to>
    <xdr:sp macro="" textlink="">
      <xdr:nvSpPr>
        <xdr:cNvPr id="327" name="楕円 326"/>
        <xdr:cNvSpPr/>
      </xdr:nvSpPr>
      <xdr:spPr>
        <a:xfrm>
          <a:off x="10426700" y="1457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91964</xdr:rowOff>
    </xdr:from>
    <xdr:ext cx="469744" cy="259045"/>
    <xdr:sp macro="" textlink="">
      <xdr:nvSpPr>
        <xdr:cNvPr id="328" name="【公営住宅】&#10;一人当たり面積該当値テキスト"/>
        <xdr:cNvSpPr txBox="1"/>
      </xdr:nvSpPr>
      <xdr:spPr>
        <a:xfrm>
          <a:off x="10515600" y="1449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5017</xdr:rowOff>
    </xdr:from>
    <xdr:to>
      <xdr:col>50</xdr:col>
      <xdr:colOff>165100</xdr:colOff>
      <xdr:row>85</xdr:row>
      <xdr:rowOff>106617</xdr:rowOff>
    </xdr:to>
    <xdr:sp macro="" textlink="">
      <xdr:nvSpPr>
        <xdr:cNvPr id="329" name="楕円 328"/>
        <xdr:cNvSpPr/>
      </xdr:nvSpPr>
      <xdr:spPr>
        <a:xfrm>
          <a:off x="9588500" y="1457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55817</xdr:rowOff>
    </xdr:from>
    <xdr:to>
      <xdr:col>55</xdr:col>
      <xdr:colOff>0</xdr:colOff>
      <xdr:row>85</xdr:row>
      <xdr:rowOff>56387</xdr:rowOff>
    </xdr:to>
    <xdr:cxnSp macro="">
      <xdr:nvCxnSpPr>
        <xdr:cNvPr id="330" name="直線コネクタ 329"/>
        <xdr:cNvCxnSpPr/>
      </xdr:nvCxnSpPr>
      <xdr:spPr>
        <a:xfrm>
          <a:off x="9639300" y="14629067"/>
          <a:ext cx="8382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5017</xdr:rowOff>
    </xdr:from>
    <xdr:to>
      <xdr:col>46</xdr:col>
      <xdr:colOff>38100</xdr:colOff>
      <xdr:row>85</xdr:row>
      <xdr:rowOff>106617</xdr:rowOff>
    </xdr:to>
    <xdr:sp macro="" textlink="">
      <xdr:nvSpPr>
        <xdr:cNvPr id="331" name="楕円 330"/>
        <xdr:cNvSpPr/>
      </xdr:nvSpPr>
      <xdr:spPr>
        <a:xfrm>
          <a:off x="8699500" y="1457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55817</xdr:rowOff>
    </xdr:from>
    <xdr:to>
      <xdr:col>50</xdr:col>
      <xdr:colOff>114300</xdr:colOff>
      <xdr:row>85</xdr:row>
      <xdr:rowOff>55817</xdr:rowOff>
    </xdr:to>
    <xdr:cxnSp macro="">
      <xdr:nvCxnSpPr>
        <xdr:cNvPr id="332" name="直線コネクタ 331"/>
        <xdr:cNvCxnSpPr/>
      </xdr:nvCxnSpPr>
      <xdr:spPr>
        <a:xfrm>
          <a:off x="8750300" y="146290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4445</xdr:rowOff>
    </xdr:from>
    <xdr:to>
      <xdr:col>41</xdr:col>
      <xdr:colOff>101600</xdr:colOff>
      <xdr:row>85</xdr:row>
      <xdr:rowOff>106045</xdr:rowOff>
    </xdr:to>
    <xdr:sp macro="" textlink="">
      <xdr:nvSpPr>
        <xdr:cNvPr id="333" name="楕円 332"/>
        <xdr:cNvSpPr/>
      </xdr:nvSpPr>
      <xdr:spPr>
        <a:xfrm>
          <a:off x="7810500" y="145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55245</xdr:rowOff>
    </xdr:from>
    <xdr:to>
      <xdr:col>45</xdr:col>
      <xdr:colOff>177800</xdr:colOff>
      <xdr:row>85</xdr:row>
      <xdr:rowOff>55817</xdr:rowOff>
    </xdr:to>
    <xdr:cxnSp macro="">
      <xdr:nvCxnSpPr>
        <xdr:cNvPr id="334" name="直線コネクタ 333"/>
        <xdr:cNvCxnSpPr/>
      </xdr:nvCxnSpPr>
      <xdr:spPr>
        <a:xfrm>
          <a:off x="7861300" y="14628495"/>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31132</xdr:rowOff>
    </xdr:from>
    <xdr:ext cx="469744" cy="259045"/>
    <xdr:sp macro="" textlink="">
      <xdr:nvSpPr>
        <xdr:cNvPr id="335" name="n_1aveValue【公営住宅】&#10;一人当たり面積"/>
        <xdr:cNvSpPr txBox="1"/>
      </xdr:nvSpPr>
      <xdr:spPr>
        <a:xfrm>
          <a:off x="9391727" y="1391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148862</xdr:rowOff>
    </xdr:from>
    <xdr:ext cx="469744" cy="259045"/>
    <xdr:sp macro="" textlink="">
      <xdr:nvSpPr>
        <xdr:cNvPr id="336" name="n_2aveValue【公営住宅】&#10;一人当たり面積"/>
        <xdr:cNvSpPr txBox="1"/>
      </xdr:nvSpPr>
      <xdr:spPr>
        <a:xfrm>
          <a:off x="8515427" y="1403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129430</xdr:rowOff>
    </xdr:from>
    <xdr:ext cx="469744" cy="259045"/>
    <xdr:sp macro="" textlink="">
      <xdr:nvSpPr>
        <xdr:cNvPr id="337" name="n_3aveValue【公営住宅】&#10;一人当たり面積"/>
        <xdr:cNvSpPr txBox="1"/>
      </xdr:nvSpPr>
      <xdr:spPr>
        <a:xfrm>
          <a:off x="7626427" y="1401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97744</xdr:rowOff>
    </xdr:from>
    <xdr:ext cx="469744" cy="259045"/>
    <xdr:sp macro="" textlink="">
      <xdr:nvSpPr>
        <xdr:cNvPr id="338" name="n_1mainValue【公営住宅】&#10;一人当たり面積"/>
        <xdr:cNvSpPr txBox="1"/>
      </xdr:nvSpPr>
      <xdr:spPr>
        <a:xfrm>
          <a:off x="9391727" y="1467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97744</xdr:rowOff>
    </xdr:from>
    <xdr:ext cx="469744" cy="259045"/>
    <xdr:sp macro="" textlink="">
      <xdr:nvSpPr>
        <xdr:cNvPr id="339" name="n_2mainValue【公営住宅】&#10;一人当たり面積"/>
        <xdr:cNvSpPr txBox="1"/>
      </xdr:nvSpPr>
      <xdr:spPr>
        <a:xfrm>
          <a:off x="8515427" y="1467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97172</xdr:rowOff>
    </xdr:from>
    <xdr:ext cx="469744" cy="259045"/>
    <xdr:sp macro="" textlink="">
      <xdr:nvSpPr>
        <xdr:cNvPr id="340" name="n_3mainValue【公営住宅】&#10;一人当たり面積"/>
        <xdr:cNvSpPr txBox="1"/>
      </xdr:nvSpPr>
      <xdr:spPr>
        <a:xfrm>
          <a:off x="7626427" y="1467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1" name="正方形/長方形 34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2" name="正方形/長方形 34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3" name="正方形/長方形 34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4" name="正方形/長方形 34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5" name="正方形/長方形 34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6" name="正方形/長方形 34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7" name="正方形/長方形 34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8" name="正方形/長方形 34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9" name="正方形/長方形 34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0" name="正方形/長方形 34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1" name="正方形/長方形 35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2" name="正方形/長方形 35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3" name="正方形/長方形 35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4" name="正方形/長方形 35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5" name="正方形/長方形 35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6" name="正方形/長方形 35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7" name="正方形/長方形 35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8" name="正方形/長方形 35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9" name="正方形/長方形 35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0" name="正方形/長方形 35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1" name="正方形/長方形 36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2" name="正方形/長方形 36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3" name="正方形/長方形 36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4" name="正方形/長方形 36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5" name="テキスト ボックス 36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6" name="直線コネクタ 36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7" name="テキスト ボックス 36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8" name="直線コネクタ 36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69" name="テキスト ボックス 36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0" name="直線コネクタ 36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1" name="テキスト ボックス 37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2" name="直線コネクタ 37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3" name="テキスト ボックス 37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4" name="直線コネクタ 37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5" name="テキスト ボックス 37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6" name="直線コネクタ 37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7" name="テキスト ボックス 37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8" name="直線コネクタ 37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9" name="テキスト ボックス 37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118110</xdr:rowOff>
    </xdr:to>
    <xdr:cxnSp macro="">
      <xdr:nvCxnSpPr>
        <xdr:cNvPr id="381" name="直線コネクタ 380"/>
        <xdr:cNvCxnSpPr/>
      </xdr:nvCxnSpPr>
      <xdr:spPr>
        <a:xfrm flipV="1">
          <a:off x="16318864" y="571500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121937</xdr:rowOff>
    </xdr:from>
    <xdr:ext cx="405111" cy="259045"/>
    <xdr:sp macro="" textlink="">
      <xdr:nvSpPr>
        <xdr:cNvPr id="382" name="【認定こども園・幼稚園・保育所】&#10;有形固定資産減価償却率最小値テキスト"/>
        <xdr:cNvSpPr txBox="1"/>
      </xdr:nvSpPr>
      <xdr:spPr>
        <a:xfrm>
          <a:off x="16357600" y="732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118110</xdr:rowOff>
    </xdr:from>
    <xdr:to>
      <xdr:col>86</xdr:col>
      <xdr:colOff>25400</xdr:colOff>
      <xdr:row>42</xdr:row>
      <xdr:rowOff>118110</xdr:rowOff>
    </xdr:to>
    <xdr:cxnSp macro="">
      <xdr:nvCxnSpPr>
        <xdr:cNvPr id="383" name="直線コネクタ 382"/>
        <xdr:cNvCxnSpPr/>
      </xdr:nvCxnSpPr>
      <xdr:spPr>
        <a:xfrm>
          <a:off x="16230600" y="731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84"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85" name="直線コネクタ 384"/>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99712</xdr:rowOff>
    </xdr:from>
    <xdr:ext cx="405111" cy="259045"/>
    <xdr:sp macro="" textlink="">
      <xdr:nvSpPr>
        <xdr:cNvPr id="386" name="【認定こども園・幼稚園・保育所】&#10;有形固定資産減価償却率平均値テキスト"/>
        <xdr:cNvSpPr txBox="1"/>
      </xdr:nvSpPr>
      <xdr:spPr>
        <a:xfrm>
          <a:off x="16357600" y="64433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76835</xdr:rowOff>
    </xdr:from>
    <xdr:to>
      <xdr:col>85</xdr:col>
      <xdr:colOff>177800</xdr:colOff>
      <xdr:row>39</xdr:row>
      <xdr:rowOff>6985</xdr:rowOff>
    </xdr:to>
    <xdr:sp macro="" textlink="">
      <xdr:nvSpPr>
        <xdr:cNvPr id="387" name="フローチャート: 判断 386"/>
        <xdr:cNvSpPr/>
      </xdr:nvSpPr>
      <xdr:spPr>
        <a:xfrm>
          <a:off x="162687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388" name="フローチャート: 判断 387"/>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114935</xdr:rowOff>
    </xdr:from>
    <xdr:to>
      <xdr:col>76</xdr:col>
      <xdr:colOff>165100</xdr:colOff>
      <xdr:row>38</xdr:row>
      <xdr:rowOff>45085</xdr:rowOff>
    </xdr:to>
    <xdr:sp macro="" textlink="">
      <xdr:nvSpPr>
        <xdr:cNvPr id="389" name="フローチャート: 判断 388"/>
        <xdr:cNvSpPr/>
      </xdr:nvSpPr>
      <xdr:spPr>
        <a:xfrm>
          <a:off x="14541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390" name="フローチャート: 判断 389"/>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1" name="テキスト ボックス 39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2" name="テキスト ボックス 39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3" name="テキスト ボックス 39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4" name="テキスト ボックス 39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5" name="テキスト ボックス 39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53975</xdr:rowOff>
    </xdr:from>
    <xdr:to>
      <xdr:col>85</xdr:col>
      <xdr:colOff>177800</xdr:colOff>
      <xdr:row>39</xdr:row>
      <xdr:rowOff>155575</xdr:rowOff>
    </xdr:to>
    <xdr:sp macro="" textlink="">
      <xdr:nvSpPr>
        <xdr:cNvPr id="396" name="楕円 395"/>
        <xdr:cNvSpPr/>
      </xdr:nvSpPr>
      <xdr:spPr>
        <a:xfrm>
          <a:off x="16268700" y="674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32402</xdr:rowOff>
    </xdr:from>
    <xdr:ext cx="405111" cy="259045"/>
    <xdr:sp macro="" textlink="">
      <xdr:nvSpPr>
        <xdr:cNvPr id="397" name="【認定こども園・幼稚園・保育所】&#10;有形固定資産減価償却率該当値テキスト"/>
        <xdr:cNvSpPr txBox="1"/>
      </xdr:nvSpPr>
      <xdr:spPr>
        <a:xfrm>
          <a:off x="16357600" y="671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124460</xdr:rowOff>
    </xdr:from>
    <xdr:to>
      <xdr:col>81</xdr:col>
      <xdr:colOff>101600</xdr:colOff>
      <xdr:row>40</xdr:row>
      <xdr:rowOff>54610</xdr:rowOff>
    </xdr:to>
    <xdr:sp macro="" textlink="">
      <xdr:nvSpPr>
        <xdr:cNvPr id="398" name="楕円 397"/>
        <xdr:cNvSpPr/>
      </xdr:nvSpPr>
      <xdr:spPr>
        <a:xfrm>
          <a:off x="15430500" y="68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104775</xdr:rowOff>
    </xdr:from>
    <xdr:to>
      <xdr:col>85</xdr:col>
      <xdr:colOff>127000</xdr:colOff>
      <xdr:row>40</xdr:row>
      <xdr:rowOff>3810</xdr:rowOff>
    </xdr:to>
    <xdr:cxnSp macro="">
      <xdr:nvCxnSpPr>
        <xdr:cNvPr id="399" name="直線コネクタ 398"/>
        <xdr:cNvCxnSpPr/>
      </xdr:nvCxnSpPr>
      <xdr:spPr>
        <a:xfrm flipV="1">
          <a:off x="15481300" y="6791325"/>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53975</xdr:rowOff>
    </xdr:from>
    <xdr:to>
      <xdr:col>76</xdr:col>
      <xdr:colOff>165100</xdr:colOff>
      <xdr:row>39</xdr:row>
      <xdr:rowOff>155575</xdr:rowOff>
    </xdr:to>
    <xdr:sp macro="" textlink="">
      <xdr:nvSpPr>
        <xdr:cNvPr id="400" name="楕円 399"/>
        <xdr:cNvSpPr/>
      </xdr:nvSpPr>
      <xdr:spPr>
        <a:xfrm>
          <a:off x="14541500" y="674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104775</xdr:rowOff>
    </xdr:from>
    <xdr:to>
      <xdr:col>81</xdr:col>
      <xdr:colOff>50800</xdr:colOff>
      <xdr:row>40</xdr:row>
      <xdr:rowOff>3810</xdr:rowOff>
    </xdr:to>
    <xdr:cxnSp macro="">
      <xdr:nvCxnSpPr>
        <xdr:cNvPr id="401" name="直線コネクタ 400"/>
        <xdr:cNvCxnSpPr/>
      </xdr:nvCxnSpPr>
      <xdr:spPr>
        <a:xfrm>
          <a:off x="14592300" y="679132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19685</xdr:rowOff>
    </xdr:from>
    <xdr:to>
      <xdr:col>72</xdr:col>
      <xdr:colOff>38100</xdr:colOff>
      <xdr:row>39</xdr:row>
      <xdr:rowOff>121285</xdr:rowOff>
    </xdr:to>
    <xdr:sp macro="" textlink="">
      <xdr:nvSpPr>
        <xdr:cNvPr id="402" name="楕円 401"/>
        <xdr:cNvSpPr/>
      </xdr:nvSpPr>
      <xdr:spPr>
        <a:xfrm>
          <a:off x="13652500" y="67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70485</xdr:rowOff>
    </xdr:from>
    <xdr:to>
      <xdr:col>76</xdr:col>
      <xdr:colOff>114300</xdr:colOff>
      <xdr:row>39</xdr:row>
      <xdr:rowOff>104775</xdr:rowOff>
    </xdr:to>
    <xdr:cxnSp macro="">
      <xdr:nvCxnSpPr>
        <xdr:cNvPr id="403" name="直線コネクタ 402"/>
        <xdr:cNvCxnSpPr/>
      </xdr:nvCxnSpPr>
      <xdr:spPr>
        <a:xfrm>
          <a:off x="13703300" y="67570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92092</xdr:rowOff>
    </xdr:from>
    <xdr:ext cx="405111" cy="259045"/>
    <xdr:sp macro="" textlink="">
      <xdr:nvSpPr>
        <xdr:cNvPr id="404" name="n_1aveValue【認定こども園・幼稚園・保育所】&#10;有形固定資産減価償却率"/>
        <xdr:cNvSpPr txBox="1"/>
      </xdr:nvSpPr>
      <xdr:spPr>
        <a:xfrm>
          <a:off x="152660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61612</xdr:rowOff>
    </xdr:from>
    <xdr:ext cx="405111" cy="259045"/>
    <xdr:sp macro="" textlink="">
      <xdr:nvSpPr>
        <xdr:cNvPr id="405" name="n_2aveValue【認定こども園・幼稚園・保育所】&#10;有形固定資産減価償却率"/>
        <xdr:cNvSpPr txBox="1"/>
      </xdr:nvSpPr>
      <xdr:spPr>
        <a:xfrm>
          <a:off x="14389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406" name="n_3aveValue【認定こども園・幼稚園・保育所】&#10;有形固定資産減価償却率"/>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45737</xdr:rowOff>
    </xdr:from>
    <xdr:ext cx="405111" cy="259045"/>
    <xdr:sp macro="" textlink="">
      <xdr:nvSpPr>
        <xdr:cNvPr id="407" name="n_1mainValue【認定こども園・幼稚園・保育所】&#10;有形固定資産減価償却率"/>
        <xdr:cNvSpPr txBox="1"/>
      </xdr:nvSpPr>
      <xdr:spPr>
        <a:xfrm>
          <a:off x="15266044" y="690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146702</xdr:rowOff>
    </xdr:from>
    <xdr:ext cx="405111" cy="259045"/>
    <xdr:sp macro="" textlink="">
      <xdr:nvSpPr>
        <xdr:cNvPr id="408" name="n_2mainValue【認定こども園・幼稚園・保育所】&#10;有形固定資産減価償却率"/>
        <xdr:cNvSpPr txBox="1"/>
      </xdr:nvSpPr>
      <xdr:spPr>
        <a:xfrm>
          <a:off x="14389744" y="683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112412</xdr:rowOff>
    </xdr:from>
    <xdr:ext cx="405111" cy="259045"/>
    <xdr:sp macro="" textlink="">
      <xdr:nvSpPr>
        <xdr:cNvPr id="409" name="n_3mainValue【認定こども園・幼稚園・保育所】&#10;有形固定資産減価償却率"/>
        <xdr:cNvSpPr txBox="1"/>
      </xdr:nvSpPr>
      <xdr:spPr>
        <a:xfrm>
          <a:off x="13500744" y="679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0" name="正方形/長方形 40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1" name="正方形/長方形 41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2" name="正方形/長方形 41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3" name="正方形/長方形 41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4" name="正方形/長方形 41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5" name="正方形/長方形 41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6" name="正方形/長方形 41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7" name="正方形/長方形 41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8" name="テキスト ボックス 41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9" name="直線コネクタ 41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0" name="直線コネクタ 41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1" name="テキスト ボックス 42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2" name="直線コネクタ 42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23" name="テキスト ボックス 42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4" name="直線コネクタ 42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25" name="テキスト ボックス 42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6" name="直線コネクタ 42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27" name="テキスト ボックス 42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8" name="直線コネクタ 42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29" name="テキスト ボックス 42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0" name="直線コネクタ 42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1" name="テキスト ボックス 43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2" name="直線コネクタ 43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3" name="テキスト ボックス 43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35378</xdr:rowOff>
    </xdr:from>
    <xdr:to>
      <xdr:col>116</xdr:col>
      <xdr:colOff>62864</xdr:colOff>
      <xdr:row>41</xdr:row>
      <xdr:rowOff>90896</xdr:rowOff>
    </xdr:to>
    <xdr:cxnSp macro="">
      <xdr:nvCxnSpPr>
        <xdr:cNvPr id="435" name="直線コネクタ 434"/>
        <xdr:cNvCxnSpPr/>
      </xdr:nvCxnSpPr>
      <xdr:spPr>
        <a:xfrm flipV="1">
          <a:off x="22160864" y="569322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94723</xdr:rowOff>
    </xdr:from>
    <xdr:ext cx="469744" cy="259045"/>
    <xdr:sp macro="" textlink="">
      <xdr:nvSpPr>
        <xdr:cNvPr id="436" name="【認定こども園・幼稚園・保育所】&#10;一人当たり面積最小値テキスト"/>
        <xdr:cNvSpPr txBox="1"/>
      </xdr:nvSpPr>
      <xdr:spPr>
        <a:xfrm>
          <a:off x="22199600" y="712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90896</xdr:rowOff>
    </xdr:from>
    <xdr:to>
      <xdr:col>116</xdr:col>
      <xdr:colOff>152400</xdr:colOff>
      <xdr:row>41</xdr:row>
      <xdr:rowOff>90896</xdr:rowOff>
    </xdr:to>
    <xdr:cxnSp macro="">
      <xdr:nvCxnSpPr>
        <xdr:cNvPr id="437" name="直線コネクタ 436"/>
        <xdr:cNvCxnSpPr/>
      </xdr:nvCxnSpPr>
      <xdr:spPr>
        <a:xfrm>
          <a:off x="22072600" y="712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153505</xdr:rowOff>
    </xdr:from>
    <xdr:ext cx="469744" cy="259045"/>
    <xdr:sp macro="" textlink="">
      <xdr:nvSpPr>
        <xdr:cNvPr id="438" name="【認定こども園・幼稚園・保育所】&#10;一人当たり面積最大値テキスト"/>
        <xdr:cNvSpPr txBox="1"/>
      </xdr:nvSpPr>
      <xdr:spPr>
        <a:xfrm>
          <a:off x="22199600" y="546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35378</xdr:rowOff>
    </xdr:from>
    <xdr:to>
      <xdr:col>116</xdr:col>
      <xdr:colOff>152400</xdr:colOff>
      <xdr:row>33</xdr:row>
      <xdr:rowOff>35378</xdr:rowOff>
    </xdr:to>
    <xdr:cxnSp macro="">
      <xdr:nvCxnSpPr>
        <xdr:cNvPr id="439" name="直線コネクタ 438"/>
        <xdr:cNvCxnSpPr/>
      </xdr:nvCxnSpPr>
      <xdr:spPr>
        <a:xfrm>
          <a:off x="22072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80571</xdr:rowOff>
    </xdr:from>
    <xdr:ext cx="469744" cy="259045"/>
    <xdr:sp macro="" textlink="">
      <xdr:nvSpPr>
        <xdr:cNvPr id="440" name="【認定こども園・幼稚園・保育所】&#10;一人当たり面積平均値テキスト"/>
        <xdr:cNvSpPr txBox="1"/>
      </xdr:nvSpPr>
      <xdr:spPr>
        <a:xfrm>
          <a:off x="22199600" y="6424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102144</xdr:rowOff>
    </xdr:from>
    <xdr:to>
      <xdr:col>116</xdr:col>
      <xdr:colOff>114300</xdr:colOff>
      <xdr:row>38</xdr:row>
      <xdr:rowOff>32294</xdr:rowOff>
    </xdr:to>
    <xdr:sp macro="" textlink="">
      <xdr:nvSpPr>
        <xdr:cNvPr id="441" name="フローチャート: 判断 440"/>
        <xdr:cNvSpPr/>
      </xdr:nvSpPr>
      <xdr:spPr>
        <a:xfrm>
          <a:off x="221107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89081</xdr:rowOff>
    </xdr:from>
    <xdr:to>
      <xdr:col>112</xdr:col>
      <xdr:colOff>38100</xdr:colOff>
      <xdr:row>38</xdr:row>
      <xdr:rowOff>19231</xdr:rowOff>
    </xdr:to>
    <xdr:sp macro="" textlink="">
      <xdr:nvSpPr>
        <xdr:cNvPr id="442" name="フローチャート: 判断 441"/>
        <xdr:cNvSpPr/>
      </xdr:nvSpPr>
      <xdr:spPr>
        <a:xfrm>
          <a:off x="2127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160927</xdr:rowOff>
    </xdr:from>
    <xdr:to>
      <xdr:col>107</xdr:col>
      <xdr:colOff>101600</xdr:colOff>
      <xdr:row>38</xdr:row>
      <xdr:rowOff>91077</xdr:rowOff>
    </xdr:to>
    <xdr:sp macro="" textlink="">
      <xdr:nvSpPr>
        <xdr:cNvPr id="443" name="フローチャート: 判断 442"/>
        <xdr:cNvSpPr/>
      </xdr:nvSpPr>
      <xdr:spPr>
        <a:xfrm>
          <a:off x="20383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444" name="フローチャート: 判断 443"/>
        <xdr:cNvSpPr/>
      </xdr:nvSpPr>
      <xdr:spPr>
        <a:xfrm>
          <a:off x="19494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5" name="テキスト ボックス 44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6" name="テキスト ボックス 44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7" name="テキスト ボックス 44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8" name="テキスト ボックス 44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9" name="テキスト ボックス 44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61323</xdr:rowOff>
    </xdr:from>
    <xdr:to>
      <xdr:col>116</xdr:col>
      <xdr:colOff>114300</xdr:colOff>
      <xdr:row>34</xdr:row>
      <xdr:rowOff>162923</xdr:rowOff>
    </xdr:to>
    <xdr:sp macro="" textlink="">
      <xdr:nvSpPr>
        <xdr:cNvPr id="450" name="楕円 449"/>
        <xdr:cNvSpPr/>
      </xdr:nvSpPr>
      <xdr:spPr>
        <a:xfrm>
          <a:off x="22110700" y="589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84200</xdr:rowOff>
    </xdr:from>
    <xdr:ext cx="469744" cy="259045"/>
    <xdr:sp macro="" textlink="">
      <xdr:nvSpPr>
        <xdr:cNvPr id="451" name="【認定こども園・幼稚園・保育所】&#10;一人当たり面積該当値テキスト"/>
        <xdr:cNvSpPr txBox="1"/>
      </xdr:nvSpPr>
      <xdr:spPr>
        <a:xfrm>
          <a:off x="22199600" y="574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58057</xdr:rowOff>
    </xdr:from>
    <xdr:to>
      <xdr:col>112</xdr:col>
      <xdr:colOff>38100</xdr:colOff>
      <xdr:row>34</xdr:row>
      <xdr:rowOff>159657</xdr:rowOff>
    </xdr:to>
    <xdr:sp macro="" textlink="">
      <xdr:nvSpPr>
        <xdr:cNvPr id="452" name="楕円 451"/>
        <xdr:cNvSpPr/>
      </xdr:nvSpPr>
      <xdr:spPr>
        <a:xfrm>
          <a:off x="21272500" y="588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108857</xdr:rowOff>
    </xdr:from>
    <xdr:to>
      <xdr:col>116</xdr:col>
      <xdr:colOff>63500</xdr:colOff>
      <xdr:row>34</xdr:row>
      <xdr:rowOff>112123</xdr:rowOff>
    </xdr:to>
    <xdr:cxnSp macro="">
      <xdr:nvCxnSpPr>
        <xdr:cNvPr id="453" name="直線コネクタ 452"/>
        <xdr:cNvCxnSpPr/>
      </xdr:nvCxnSpPr>
      <xdr:spPr>
        <a:xfrm>
          <a:off x="21323300" y="593815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113574</xdr:rowOff>
    </xdr:from>
    <xdr:to>
      <xdr:col>107</xdr:col>
      <xdr:colOff>101600</xdr:colOff>
      <xdr:row>35</xdr:row>
      <xdr:rowOff>43724</xdr:rowOff>
    </xdr:to>
    <xdr:sp macro="" textlink="">
      <xdr:nvSpPr>
        <xdr:cNvPr id="454" name="楕円 453"/>
        <xdr:cNvSpPr/>
      </xdr:nvSpPr>
      <xdr:spPr>
        <a:xfrm>
          <a:off x="20383500" y="594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108857</xdr:rowOff>
    </xdr:from>
    <xdr:to>
      <xdr:col>111</xdr:col>
      <xdr:colOff>177800</xdr:colOff>
      <xdr:row>34</xdr:row>
      <xdr:rowOff>164374</xdr:rowOff>
    </xdr:to>
    <xdr:cxnSp macro="">
      <xdr:nvCxnSpPr>
        <xdr:cNvPr id="455" name="直線コネクタ 454"/>
        <xdr:cNvCxnSpPr/>
      </xdr:nvCxnSpPr>
      <xdr:spPr>
        <a:xfrm flipV="1">
          <a:off x="20434300" y="593815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76019</xdr:rowOff>
    </xdr:from>
    <xdr:to>
      <xdr:col>102</xdr:col>
      <xdr:colOff>165100</xdr:colOff>
      <xdr:row>34</xdr:row>
      <xdr:rowOff>6169</xdr:rowOff>
    </xdr:to>
    <xdr:sp macro="" textlink="">
      <xdr:nvSpPr>
        <xdr:cNvPr id="456" name="楕円 455"/>
        <xdr:cNvSpPr/>
      </xdr:nvSpPr>
      <xdr:spPr>
        <a:xfrm>
          <a:off x="19494500" y="573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126819</xdr:rowOff>
    </xdr:from>
    <xdr:to>
      <xdr:col>107</xdr:col>
      <xdr:colOff>50800</xdr:colOff>
      <xdr:row>34</xdr:row>
      <xdr:rowOff>164374</xdr:rowOff>
    </xdr:to>
    <xdr:cxnSp macro="">
      <xdr:nvCxnSpPr>
        <xdr:cNvPr id="457" name="直線コネクタ 456"/>
        <xdr:cNvCxnSpPr/>
      </xdr:nvCxnSpPr>
      <xdr:spPr>
        <a:xfrm>
          <a:off x="19545300" y="5784669"/>
          <a:ext cx="889000" cy="20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10358</xdr:rowOff>
    </xdr:from>
    <xdr:ext cx="469744" cy="259045"/>
    <xdr:sp macro="" textlink="">
      <xdr:nvSpPr>
        <xdr:cNvPr id="458" name="n_1aveValue【認定こども園・幼稚園・保育所】&#10;一人当たり面積"/>
        <xdr:cNvSpPr txBox="1"/>
      </xdr:nvSpPr>
      <xdr:spPr>
        <a:xfrm>
          <a:off x="21075727" y="652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82204</xdr:rowOff>
    </xdr:from>
    <xdr:ext cx="469744" cy="259045"/>
    <xdr:sp macro="" textlink="">
      <xdr:nvSpPr>
        <xdr:cNvPr id="459" name="n_2aveValue【認定こども園・幼稚園・保育所】&#10;一人当たり面積"/>
        <xdr:cNvSpPr txBox="1"/>
      </xdr:nvSpPr>
      <xdr:spPr>
        <a:xfrm>
          <a:off x="20199427" y="65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82204</xdr:rowOff>
    </xdr:from>
    <xdr:ext cx="469744" cy="259045"/>
    <xdr:sp macro="" textlink="">
      <xdr:nvSpPr>
        <xdr:cNvPr id="460" name="n_3aveValue【認定こども園・幼稚園・保育所】&#10;一人当たり面積"/>
        <xdr:cNvSpPr txBox="1"/>
      </xdr:nvSpPr>
      <xdr:spPr>
        <a:xfrm>
          <a:off x="19310427" y="65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4734</xdr:rowOff>
    </xdr:from>
    <xdr:ext cx="469744" cy="259045"/>
    <xdr:sp macro="" textlink="">
      <xdr:nvSpPr>
        <xdr:cNvPr id="461" name="n_1mainValue【認定こども園・幼稚園・保育所】&#10;一人当たり面積"/>
        <xdr:cNvSpPr txBox="1"/>
      </xdr:nvSpPr>
      <xdr:spPr>
        <a:xfrm>
          <a:off x="21075727" y="566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60251</xdr:rowOff>
    </xdr:from>
    <xdr:ext cx="469744" cy="259045"/>
    <xdr:sp macro="" textlink="">
      <xdr:nvSpPr>
        <xdr:cNvPr id="462" name="n_2mainValue【認定こども園・幼稚園・保育所】&#10;一人当たり面積"/>
        <xdr:cNvSpPr txBox="1"/>
      </xdr:nvSpPr>
      <xdr:spPr>
        <a:xfrm>
          <a:off x="20199427" y="571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22696</xdr:rowOff>
    </xdr:from>
    <xdr:ext cx="469744" cy="259045"/>
    <xdr:sp macro="" textlink="">
      <xdr:nvSpPr>
        <xdr:cNvPr id="463" name="n_3mainValue【認定こども園・幼稚園・保育所】&#10;一人当たり面積"/>
        <xdr:cNvSpPr txBox="1"/>
      </xdr:nvSpPr>
      <xdr:spPr>
        <a:xfrm>
          <a:off x="19310427" y="550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4" name="正方形/長方形 46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5" name="正方形/長方形 46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6" name="正方形/長方形 46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7" name="正方形/長方形 46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8" name="正方形/長方形 46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9" name="正方形/長方形 46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0" name="正方形/長方形 46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1" name="正方形/長方形 47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2" name="テキスト ボックス 47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3" name="直線コネクタ 47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4" name="テキスト ボックス 47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5" name="直線コネクタ 47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76" name="テキスト ボックス 47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7" name="直線コネクタ 47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8" name="テキスト ボックス 47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9" name="直線コネクタ 47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0" name="テキスト ボックス 47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1" name="直線コネクタ 48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2" name="テキスト ボックス 48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3" name="直線コネクタ 48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4" name="テキスト ボックス 48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5" name="直線コネクタ 48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86" name="テキスト ボックス 48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7" name="直線コネクタ 48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8" name="テキスト ボックス 48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52251</xdr:rowOff>
    </xdr:from>
    <xdr:to>
      <xdr:col>85</xdr:col>
      <xdr:colOff>126364</xdr:colOff>
      <xdr:row>64</xdr:row>
      <xdr:rowOff>114300</xdr:rowOff>
    </xdr:to>
    <xdr:cxnSp macro="">
      <xdr:nvCxnSpPr>
        <xdr:cNvPr id="490" name="直線コネクタ 489"/>
        <xdr:cNvCxnSpPr/>
      </xdr:nvCxnSpPr>
      <xdr:spPr>
        <a:xfrm flipV="1">
          <a:off x="16318864" y="9653451"/>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118127</xdr:rowOff>
    </xdr:from>
    <xdr:ext cx="405111" cy="259045"/>
    <xdr:sp macro="" textlink="">
      <xdr:nvSpPr>
        <xdr:cNvPr id="491" name="【学校施設】&#10;有形固定資産減価償却率最小値テキスト"/>
        <xdr:cNvSpPr txBox="1"/>
      </xdr:nvSpPr>
      <xdr:spPr>
        <a:xfrm>
          <a:off x="16357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114300</xdr:rowOff>
    </xdr:from>
    <xdr:to>
      <xdr:col>86</xdr:col>
      <xdr:colOff>25400</xdr:colOff>
      <xdr:row>64</xdr:row>
      <xdr:rowOff>114300</xdr:rowOff>
    </xdr:to>
    <xdr:cxnSp macro="">
      <xdr:nvCxnSpPr>
        <xdr:cNvPr id="492" name="直線コネクタ 491"/>
        <xdr:cNvCxnSpPr/>
      </xdr:nvCxnSpPr>
      <xdr:spPr>
        <a:xfrm>
          <a:off x="16230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170378</xdr:rowOff>
    </xdr:from>
    <xdr:ext cx="405111" cy="259045"/>
    <xdr:sp macro="" textlink="">
      <xdr:nvSpPr>
        <xdr:cNvPr id="493" name="【学校施設】&#10;有形固定資産減価償却率最大値テキスト"/>
        <xdr:cNvSpPr txBox="1"/>
      </xdr:nvSpPr>
      <xdr:spPr>
        <a:xfrm>
          <a:off x="16357600" y="942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52251</xdr:rowOff>
    </xdr:from>
    <xdr:to>
      <xdr:col>86</xdr:col>
      <xdr:colOff>25400</xdr:colOff>
      <xdr:row>56</xdr:row>
      <xdr:rowOff>52251</xdr:rowOff>
    </xdr:to>
    <xdr:cxnSp macro="">
      <xdr:nvCxnSpPr>
        <xdr:cNvPr id="494" name="直線コネクタ 493"/>
        <xdr:cNvCxnSpPr/>
      </xdr:nvCxnSpPr>
      <xdr:spPr>
        <a:xfrm>
          <a:off x="16230600" y="965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45193</xdr:rowOff>
    </xdr:from>
    <xdr:ext cx="405111" cy="259045"/>
    <xdr:sp macro="" textlink="">
      <xdr:nvSpPr>
        <xdr:cNvPr id="495" name="【学校施設】&#10;有形固定資産減価償却率平均値テキスト"/>
        <xdr:cNvSpPr txBox="1"/>
      </xdr:nvSpPr>
      <xdr:spPr>
        <a:xfrm>
          <a:off x="16357600" y="1033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66766</xdr:rowOff>
    </xdr:from>
    <xdr:to>
      <xdr:col>85</xdr:col>
      <xdr:colOff>177800</xdr:colOff>
      <xdr:row>60</xdr:row>
      <xdr:rowOff>168366</xdr:rowOff>
    </xdr:to>
    <xdr:sp macro="" textlink="">
      <xdr:nvSpPr>
        <xdr:cNvPr id="496" name="フローチャート: 判断 495"/>
        <xdr:cNvSpPr/>
      </xdr:nvSpPr>
      <xdr:spPr>
        <a:xfrm>
          <a:off x="162687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497" name="フローチャート: 判断 496"/>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168003</xdr:rowOff>
    </xdr:from>
    <xdr:to>
      <xdr:col>76</xdr:col>
      <xdr:colOff>165100</xdr:colOff>
      <xdr:row>61</xdr:row>
      <xdr:rowOff>98153</xdr:rowOff>
    </xdr:to>
    <xdr:sp macro="" textlink="">
      <xdr:nvSpPr>
        <xdr:cNvPr id="498" name="フローチャート: 判断 497"/>
        <xdr:cNvSpPr/>
      </xdr:nvSpPr>
      <xdr:spPr>
        <a:xfrm>
          <a:off x="14541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21046</xdr:rowOff>
    </xdr:from>
    <xdr:to>
      <xdr:col>72</xdr:col>
      <xdr:colOff>38100</xdr:colOff>
      <xdr:row>60</xdr:row>
      <xdr:rowOff>122646</xdr:rowOff>
    </xdr:to>
    <xdr:sp macro="" textlink="">
      <xdr:nvSpPr>
        <xdr:cNvPr id="499" name="フローチャート: 判断 498"/>
        <xdr:cNvSpPr/>
      </xdr:nvSpPr>
      <xdr:spPr>
        <a:xfrm>
          <a:off x="13652500" y="1030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0" name="テキスト ボックス 4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1" name="テキスト ボックス 5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2" name="テキスト ボックス 5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3" name="テキスト ボックス 5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4" name="テキスト ボックス 5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7983</xdr:rowOff>
    </xdr:from>
    <xdr:to>
      <xdr:col>85</xdr:col>
      <xdr:colOff>177800</xdr:colOff>
      <xdr:row>60</xdr:row>
      <xdr:rowOff>109583</xdr:rowOff>
    </xdr:to>
    <xdr:sp macro="" textlink="">
      <xdr:nvSpPr>
        <xdr:cNvPr id="505" name="楕円 504"/>
        <xdr:cNvSpPr/>
      </xdr:nvSpPr>
      <xdr:spPr>
        <a:xfrm>
          <a:off x="162687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30860</xdr:rowOff>
    </xdr:from>
    <xdr:ext cx="405111" cy="259045"/>
    <xdr:sp macro="" textlink="">
      <xdr:nvSpPr>
        <xdr:cNvPr id="506" name="【学校施設】&#10;有形固定資産減価償却率該当値テキスト"/>
        <xdr:cNvSpPr txBox="1"/>
      </xdr:nvSpPr>
      <xdr:spPr>
        <a:xfrm>
          <a:off x="16357600" y="10146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112485</xdr:rowOff>
    </xdr:from>
    <xdr:to>
      <xdr:col>81</xdr:col>
      <xdr:colOff>101600</xdr:colOff>
      <xdr:row>61</xdr:row>
      <xdr:rowOff>42635</xdr:rowOff>
    </xdr:to>
    <xdr:sp macro="" textlink="">
      <xdr:nvSpPr>
        <xdr:cNvPr id="507" name="楕円 506"/>
        <xdr:cNvSpPr/>
      </xdr:nvSpPr>
      <xdr:spPr>
        <a:xfrm>
          <a:off x="15430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58783</xdr:rowOff>
    </xdr:from>
    <xdr:to>
      <xdr:col>85</xdr:col>
      <xdr:colOff>127000</xdr:colOff>
      <xdr:row>60</xdr:row>
      <xdr:rowOff>163285</xdr:rowOff>
    </xdr:to>
    <xdr:cxnSp macro="">
      <xdr:nvCxnSpPr>
        <xdr:cNvPr id="508" name="直線コネクタ 507"/>
        <xdr:cNvCxnSpPr/>
      </xdr:nvCxnSpPr>
      <xdr:spPr>
        <a:xfrm flipV="1">
          <a:off x="15481300" y="10345783"/>
          <a:ext cx="8382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12881</xdr:rowOff>
    </xdr:from>
    <xdr:to>
      <xdr:col>76</xdr:col>
      <xdr:colOff>165100</xdr:colOff>
      <xdr:row>61</xdr:row>
      <xdr:rowOff>114481</xdr:rowOff>
    </xdr:to>
    <xdr:sp macro="" textlink="">
      <xdr:nvSpPr>
        <xdr:cNvPr id="509" name="楕円 508"/>
        <xdr:cNvSpPr/>
      </xdr:nvSpPr>
      <xdr:spPr>
        <a:xfrm>
          <a:off x="145415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163285</xdr:rowOff>
    </xdr:from>
    <xdr:to>
      <xdr:col>81</xdr:col>
      <xdr:colOff>50800</xdr:colOff>
      <xdr:row>61</xdr:row>
      <xdr:rowOff>63681</xdr:rowOff>
    </xdr:to>
    <xdr:cxnSp macro="">
      <xdr:nvCxnSpPr>
        <xdr:cNvPr id="510" name="直線コネクタ 509"/>
        <xdr:cNvCxnSpPr/>
      </xdr:nvCxnSpPr>
      <xdr:spPr>
        <a:xfrm flipV="1">
          <a:off x="14592300" y="10450285"/>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78196</xdr:rowOff>
    </xdr:from>
    <xdr:to>
      <xdr:col>72</xdr:col>
      <xdr:colOff>38100</xdr:colOff>
      <xdr:row>62</xdr:row>
      <xdr:rowOff>8346</xdr:rowOff>
    </xdr:to>
    <xdr:sp macro="" textlink="">
      <xdr:nvSpPr>
        <xdr:cNvPr id="511" name="楕円 510"/>
        <xdr:cNvSpPr/>
      </xdr:nvSpPr>
      <xdr:spPr>
        <a:xfrm>
          <a:off x="136525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63681</xdr:rowOff>
    </xdr:from>
    <xdr:to>
      <xdr:col>76</xdr:col>
      <xdr:colOff>114300</xdr:colOff>
      <xdr:row>61</xdr:row>
      <xdr:rowOff>128996</xdr:rowOff>
    </xdr:to>
    <xdr:cxnSp macro="">
      <xdr:nvCxnSpPr>
        <xdr:cNvPr id="512" name="直線コネクタ 511"/>
        <xdr:cNvCxnSpPr/>
      </xdr:nvCxnSpPr>
      <xdr:spPr>
        <a:xfrm flipV="1">
          <a:off x="13703300" y="1052213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63154</xdr:rowOff>
    </xdr:from>
    <xdr:ext cx="405111" cy="259045"/>
    <xdr:sp macro="" textlink="">
      <xdr:nvSpPr>
        <xdr:cNvPr id="513" name="n_1aveValue【学校施設】&#10;有形固定資産減価償却率"/>
        <xdr:cNvSpPr txBox="1"/>
      </xdr:nvSpPr>
      <xdr:spPr>
        <a:xfrm>
          <a:off x="152660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114680</xdr:rowOff>
    </xdr:from>
    <xdr:ext cx="405111" cy="259045"/>
    <xdr:sp macro="" textlink="">
      <xdr:nvSpPr>
        <xdr:cNvPr id="514" name="n_2aveValue【学校施設】&#10;有形固定資産減価償却率"/>
        <xdr:cNvSpPr txBox="1"/>
      </xdr:nvSpPr>
      <xdr:spPr>
        <a:xfrm>
          <a:off x="14389744" y="10230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139173</xdr:rowOff>
    </xdr:from>
    <xdr:ext cx="405111" cy="259045"/>
    <xdr:sp macro="" textlink="">
      <xdr:nvSpPr>
        <xdr:cNvPr id="515" name="n_3aveValue【学校施設】&#10;有形固定資産減価償却率"/>
        <xdr:cNvSpPr txBox="1"/>
      </xdr:nvSpPr>
      <xdr:spPr>
        <a:xfrm>
          <a:off x="13500744" y="1008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59162</xdr:rowOff>
    </xdr:from>
    <xdr:ext cx="405111" cy="259045"/>
    <xdr:sp macro="" textlink="">
      <xdr:nvSpPr>
        <xdr:cNvPr id="516" name="n_1mainValue【学校施設】&#10;有形固定資産減価償却率"/>
        <xdr:cNvSpPr txBox="1"/>
      </xdr:nvSpPr>
      <xdr:spPr>
        <a:xfrm>
          <a:off x="152660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105608</xdr:rowOff>
    </xdr:from>
    <xdr:ext cx="405111" cy="259045"/>
    <xdr:sp macro="" textlink="">
      <xdr:nvSpPr>
        <xdr:cNvPr id="517" name="n_2mainValue【学校施設】&#10;有形固定資産減価償却率"/>
        <xdr:cNvSpPr txBox="1"/>
      </xdr:nvSpPr>
      <xdr:spPr>
        <a:xfrm>
          <a:off x="14389744" y="1056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170923</xdr:rowOff>
    </xdr:from>
    <xdr:ext cx="405111" cy="259045"/>
    <xdr:sp macro="" textlink="">
      <xdr:nvSpPr>
        <xdr:cNvPr id="518" name="n_3mainValue【学校施設】&#10;有形固定資産減価償却率"/>
        <xdr:cNvSpPr txBox="1"/>
      </xdr:nvSpPr>
      <xdr:spPr>
        <a:xfrm>
          <a:off x="13500744" y="1062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7" name="テキスト ボックス 52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8" name="直線コネクタ 52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9" name="テキスト ボックス 52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0" name="直線コネクタ 52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1" name="テキスト ボックス 53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2" name="直線コネクタ 53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3" name="テキスト ボックス 53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4" name="直線コネクタ 53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5" name="テキスト ボックス 53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6" name="直線コネクタ 53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7" name="テキスト ボックス 53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9" name="テキスト ボックス 53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164135</xdr:rowOff>
    </xdr:from>
    <xdr:to>
      <xdr:col>116</xdr:col>
      <xdr:colOff>62864</xdr:colOff>
      <xdr:row>64</xdr:row>
      <xdr:rowOff>75895</xdr:rowOff>
    </xdr:to>
    <xdr:cxnSp macro="">
      <xdr:nvCxnSpPr>
        <xdr:cNvPr id="541" name="直線コネクタ 540"/>
        <xdr:cNvCxnSpPr/>
      </xdr:nvCxnSpPr>
      <xdr:spPr>
        <a:xfrm flipV="1">
          <a:off x="22160864" y="9593885"/>
          <a:ext cx="0" cy="1454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79722</xdr:rowOff>
    </xdr:from>
    <xdr:ext cx="469744" cy="259045"/>
    <xdr:sp macro="" textlink="">
      <xdr:nvSpPr>
        <xdr:cNvPr id="542" name="【学校施設】&#10;一人当たり面積最小値テキスト"/>
        <xdr:cNvSpPr txBox="1"/>
      </xdr:nvSpPr>
      <xdr:spPr>
        <a:xfrm>
          <a:off x="22199600" y="11052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75895</xdr:rowOff>
    </xdr:from>
    <xdr:to>
      <xdr:col>116</xdr:col>
      <xdr:colOff>152400</xdr:colOff>
      <xdr:row>64</xdr:row>
      <xdr:rowOff>75895</xdr:rowOff>
    </xdr:to>
    <xdr:cxnSp macro="">
      <xdr:nvCxnSpPr>
        <xdr:cNvPr id="543" name="直線コネクタ 542"/>
        <xdr:cNvCxnSpPr/>
      </xdr:nvCxnSpPr>
      <xdr:spPr>
        <a:xfrm>
          <a:off x="22072600" y="11048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110812</xdr:rowOff>
    </xdr:from>
    <xdr:ext cx="469744" cy="259045"/>
    <xdr:sp macro="" textlink="">
      <xdr:nvSpPr>
        <xdr:cNvPr id="544" name="【学校施設】&#10;一人当たり面積最大値テキスト"/>
        <xdr:cNvSpPr txBox="1"/>
      </xdr:nvSpPr>
      <xdr:spPr>
        <a:xfrm>
          <a:off x="22199600" y="936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164135</xdr:rowOff>
    </xdr:from>
    <xdr:to>
      <xdr:col>116</xdr:col>
      <xdr:colOff>152400</xdr:colOff>
      <xdr:row>55</xdr:row>
      <xdr:rowOff>164135</xdr:rowOff>
    </xdr:to>
    <xdr:cxnSp macro="">
      <xdr:nvCxnSpPr>
        <xdr:cNvPr id="545" name="直線コネクタ 544"/>
        <xdr:cNvCxnSpPr/>
      </xdr:nvCxnSpPr>
      <xdr:spPr>
        <a:xfrm>
          <a:off x="22072600" y="959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32885</xdr:rowOff>
    </xdr:from>
    <xdr:ext cx="469744" cy="259045"/>
    <xdr:sp macro="" textlink="">
      <xdr:nvSpPr>
        <xdr:cNvPr id="546" name="【学校施設】&#10;一人当たり面積平均値テキスト"/>
        <xdr:cNvSpPr txBox="1"/>
      </xdr:nvSpPr>
      <xdr:spPr>
        <a:xfrm>
          <a:off x="22199600" y="10319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10008</xdr:rowOff>
    </xdr:from>
    <xdr:to>
      <xdr:col>116</xdr:col>
      <xdr:colOff>114300</xdr:colOff>
      <xdr:row>61</xdr:row>
      <xdr:rowOff>111608</xdr:rowOff>
    </xdr:to>
    <xdr:sp macro="" textlink="">
      <xdr:nvSpPr>
        <xdr:cNvPr id="547" name="フローチャート: 判断 546"/>
        <xdr:cNvSpPr/>
      </xdr:nvSpPr>
      <xdr:spPr>
        <a:xfrm>
          <a:off x="22110700" y="1046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36068</xdr:rowOff>
    </xdr:from>
    <xdr:to>
      <xdr:col>112</xdr:col>
      <xdr:colOff>38100</xdr:colOff>
      <xdr:row>60</xdr:row>
      <xdr:rowOff>137668</xdr:rowOff>
    </xdr:to>
    <xdr:sp macro="" textlink="">
      <xdr:nvSpPr>
        <xdr:cNvPr id="548" name="フローチャート: 判断 547"/>
        <xdr:cNvSpPr/>
      </xdr:nvSpPr>
      <xdr:spPr>
        <a:xfrm>
          <a:off x="21272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118821</xdr:rowOff>
    </xdr:from>
    <xdr:to>
      <xdr:col>107</xdr:col>
      <xdr:colOff>101600</xdr:colOff>
      <xdr:row>62</xdr:row>
      <xdr:rowOff>48971</xdr:rowOff>
    </xdr:to>
    <xdr:sp macro="" textlink="">
      <xdr:nvSpPr>
        <xdr:cNvPr id="549" name="フローチャート: 判断 548"/>
        <xdr:cNvSpPr/>
      </xdr:nvSpPr>
      <xdr:spPr>
        <a:xfrm>
          <a:off x="20383500" y="1057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51613</xdr:rowOff>
    </xdr:from>
    <xdr:to>
      <xdr:col>102</xdr:col>
      <xdr:colOff>165100</xdr:colOff>
      <xdr:row>62</xdr:row>
      <xdr:rowOff>153213</xdr:rowOff>
    </xdr:to>
    <xdr:sp macro="" textlink="">
      <xdr:nvSpPr>
        <xdr:cNvPr id="550" name="フローチャート: 判断 549"/>
        <xdr:cNvSpPr/>
      </xdr:nvSpPr>
      <xdr:spPr>
        <a:xfrm>
          <a:off x="19494500" y="1068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124308</xdr:rowOff>
    </xdr:from>
    <xdr:to>
      <xdr:col>116</xdr:col>
      <xdr:colOff>114300</xdr:colOff>
      <xdr:row>64</xdr:row>
      <xdr:rowOff>54458</xdr:rowOff>
    </xdr:to>
    <xdr:sp macro="" textlink="">
      <xdr:nvSpPr>
        <xdr:cNvPr id="556" name="楕円 555"/>
        <xdr:cNvSpPr/>
      </xdr:nvSpPr>
      <xdr:spPr>
        <a:xfrm>
          <a:off x="22110700" y="1092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39235</xdr:rowOff>
    </xdr:from>
    <xdr:ext cx="469744" cy="259045"/>
    <xdr:sp macro="" textlink="">
      <xdr:nvSpPr>
        <xdr:cNvPr id="557" name="【学校施設】&#10;一人当たり面積該当値テキスト"/>
        <xdr:cNvSpPr txBox="1"/>
      </xdr:nvSpPr>
      <xdr:spPr>
        <a:xfrm>
          <a:off x="22199600" y="1084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149911</xdr:rowOff>
    </xdr:from>
    <xdr:to>
      <xdr:col>112</xdr:col>
      <xdr:colOff>38100</xdr:colOff>
      <xdr:row>64</xdr:row>
      <xdr:rowOff>80061</xdr:rowOff>
    </xdr:to>
    <xdr:sp macro="" textlink="">
      <xdr:nvSpPr>
        <xdr:cNvPr id="558" name="楕円 557"/>
        <xdr:cNvSpPr/>
      </xdr:nvSpPr>
      <xdr:spPr>
        <a:xfrm>
          <a:off x="21272500" y="1095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3658</xdr:rowOff>
    </xdr:from>
    <xdr:to>
      <xdr:col>116</xdr:col>
      <xdr:colOff>63500</xdr:colOff>
      <xdr:row>64</xdr:row>
      <xdr:rowOff>29261</xdr:rowOff>
    </xdr:to>
    <xdr:cxnSp macro="">
      <xdr:nvCxnSpPr>
        <xdr:cNvPr id="559" name="直線コネクタ 558"/>
        <xdr:cNvCxnSpPr/>
      </xdr:nvCxnSpPr>
      <xdr:spPr>
        <a:xfrm flipV="1">
          <a:off x="21323300" y="10976458"/>
          <a:ext cx="8382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143510</xdr:rowOff>
    </xdr:from>
    <xdr:to>
      <xdr:col>107</xdr:col>
      <xdr:colOff>101600</xdr:colOff>
      <xdr:row>64</xdr:row>
      <xdr:rowOff>73660</xdr:rowOff>
    </xdr:to>
    <xdr:sp macro="" textlink="">
      <xdr:nvSpPr>
        <xdr:cNvPr id="560" name="楕円 559"/>
        <xdr:cNvSpPr/>
      </xdr:nvSpPr>
      <xdr:spPr>
        <a:xfrm>
          <a:off x="20383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22860</xdr:rowOff>
    </xdr:from>
    <xdr:to>
      <xdr:col>111</xdr:col>
      <xdr:colOff>177800</xdr:colOff>
      <xdr:row>64</xdr:row>
      <xdr:rowOff>29261</xdr:rowOff>
    </xdr:to>
    <xdr:cxnSp macro="">
      <xdr:nvCxnSpPr>
        <xdr:cNvPr id="561" name="直線コネクタ 560"/>
        <xdr:cNvCxnSpPr/>
      </xdr:nvCxnSpPr>
      <xdr:spPr>
        <a:xfrm>
          <a:off x="20434300" y="10995660"/>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128880</xdr:rowOff>
    </xdr:from>
    <xdr:to>
      <xdr:col>102</xdr:col>
      <xdr:colOff>165100</xdr:colOff>
      <xdr:row>64</xdr:row>
      <xdr:rowOff>59030</xdr:rowOff>
    </xdr:to>
    <xdr:sp macro="" textlink="">
      <xdr:nvSpPr>
        <xdr:cNvPr id="562" name="楕円 561"/>
        <xdr:cNvSpPr/>
      </xdr:nvSpPr>
      <xdr:spPr>
        <a:xfrm>
          <a:off x="19494500" y="1093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8230</xdr:rowOff>
    </xdr:from>
    <xdr:to>
      <xdr:col>107</xdr:col>
      <xdr:colOff>50800</xdr:colOff>
      <xdr:row>64</xdr:row>
      <xdr:rowOff>22860</xdr:rowOff>
    </xdr:to>
    <xdr:cxnSp macro="">
      <xdr:nvCxnSpPr>
        <xdr:cNvPr id="563" name="直線コネクタ 562"/>
        <xdr:cNvCxnSpPr/>
      </xdr:nvCxnSpPr>
      <xdr:spPr>
        <a:xfrm>
          <a:off x="19545300" y="10981030"/>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154195</xdr:rowOff>
    </xdr:from>
    <xdr:ext cx="469744" cy="259045"/>
    <xdr:sp macro="" textlink="">
      <xdr:nvSpPr>
        <xdr:cNvPr id="564" name="n_1aveValue【学校施設】&#10;一人当たり面積"/>
        <xdr:cNvSpPr txBox="1"/>
      </xdr:nvSpPr>
      <xdr:spPr>
        <a:xfrm>
          <a:off x="21075727" y="1009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65498</xdr:rowOff>
    </xdr:from>
    <xdr:ext cx="469744" cy="259045"/>
    <xdr:sp macro="" textlink="">
      <xdr:nvSpPr>
        <xdr:cNvPr id="565" name="n_2aveValue【学校施設】&#10;一人当たり面積"/>
        <xdr:cNvSpPr txBox="1"/>
      </xdr:nvSpPr>
      <xdr:spPr>
        <a:xfrm>
          <a:off x="20199427" y="1035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169740</xdr:rowOff>
    </xdr:from>
    <xdr:ext cx="469744" cy="259045"/>
    <xdr:sp macro="" textlink="">
      <xdr:nvSpPr>
        <xdr:cNvPr id="566" name="n_3aveValue【学校施設】&#10;一人当たり面積"/>
        <xdr:cNvSpPr txBox="1"/>
      </xdr:nvSpPr>
      <xdr:spPr>
        <a:xfrm>
          <a:off x="19310427" y="1045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71188</xdr:rowOff>
    </xdr:from>
    <xdr:ext cx="469744" cy="259045"/>
    <xdr:sp macro="" textlink="">
      <xdr:nvSpPr>
        <xdr:cNvPr id="567" name="n_1mainValue【学校施設】&#10;一人当たり面積"/>
        <xdr:cNvSpPr txBox="1"/>
      </xdr:nvSpPr>
      <xdr:spPr>
        <a:xfrm>
          <a:off x="21075727" y="11043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64787</xdr:rowOff>
    </xdr:from>
    <xdr:ext cx="469744" cy="259045"/>
    <xdr:sp macro="" textlink="">
      <xdr:nvSpPr>
        <xdr:cNvPr id="568" name="n_2mainValue【学校施設】&#10;一人当たり面積"/>
        <xdr:cNvSpPr txBox="1"/>
      </xdr:nvSpPr>
      <xdr:spPr>
        <a:xfrm>
          <a:off x="20199427"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50157</xdr:rowOff>
    </xdr:from>
    <xdr:ext cx="469744" cy="259045"/>
    <xdr:sp macro="" textlink="">
      <xdr:nvSpPr>
        <xdr:cNvPr id="569" name="n_3mainValue【学校施設】&#10;一人当たり面積"/>
        <xdr:cNvSpPr txBox="1"/>
      </xdr:nvSpPr>
      <xdr:spPr>
        <a:xfrm>
          <a:off x="19310427" y="1102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0" name="正方形/長方形 5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1" name="正方形/長方形 57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2" name="正方形/長方形 57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3" name="正方形/長方形 57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4" name="正方形/長方形 57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5" name="正方形/長方形 57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6" name="正方形/長方形 57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7" name="正方形/長方形 57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8" name="正方形/長方形 5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9" name="正方形/長方形 5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0" name="正方形/長方形 5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1" name="正方形/長方形 5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2" name="正方形/長方形 5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3" name="正方形/長方形 5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4" name="正方形/長方形 5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5" name="正方形/長方形 58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6" name="正方形/長方形 58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7" name="正方形/長方形 58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8" name="正方形/長方形 58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9" name="正方形/長方形 58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0" name="正方形/長方形 58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1" name="正方形/長方形 59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2" name="正方形/長方形 59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3" name="正方形/長方形 59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4" name="テキスト ボックス 59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5" name="直線コネクタ 59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96" name="テキスト ボックス 59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97" name="直線コネクタ 59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98" name="テキスト ボックス 59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99" name="直線コネクタ 59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00" name="テキスト ボックス 59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01" name="直線コネクタ 60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02" name="テキスト ボックス 60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03" name="直線コネクタ 60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04" name="テキスト ボックス 603"/>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5" name="直線コネクタ 60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6" name="テキスト ボックス 60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131063</xdr:rowOff>
    </xdr:to>
    <xdr:cxnSp macro="">
      <xdr:nvCxnSpPr>
        <xdr:cNvPr id="608" name="直線コネクタ 607"/>
        <xdr:cNvCxnSpPr/>
      </xdr:nvCxnSpPr>
      <xdr:spPr>
        <a:xfrm flipV="1">
          <a:off x="16318864" y="17221200"/>
          <a:ext cx="0" cy="1426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134890</xdr:rowOff>
    </xdr:from>
    <xdr:ext cx="405111" cy="259045"/>
    <xdr:sp macro="" textlink="">
      <xdr:nvSpPr>
        <xdr:cNvPr id="609" name="【公民館】&#10;有形固定資産減価償却率最小値テキスト"/>
        <xdr:cNvSpPr txBox="1"/>
      </xdr:nvSpPr>
      <xdr:spPr>
        <a:xfrm>
          <a:off x="16357600" y="18651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131063</xdr:rowOff>
    </xdr:from>
    <xdr:to>
      <xdr:col>86</xdr:col>
      <xdr:colOff>25400</xdr:colOff>
      <xdr:row>108</xdr:row>
      <xdr:rowOff>131063</xdr:rowOff>
    </xdr:to>
    <xdr:cxnSp macro="">
      <xdr:nvCxnSpPr>
        <xdr:cNvPr id="610" name="直線コネクタ 609"/>
        <xdr:cNvCxnSpPr/>
      </xdr:nvCxnSpPr>
      <xdr:spPr>
        <a:xfrm>
          <a:off x="16230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11"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12" name="直線コネクタ 611"/>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91712</xdr:rowOff>
    </xdr:from>
    <xdr:ext cx="405111" cy="259045"/>
    <xdr:sp macro="" textlink="">
      <xdr:nvSpPr>
        <xdr:cNvPr id="613" name="【公民館】&#10;有形固定資産減価償却率平均値テキスト"/>
        <xdr:cNvSpPr txBox="1"/>
      </xdr:nvSpPr>
      <xdr:spPr>
        <a:xfrm>
          <a:off x="16357600" y="17751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68835</xdr:rowOff>
    </xdr:from>
    <xdr:to>
      <xdr:col>85</xdr:col>
      <xdr:colOff>177800</xdr:colOff>
      <xdr:row>104</xdr:row>
      <xdr:rowOff>170435</xdr:rowOff>
    </xdr:to>
    <xdr:sp macro="" textlink="">
      <xdr:nvSpPr>
        <xdr:cNvPr id="614" name="フローチャート: 判断 613"/>
        <xdr:cNvSpPr/>
      </xdr:nvSpPr>
      <xdr:spPr>
        <a:xfrm>
          <a:off x="16268700" y="1789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87122</xdr:rowOff>
    </xdr:from>
    <xdr:to>
      <xdr:col>81</xdr:col>
      <xdr:colOff>101600</xdr:colOff>
      <xdr:row>105</xdr:row>
      <xdr:rowOff>17272</xdr:rowOff>
    </xdr:to>
    <xdr:sp macro="" textlink="">
      <xdr:nvSpPr>
        <xdr:cNvPr id="615" name="フローチャート: 判断 614"/>
        <xdr:cNvSpPr/>
      </xdr:nvSpPr>
      <xdr:spPr>
        <a:xfrm>
          <a:off x="15430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169418</xdr:rowOff>
    </xdr:from>
    <xdr:to>
      <xdr:col>76</xdr:col>
      <xdr:colOff>165100</xdr:colOff>
      <xdr:row>105</xdr:row>
      <xdr:rowOff>99568</xdr:rowOff>
    </xdr:to>
    <xdr:sp macro="" textlink="">
      <xdr:nvSpPr>
        <xdr:cNvPr id="616" name="フローチャート: 判断 615"/>
        <xdr:cNvSpPr/>
      </xdr:nvSpPr>
      <xdr:spPr>
        <a:xfrm>
          <a:off x="145415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123698</xdr:rowOff>
    </xdr:from>
    <xdr:to>
      <xdr:col>72</xdr:col>
      <xdr:colOff>38100</xdr:colOff>
      <xdr:row>105</xdr:row>
      <xdr:rowOff>53848</xdr:rowOff>
    </xdr:to>
    <xdr:sp macro="" textlink="">
      <xdr:nvSpPr>
        <xdr:cNvPr id="617" name="フローチャート: 判断 616"/>
        <xdr:cNvSpPr/>
      </xdr:nvSpPr>
      <xdr:spPr>
        <a:xfrm>
          <a:off x="13652500" y="1795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8" name="テキスト ボックス 6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9" name="テキスト ボックス 6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0" name="テキスト ボックス 6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1" name="テキスト ボックス 6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2" name="テキスト ボックス 6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121413</xdr:rowOff>
    </xdr:from>
    <xdr:to>
      <xdr:col>85</xdr:col>
      <xdr:colOff>177800</xdr:colOff>
      <xdr:row>108</xdr:row>
      <xdr:rowOff>51563</xdr:rowOff>
    </xdr:to>
    <xdr:sp macro="" textlink="">
      <xdr:nvSpPr>
        <xdr:cNvPr id="623" name="楕円 622"/>
        <xdr:cNvSpPr/>
      </xdr:nvSpPr>
      <xdr:spPr>
        <a:xfrm>
          <a:off x="16268700" y="1846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99840</xdr:rowOff>
    </xdr:from>
    <xdr:ext cx="405111" cy="259045"/>
    <xdr:sp macro="" textlink="">
      <xdr:nvSpPr>
        <xdr:cNvPr id="624" name="【公民館】&#10;有形固定資産減価償却率該当値テキスト"/>
        <xdr:cNvSpPr txBox="1"/>
      </xdr:nvSpPr>
      <xdr:spPr>
        <a:xfrm>
          <a:off x="16357600" y="18444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23113</xdr:rowOff>
    </xdr:from>
    <xdr:to>
      <xdr:col>81</xdr:col>
      <xdr:colOff>101600</xdr:colOff>
      <xdr:row>107</xdr:row>
      <xdr:rowOff>124713</xdr:rowOff>
    </xdr:to>
    <xdr:sp macro="" textlink="">
      <xdr:nvSpPr>
        <xdr:cNvPr id="625" name="楕円 624"/>
        <xdr:cNvSpPr/>
      </xdr:nvSpPr>
      <xdr:spPr>
        <a:xfrm>
          <a:off x="15430500" y="183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73913</xdr:rowOff>
    </xdr:from>
    <xdr:to>
      <xdr:col>85</xdr:col>
      <xdr:colOff>127000</xdr:colOff>
      <xdr:row>108</xdr:row>
      <xdr:rowOff>763</xdr:rowOff>
    </xdr:to>
    <xdr:cxnSp macro="">
      <xdr:nvCxnSpPr>
        <xdr:cNvPr id="626" name="直線コネクタ 625"/>
        <xdr:cNvCxnSpPr/>
      </xdr:nvCxnSpPr>
      <xdr:spPr>
        <a:xfrm>
          <a:off x="15481300" y="18419063"/>
          <a:ext cx="838200" cy="9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84837</xdr:rowOff>
    </xdr:from>
    <xdr:to>
      <xdr:col>76</xdr:col>
      <xdr:colOff>165100</xdr:colOff>
      <xdr:row>108</xdr:row>
      <xdr:rowOff>14987</xdr:rowOff>
    </xdr:to>
    <xdr:sp macro="" textlink="">
      <xdr:nvSpPr>
        <xdr:cNvPr id="627" name="楕円 626"/>
        <xdr:cNvSpPr/>
      </xdr:nvSpPr>
      <xdr:spPr>
        <a:xfrm>
          <a:off x="14541500" y="1842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73913</xdr:rowOff>
    </xdr:from>
    <xdr:to>
      <xdr:col>81</xdr:col>
      <xdr:colOff>50800</xdr:colOff>
      <xdr:row>107</xdr:row>
      <xdr:rowOff>135637</xdr:rowOff>
    </xdr:to>
    <xdr:cxnSp macro="">
      <xdr:nvCxnSpPr>
        <xdr:cNvPr id="628" name="直線コネクタ 627"/>
        <xdr:cNvCxnSpPr/>
      </xdr:nvCxnSpPr>
      <xdr:spPr>
        <a:xfrm flipV="1">
          <a:off x="14592300" y="18419063"/>
          <a:ext cx="889000" cy="6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146558</xdr:rowOff>
    </xdr:from>
    <xdr:to>
      <xdr:col>72</xdr:col>
      <xdr:colOff>38100</xdr:colOff>
      <xdr:row>108</xdr:row>
      <xdr:rowOff>76708</xdr:rowOff>
    </xdr:to>
    <xdr:sp macro="" textlink="">
      <xdr:nvSpPr>
        <xdr:cNvPr id="629" name="楕円 628"/>
        <xdr:cNvSpPr/>
      </xdr:nvSpPr>
      <xdr:spPr>
        <a:xfrm>
          <a:off x="13652500" y="184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135637</xdr:rowOff>
    </xdr:from>
    <xdr:to>
      <xdr:col>76</xdr:col>
      <xdr:colOff>114300</xdr:colOff>
      <xdr:row>108</xdr:row>
      <xdr:rowOff>25908</xdr:rowOff>
    </xdr:to>
    <xdr:cxnSp macro="">
      <xdr:nvCxnSpPr>
        <xdr:cNvPr id="630" name="直線コネクタ 629"/>
        <xdr:cNvCxnSpPr/>
      </xdr:nvCxnSpPr>
      <xdr:spPr>
        <a:xfrm flipV="1">
          <a:off x="13703300" y="18480787"/>
          <a:ext cx="8890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33799</xdr:rowOff>
    </xdr:from>
    <xdr:ext cx="405111" cy="259045"/>
    <xdr:sp macro="" textlink="">
      <xdr:nvSpPr>
        <xdr:cNvPr id="631" name="n_1aveValue【公民館】&#10;有形固定資産減価償却率"/>
        <xdr:cNvSpPr txBox="1"/>
      </xdr:nvSpPr>
      <xdr:spPr>
        <a:xfrm>
          <a:off x="15266044" y="1769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116095</xdr:rowOff>
    </xdr:from>
    <xdr:ext cx="405111" cy="259045"/>
    <xdr:sp macro="" textlink="">
      <xdr:nvSpPr>
        <xdr:cNvPr id="632" name="n_2aveValue【公民館】&#10;有形固定資産減価償却率"/>
        <xdr:cNvSpPr txBox="1"/>
      </xdr:nvSpPr>
      <xdr:spPr>
        <a:xfrm>
          <a:off x="14389744" y="1777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70375</xdr:rowOff>
    </xdr:from>
    <xdr:ext cx="405111" cy="259045"/>
    <xdr:sp macro="" textlink="">
      <xdr:nvSpPr>
        <xdr:cNvPr id="633" name="n_3aveValue【公民館】&#10;有形固定資産減価償却率"/>
        <xdr:cNvSpPr txBox="1"/>
      </xdr:nvSpPr>
      <xdr:spPr>
        <a:xfrm>
          <a:off x="13500744" y="17729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115840</xdr:rowOff>
    </xdr:from>
    <xdr:ext cx="405111" cy="259045"/>
    <xdr:sp macro="" textlink="">
      <xdr:nvSpPr>
        <xdr:cNvPr id="634" name="n_1mainValue【公民館】&#10;有形固定資産減価償却率"/>
        <xdr:cNvSpPr txBox="1"/>
      </xdr:nvSpPr>
      <xdr:spPr>
        <a:xfrm>
          <a:off x="15266044" y="18460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6114</xdr:rowOff>
    </xdr:from>
    <xdr:ext cx="405111" cy="259045"/>
    <xdr:sp macro="" textlink="">
      <xdr:nvSpPr>
        <xdr:cNvPr id="635" name="n_2mainValue【公民館】&#10;有形固定資産減価償却率"/>
        <xdr:cNvSpPr txBox="1"/>
      </xdr:nvSpPr>
      <xdr:spPr>
        <a:xfrm>
          <a:off x="14389744" y="18522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67835</xdr:rowOff>
    </xdr:from>
    <xdr:ext cx="405111" cy="259045"/>
    <xdr:sp macro="" textlink="">
      <xdr:nvSpPr>
        <xdr:cNvPr id="636" name="n_3mainValue【公民館】&#10;有形固定資産減価償却率"/>
        <xdr:cNvSpPr txBox="1"/>
      </xdr:nvSpPr>
      <xdr:spPr>
        <a:xfrm>
          <a:off x="13500744" y="18584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7" name="正方形/長方形 6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8" name="正方形/長方形 6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9" name="正方形/長方形 6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0" name="正方形/長方形 6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1" name="正方形/長方形 6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2" name="正方形/長方形 6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3" name="正方形/長方形 6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4" name="正方形/長方形 64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5" name="テキスト ボックス 6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6" name="直線コネクタ 6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47" name="直線コネクタ 64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8" name="テキスト ボックス 64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9" name="直線コネクタ 64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50" name="テキスト ボックス 64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51" name="直線コネクタ 65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52" name="テキスト ボックス 65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53" name="直線コネクタ 65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54" name="テキスト ボックス 65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55" name="直線コネクタ 65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56" name="テキスト ボックス 65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7" name="直線コネクタ 65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58" name="テキスト ボックス 65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9" name="直線コネクタ 65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0" name="テキスト ボックス 65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169818</xdr:rowOff>
    </xdr:from>
    <xdr:to>
      <xdr:col>116</xdr:col>
      <xdr:colOff>62864</xdr:colOff>
      <xdr:row>108</xdr:row>
      <xdr:rowOff>126274</xdr:rowOff>
    </xdr:to>
    <xdr:cxnSp macro="">
      <xdr:nvCxnSpPr>
        <xdr:cNvPr id="662" name="直線コネクタ 661"/>
        <xdr:cNvCxnSpPr/>
      </xdr:nvCxnSpPr>
      <xdr:spPr>
        <a:xfrm flipV="1">
          <a:off x="22160864" y="17314818"/>
          <a:ext cx="0" cy="1328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130101</xdr:rowOff>
    </xdr:from>
    <xdr:ext cx="469744" cy="259045"/>
    <xdr:sp macro="" textlink="">
      <xdr:nvSpPr>
        <xdr:cNvPr id="663" name="【公民館】&#10;一人当たり面積最小値テキスト"/>
        <xdr:cNvSpPr txBox="1"/>
      </xdr:nvSpPr>
      <xdr:spPr>
        <a:xfrm>
          <a:off x="22199600" y="1864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126274</xdr:rowOff>
    </xdr:from>
    <xdr:to>
      <xdr:col>116</xdr:col>
      <xdr:colOff>152400</xdr:colOff>
      <xdr:row>108</xdr:row>
      <xdr:rowOff>126274</xdr:rowOff>
    </xdr:to>
    <xdr:cxnSp macro="">
      <xdr:nvCxnSpPr>
        <xdr:cNvPr id="664" name="直線コネクタ 663"/>
        <xdr:cNvCxnSpPr/>
      </xdr:nvCxnSpPr>
      <xdr:spPr>
        <a:xfrm>
          <a:off x="22072600" y="1864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116495</xdr:rowOff>
    </xdr:from>
    <xdr:ext cx="469744" cy="259045"/>
    <xdr:sp macro="" textlink="">
      <xdr:nvSpPr>
        <xdr:cNvPr id="665" name="【公民館】&#10;一人当たり面積最大値テキスト"/>
        <xdr:cNvSpPr txBox="1"/>
      </xdr:nvSpPr>
      <xdr:spPr>
        <a:xfrm>
          <a:off x="22199600" y="1709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169818</xdr:rowOff>
    </xdr:from>
    <xdr:to>
      <xdr:col>116</xdr:col>
      <xdr:colOff>152400</xdr:colOff>
      <xdr:row>100</xdr:row>
      <xdr:rowOff>169818</xdr:rowOff>
    </xdr:to>
    <xdr:cxnSp macro="">
      <xdr:nvCxnSpPr>
        <xdr:cNvPr id="666" name="直線コネクタ 665"/>
        <xdr:cNvCxnSpPr/>
      </xdr:nvCxnSpPr>
      <xdr:spPr>
        <a:xfrm>
          <a:off x="22072600" y="1731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28139</xdr:rowOff>
    </xdr:from>
    <xdr:ext cx="469744" cy="259045"/>
    <xdr:sp macro="" textlink="">
      <xdr:nvSpPr>
        <xdr:cNvPr id="667" name="【公民館】&#10;一人当たり面積平均値テキスト"/>
        <xdr:cNvSpPr txBox="1"/>
      </xdr:nvSpPr>
      <xdr:spPr>
        <a:xfrm>
          <a:off x="22199600" y="182018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5262</xdr:rowOff>
    </xdr:from>
    <xdr:to>
      <xdr:col>116</xdr:col>
      <xdr:colOff>114300</xdr:colOff>
      <xdr:row>107</xdr:row>
      <xdr:rowOff>106862</xdr:rowOff>
    </xdr:to>
    <xdr:sp macro="" textlink="">
      <xdr:nvSpPr>
        <xdr:cNvPr id="668" name="フローチャート: 判断 667"/>
        <xdr:cNvSpPr/>
      </xdr:nvSpPr>
      <xdr:spPr>
        <a:xfrm>
          <a:off x="22110700" y="1835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138612</xdr:rowOff>
    </xdr:from>
    <xdr:to>
      <xdr:col>112</xdr:col>
      <xdr:colOff>38100</xdr:colOff>
      <xdr:row>107</xdr:row>
      <xdr:rowOff>68762</xdr:rowOff>
    </xdr:to>
    <xdr:sp macro="" textlink="">
      <xdr:nvSpPr>
        <xdr:cNvPr id="669" name="フローチャート: 判断 668"/>
        <xdr:cNvSpPr/>
      </xdr:nvSpPr>
      <xdr:spPr>
        <a:xfrm>
          <a:off x="21272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670" name="フローチャート: 判断 669"/>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54248</xdr:rowOff>
    </xdr:from>
    <xdr:to>
      <xdr:col>102</xdr:col>
      <xdr:colOff>165100</xdr:colOff>
      <xdr:row>107</xdr:row>
      <xdr:rowOff>155848</xdr:rowOff>
    </xdr:to>
    <xdr:sp macro="" textlink="">
      <xdr:nvSpPr>
        <xdr:cNvPr id="671" name="フローチャート: 判断 670"/>
        <xdr:cNvSpPr/>
      </xdr:nvSpPr>
      <xdr:spPr>
        <a:xfrm>
          <a:off x="19494500" y="1839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2" name="テキスト ボックス 6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3" name="テキスト ボックス 6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4" name="テキスト ボックス 6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5" name="テキスト ボックス 6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6" name="テキスト ボックス 6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117384</xdr:rowOff>
    </xdr:from>
    <xdr:to>
      <xdr:col>116</xdr:col>
      <xdr:colOff>114300</xdr:colOff>
      <xdr:row>108</xdr:row>
      <xdr:rowOff>47534</xdr:rowOff>
    </xdr:to>
    <xdr:sp macro="" textlink="">
      <xdr:nvSpPr>
        <xdr:cNvPr id="677" name="楕円 676"/>
        <xdr:cNvSpPr/>
      </xdr:nvSpPr>
      <xdr:spPr>
        <a:xfrm>
          <a:off x="22110700" y="1846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95811</xdr:rowOff>
    </xdr:from>
    <xdr:ext cx="469744" cy="259045"/>
    <xdr:sp macro="" textlink="">
      <xdr:nvSpPr>
        <xdr:cNvPr id="678" name="【公民館】&#10;一人当たり面積該当値テキスト"/>
        <xdr:cNvSpPr txBox="1"/>
      </xdr:nvSpPr>
      <xdr:spPr>
        <a:xfrm>
          <a:off x="22199600" y="1844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115207</xdr:rowOff>
    </xdr:from>
    <xdr:to>
      <xdr:col>112</xdr:col>
      <xdr:colOff>38100</xdr:colOff>
      <xdr:row>108</xdr:row>
      <xdr:rowOff>45357</xdr:rowOff>
    </xdr:to>
    <xdr:sp macro="" textlink="">
      <xdr:nvSpPr>
        <xdr:cNvPr id="679" name="楕円 678"/>
        <xdr:cNvSpPr/>
      </xdr:nvSpPr>
      <xdr:spPr>
        <a:xfrm>
          <a:off x="212725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166007</xdr:rowOff>
    </xdr:from>
    <xdr:to>
      <xdr:col>116</xdr:col>
      <xdr:colOff>63500</xdr:colOff>
      <xdr:row>107</xdr:row>
      <xdr:rowOff>168184</xdr:rowOff>
    </xdr:to>
    <xdr:cxnSp macro="">
      <xdr:nvCxnSpPr>
        <xdr:cNvPr id="680" name="直線コネクタ 679"/>
        <xdr:cNvCxnSpPr/>
      </xdr:nvCxnSpPr>
      <xdr:spPr>
        <a:xfrm>
          <a:off x="21323300" y="18511157"/>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114119</xdr:rowOff>
    </xdr:from>
    <xdr:to>
      <xdr:col>107</xdr:col>
      <xdr:colOff>101600</xdr:colOff>
      <xdr:row>108</xdr:row>
      <xdr:rowOff>44269</xdr:rowOff>
    </xdr:to>
    <xdr:sp macro="" textlink="">
      <xdr:nvSpPr>
        <xdr:cNvPr id="681" name="楕円 680"/>
        <xdr:cNvSpPr/>
      </xdr:nvSpPr>
      <xdr:spPr>
        <a:xfrm>
          <a:off x="20383500" y="1845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164919</xdr:rowOff>
    </xdr:from>
    <xdr:to>
      <xdr:col>111</xdr:col>
      <xdr:colOff>177800</xdr:colOff>
      <xdr:row>107</xdr:row>
      <xdr:rowOff>166007</xdr:rowOff>
    </xdr:to>
    <xdr:cxnSp macro="">
      <xdr:nvCxnSpPr>
        <xdr:cNvPr id="682" name="直線コネクタ 681"/>
        <xdr:cNvCxnSpPr/>
      </xdr:nvCxnSpPr>
      <xdr:spPr>
        <a:xfrm>
          <a:off x="20434300" y="18510069"/>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97789</xdr:rowOff>
    </xdr:from>
    <xdr:to>
      <xdr:col>102</xdr:col>
      <xdr:colOff>165100</xdr:colOff>
      <xdr:row>108</xdr:row>
      <xdr:rowOff>27939</xdr:rowOff>
    </xdr:to>
    <xdr:sp macro="" textlink="">
      <xdr:nvSpPr>
        <xdr:cNvPr id="683" name="楕円 682"/>
        <xdr:cNvSpPr/>
      </xdr:nvSpPr>
      <xdr:spPr>
        <a:xfrm>
          <a:off x="194945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148589</xdr:rowOff>
    </xdr:from>
    <xdr:to>
      <xdr:col>107</xdr:col>
      <xdr:colOff>50800</xdr:colOff>
      <xdr:row>107</xdr:row>
      <xdr:rowOff>164919</xdr:rowOff>
    </xdr:to>
    <xdr:cxnSp macro="">
      <xdr:nvCxnSpPr>
        <xdr:cNvPr id="684" name="直線コネクタ 683"/>
        <xdr:cNvCxnSpPr/>
      </xdr:nvCxnSpPr>
      <xdr:spPr>
        <a:xfrm>
          <a:off x="19545300" y="18493739"/>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85289</xdr:rowOff>
    </xdr:from>
    <xdr:ext cx="469744" cy="259045"/>
    <xdr:sp macro="" textlink="">
      <xdr:nvSpPr>
        <xdr:cNvPr id="685" name="n_1aveValue【公民館】&#10;一人当たり面積"/>
        <xdr:cNvSpPr txBox="1"/>
      </xdr:nvSpPr>
      <xdr:spPr>
        <a:xfrm>
          <a:off x="210757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686" name="n_2aveValue【公民館】&#10;一人当たり面積"/>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925</xdr:rowOff>
    </xdr:from>
    <xdr:ext cx="469744" cy="259045"/>
    <xdr:sp macro="" textlink="">
      <xdr:nvSpPr>
        <xdr:cNvPr id="687" name="n_3aveValue【公民館】&#10;一人当たり面積"/>
        <xdr:cNvSpPr txBox="1"/>
      </xdr:nvSpPr>
      <xdr:spPr>
        <a:xfrm>
          <a:off x="19310427" y="1817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36484</xdr:rowOff>
    </xdr:from>
    <xdr:ext cx="469744" cy="259045"/>
    <xdr:sp macro="" textlink="">
      <xdr:nvSpPr>
        <xdr:cNvPr id="688" name="n_1mainValue【公民館】&#10;一人当たり面積"/>
        <xdr:cNvSpPr txBox="1"/>
      </xdr:nvSpPr>
      <xdr:spPr>
        <a:xfrm>
          <a:off x="21075727" y="1855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35396</xdr:rowOff>
    </xdr:from>
    <xdr:ext cx="469744" cy="259045"/>
    <xdr:sp macro="" textlink="">
      <xdr:nvSpPr>
        <xdr:cNvPr id="689" name="n_2mainValue【公民館】&#10;一人当たり面積"/>
        <xdr:cNvSpPr txBox="1"/>
      </xdr:nvSpPr>
      <xdr:spPr>
        <a:xfrm>
          <a:off x="20199427" y="1855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19066</xdr:rowOff>
    </xdr:from>
    <xdr:ext cx="469744" cy="259045"/>
    <xdr:sp macro="" textlink="">
      <xdr:nvSpPr>
        <xdr:cNvPr id="690" name="n_3mainValue【公民館】&#10;一人当たり面積"/>
        <xdr:cNvSpPr txBox="1"/>
      </xdr:nvSpPr>
      <xdr:spPr>
        <a:xfrm>
          <a:off x="193104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1" name="正方形/長方形 6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2" name="正方形/長方形 69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3" name="テキスト ボックス 69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ほとんどの類型において、有形固定資産減価償却率は類似団体を下回っている。特に保育園は、近年人口増対策としてほぼ毎年増改築を行って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ため、当面は有形固定資産減価償却率が低い状態を維持するものと思われる。一方、橋梁の有形固定資産減価償却率は類似団体を上回っているが、国の交付金等を活用しながら１年度に１橋ずつ公共施設等総合管理計画に改修を行っていく方針となってい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長野県南箕輪村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15,496
15,179
40.99
6,553,260
6,071,283
324,441
4,201,449
5,403,987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128451</xdr:rowOff>
    </xdr:to>
    <xdr:cxnSp macro="">
      <xdr:nvCxnSpPr>
        <xdr:cNvPr id="57" name="直線コネクタ 56"/>
        <xdr:cNvCxnSpPr/>
      </xdr:nvCxnSpPr>
      <xdr:spPr>
        <a:xfrm flipV="1">
          <a:off x="4634865" y="5660572"/>
          <a:ext cx="0"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132278</xdr:rowOff>
    </xdr:from>
    <xdr:ext cx="340478" cy="259045"/>
    <xdr:sp macro="" textlink="">
      <xdr:nvSpPr>
        <xdr:cNvPr id="58" name="【図書館】&#10;有形固定資産減価償却率最小値テキスト"/>
        <xdr:cNvSpPr txBox="1"/>
      </xdr:nvSpPr>
      <xdr:spPr>
        <a:xfrm>
          <a:off x="4673600" y="7161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128451</xdr:rowOff>
    </xdr:from>
    <xdr:to>
      <xdr:col>24</xdr:col>
      <xdr:colOff>152400</xdr:colOff>
      <xdr:row>41</xdr:row>
      <xdr:rowOff>128451</xdr:rowOff>
    </xdr:to>
    <xdr:cxnSp macro="">
      <xdr:nvCxnSpPr>
        <xdr:cNvPr id="59" name="直線コネクタ 58"/>
        <xdr:cNvCxnSpPr/>
      </xdr:nvCxnSpPr>
      <xdr:spPr>
        <a:xfrm>
          <a:off x="4546600" y="715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45011</xdr:rowOff>
    </xdr:from>
    <xdr:ext cx="405111" cy="259045"/>
    <xdr:sp macro="" textlink="">
      <xdr:nvSpPr>
        <xdr:cNvPr id="62" name="【図書館】&#10;有形固定資産減価償却率平均値テキスト"/>
        <xdr:cNvSpPr txBox="1"/>
      </xdr:nvSpPr>
      <xdr:spPr>
        <a:xfrm>
          <a:off x="4673600" y="6388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22134</xdr:rowOff>
    </xdr:from>
    <xdr:to>
      <xdr:col>24</xdr:col>
      <xdr:colOff>114300</xdr:colOff>
      <xdr:row>38</xdr:row>
      <xdr:rowOff>123734</xdr:rowOff>
    </xdr:to>
    <xdr:sp macro="" textlink="">
      <xdr:nvSpPr>
        <xdr:cNvPr id="63" name="フローチャート: 判断 62"/>
        <xdr:cNvSpPr/>
      </xdr:nvSpPr>
      <xdr:spPr>
        <a:xfrm>
          <a:off x="45847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4173</xdr:rowOff>
    </xdr:from>
    <xdr:to>
      <xdr:col>20</xdr:col>
      <xdr:colOff>38100</xdr:colOff>
      <xdr:row>38</xdr:row>
      <xdr:rowOff>105773</xdr:rowOff>
    </xdr:to>
    <xdr:sp macro="" textlink="">
      <xdr:nvSpPr>
        <xdr:cNvPr id="64" name="フローチャート: 判断 63"/>
        <xdr:cNvSpPr/>
      </xdr:nvSpPr>
      <xdr:spPr>
        <a:xfrm>
          <a:off x="3746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15603</xdr:rowOff>
    </xdr:from>
    <xdr:to>
      <xdr:col>15</xdr:col>
      <xdr:colOff>101600</xdr:colOff>
      <xdr:row>38</xdr:row>
      <xdr:rowOff>117203</xdr:rowOff>
    </xdr:to>
    <xdr:sp macro="" textlink="">
      <xdr:nvSpPr>
        <xdr:cNvPr id="65" name="フローチャート: 判断 64"/>
        <xdr:cNvSpPr/>
      </xdr:nvSpPr>
      <xdr:spPr>
        <a:xfrm>
          <a:off x="2857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43362</xdr:rowOff>
    </xdr:from>
    <xdr:to>
      <xdr:col>10</xdr:col>
      <xdr:colOff>165100</xdr:colOff>
      <xdr:row>38</xdr:row>
      <xdr:rowOff>144962</xdr:rowOff>
    </xdr:to>
    <xdr:sp macro="" textlink="">
      <xdr:nvSpPr>
        <xdr:cNvPr id="66" name="フローチャート: 判断 65"/>
        <xdr:cNvSpPr/>
      </xdr:nvSpPr>
      <xdr:spPr>
        <a:xfrm>
          <a:off x="1968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123372</xdr:rowOff>
    </xdr:from>
    <xdr:to>
      <xdr:col>24</xdr:col>
      <xdr:colOff>114300</xdr:colOff>
      <xdr:row>40</xdr:row>
      <xdr:rowOff>53522</xdr:rowOff>
    </xdr:to>
    <xdr:sp macro="" textlink="">
      <xdr:nvSpPr>
        <xdr:cNvPr id="72" name="楕円 71"/>
        <xdr:cNvSpPr/>
      </xdr:nvSpPr>
      <xdr:spPr>
        <a:xfrm>
          <a:off x="4584700" y="680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101799</xdr:rowOff>
    </xdr:from>
    <xdr:ext cx="405111" cy="259045"/>
    <xdr:sp macro="" textlink="">
      <xdr:nvSpPr>
        <xdr:cNvPr id="73" name="【図書館】&#10;有形固定資産減価償却率該当値テキスト"/>
        <xdr:cNvSpPr txBox="1"/>
      </xdr:nvSpPr>
      <xdr:spPr>
        <a:xfrm>
          <a:off x="4673600" y="678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126637</xdr:rowOff>
    </xdr:from>
    <xdr:to>
      <xdr:col>20</xdr:col>
      <xdr:colOff>38100</xdr:colOff>
      <xdr:row>40</xdr:row>
      <xdr:rowOff>56787</xdr:rowOff>
    </xdr:to>
    <xdr:sp macro="" textlink="">
      <xdr:nvSpPr>
        <xdr:cNvPr id="74" name="楕円 73"/>
        <xdr:cNvSpPr/>
      </xdr:nvSpPr>
      <xdr:spPr>
        <a:xfrm>
          <a:off x="3746500" y="681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2722</xdr:rowOff>
    </xdr:from>
    <xdr:to>
      <xdr:col>24</xdr:col>
      <xdr:colOff>63500</xdr:colOff>
      <xdr:row>40</xdr:row>
      <xdr:rowOff>5987</xdr:rowOff>
    </xdr:to>
    <xdr:cxnSp macro="">
      <xdr:nvCxnSpPr>
        <xdr:cNvPr id="75" name="直線コネクタ 74"/>
        <xdr:cNvCxnSpPr/>
      </xdr:nvCxnSpPr>
      <xdr:spPr>
        <a:xfrm flipV="1">
          <a:off x="3797300" y="686072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138067</xdr:rowOff>
    </xdr:from>
    <xdr:to>
      <xdr:col>15</xdr:col>
      <xdr:colOff>101600</xdr:colOff>
      <xdr:row>40</xdr:row>
      <xdr:rowOff>68217</xdr:rowOff>
    </xdr:to>
    <xdr:sp macro="" textlink="">
      <xdr:nvSpPr>
        <xdr:cNvPr id="76" name="楕円 75"/>
        <xdr:cNvSpPr/>
      </xdr:nvSpPr>
      <xdr:spPr>
        <a:xfrm>
          <a:off x="2857500" y="68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5987</xdr:rowOff>
    </xdr:from>
    <xdr:to>
      <xdr:col>19</xdr:col>
      <xdr:colOff>177800</xdr:colOff>
      <xdr:row>40</xdr:row>
      <xdr:rowOff>17417</xdr:rowOff>
    </xdr:to>
    <xdr:cxnSp macro="">
      <xdr:nvCxnSpPr>
        <xdr:cNvPr id="77" name="直線コネクタ 76"/>
        <xdr:cNvCxnSpPr/>
      </xdr:nvCxnSpPr>
      <xdr:spPr>
        <a:xfrm flipV="1">
          <a:off x="2908300" y="686398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123372</xdr:rowOff>
    </xdr:from>
    <xdr:to>
      <xdr:col>10</xdr:col>
      <xdr:colOff>165100</xdr:colOff>
      <xdr:row>41</xdr:row>
      <xdr:rowOff>53522</xdr:rowOff>
    </xdr:to>
    <xdr:sp macro="" textlink="">
      <xdr:nvSpPr>
        <xdr:cNvPr id="78" name="楕円 77"/>
        <xdr:cNvSpPr/>
      </xdr:nvSpPr>
      <xdr:spPr>
        <a:xfrm>
          <a:off x="19685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17417</xdr:rowOff>
    </xdr:from>
    <xdr:to>
      <xdr:col>15</xdr:col>
      <xdr:colOff>50800</xdr:colOff>
      <xdr:row>41</xdr:row>
      <xdr:rowOff>2722</xdr:rowOff>
    </xdr:to>
    <xdr:cxnSp macro="">
      <xdr:nvCxnSpPr>
        <xdr:cNvPr id="79" name="直線コネクタ 78"/>
        <xdr:cNvCxnSpPr/>
      </xdr:nvCxnSpPr>
      <xdr:spPr>
        <a:xfrm flipV="1">
          <a:off x="2019300" y="6875417"/>
          <a:ext cx="8890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122300</xdr:rowOff>
    </xdr:from>
    <xdr:ext cx="405111" cy="259045"/>
    <xdr:sp macro="" textlink="">
      <xdr:nvSpPr>
        <xdr:cNvPr id="80" name="n_1aveValue【図書館】&#10;有形固定資産減価償却率"/>
        <xdr:cNvSpPr txBox="1"/>
      </xdr:nvSpPr>
      <xdr:spPr>
        <a:xfrm>
          <a:off x="35820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133730</xdr:rowOff>
    </xdr:from>
    <xdr:ext cx="405111" cy="259045"/>
    <xdr:sp macro="" textlink="">
      <xdr:nvSpPr>
        <xdr:cNvPr id="81" name="n_2aveValue【図書館】&#10;有形固定資産減価償却率"/>
        <xdr:cNvSpPr txBox="1"/>
      </xdr:nvSpPr>
      <xdr:spPr>
        <a:xfrm>
          <a:off x="27057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161488</xdr:rowOff>
    </xdr:from>
    <xdr:ext cx="405111" cy="259045"/>
    <xdr:sp macro="" textlink="">
      <xdr:nvSpPr>
        <xdr:cNvPr id="82" name="n_3aveValue【図書館】&#10;有形固定資産減価償却率"/>
        <xdr:cNvSpPr txBox="1"/>
      </xdr:nvSpPr>
      <xdr:spPr>
        <a:xfrm>
          <a:off x="1816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47914</xdr:rowOff>
    </xdr:from>
    <xdr:ext cx="405111" cy="259045"/>
    <xdr:sp macro="" textlink="">
      <xdr:nvSpPr>
        <xdr:cNvPr id="83" name="n_1mainValue【図書館】&#10;有形固定資産減価償却率"/>
        <xdr:cNvSpPr txBox="1"/>
      </xdr:nvSpPr>
      <xdr:spPr>
        <a:xfrm>
          <a:off x="3582044" y="690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59344</xdr:rowOff>
    </xdr:from>
    <xdr:ext cx="405111" cy="259045"/>
    <xdr:sp macro="" textlink="">
      <xdr:nvSpPr>
        <xdr:cNvPr id="84" name="n_2mainValue【図書館】&#10;有形固定資産減価償却率"/>
        <xdr:cNvSpPr txBox="1"/>
      </xdr:nvSpPr>
      <xdr:spPr>
        <a:xfrm>
          <a:off x="2705744" y="691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44649</xdr:rowOff>
    </xdr:from>
    <xdr:ext cx="405111" cy="259045"/>
    <xdr:sp macro="" textlink="">
      <xdr:nvSpPr>
        <xdr:cNvPr id="85" name="n_3mainValue【図書館】&#10;有形固定資産減価償却率"/>
        <xdr:cNvSpPr txBox="1"/>
      </xdr:nvSpPr>
      <xdr:spPr>
        <a:xfrm>
          <a:off x="1816744" y="707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144235</xdr:rowOff>
    </xdr:to>
    <xdr:cxnSp macro="">
      <xdr:nvCxnSpPr>
        <xdr:cNvPr id="111" name="直線コネクタ 110"/>
        <xdr:cNvCxnSpPr/>
      </xdr:nvCxnSpPr>
      <xdr:spPr>
        <a:xfrm flipV="1">
          <a:off x="10476865" y="56170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148062</xdr:rowOff>
    </xdr:from>
    <xdr:ext cx="469744" cy="259045"/>
    <xdr:sp macro="" textlink="">
      <xdr:nvSpPr>
        <xdr:cNvPr id="112" name="【図書館】&#10;一人当たり面積最小値テキスト"/>
        <xdr:cNvSpPr txBox="1"/>
      </xdr:nvSpPr>
      <xdr:spPr>
        <a:xfrm>
          <a:off x="10515600" y="717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144235</xdr:rowOff>
    </xdr:from>
    <xdr:to>
      <xdr:col>55</xdr:col>
      <xdr:colOff>88900</xdr:colOff>
      <xdr:row>41</xdr:row>
      <xdr:rowOff>144235</xdr:rowOff>
    </xdr:to>
    <xdr:cxnSp macro="">
      <xdr:nvCxnSpPr>
        <xdr:cNvPr id="113" name="直線コネクタ 112"/>
        <xdr:cNvCxnSpPr/>
      </xdr:nvCxnSpPr>
      <xdr:spPr>
        <a:xfrm>
          <a:off x="10388600" y="7173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14" name="【図書館】&#10;一人当たり面積最大値テキスト"/>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15" name="直線コネクタ 114"/>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108149</xdr:rowOff>
    </xdr:from>
    <xdr:ext cx="469744" cy="259045"/>
    <xdr:sp macro="" textlink="">
      <xdr:nvSpPr>
        <xdr:cNvPr id="116" name="【図書館】&#10;一人当たり面積平均値テキスト"/>
        <xdr:cNvSpPr txBox="1"/>
      </xdr:nvSpPr>
      <xdr:spPr>
        <a:xfrm>
          <a:off x="10515600" y="6451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85272</xdr:rowOff>
    </xdr:from>
    <xdr:to>
      <xdr:col>55</xdr:col>
      <xdr:colOff>50800</xdr:colOff>
      <xdr:row>39</xdr:row>
      <xdr:rowOff>15422</xdr:rowOff>
    </xdr:to>
    <xdr:sp macro="" textlink="">
      <xdr:nvSpPr>
        <xdr:cNvPr id="117" name="フローチャート: 判断 116"/>
        <xdr:cNvSpPr/>
      </xdr:nvSpPr>
      <xdr:spPr>
        <a:xfrm>
          <a:off x="10426700" y="660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19957</xdr:rowOff>
    </xdr:from>
    <xdr:to>
      <xdr:col>50</xdr:col>
      <xdr:colOff>165100</xdr:colOff>
      <xdr:row>38</xdr:row>
      <xdr:rowOff>121557</xdr:rowOff>
    </xdr:to>
    <xdr:sp macro="" textlink="">
      <xdr:nvSpPr>
        <xdr:cNvPr id="118" name="フローチャート: 判断 117"/>
        <xdr:cNvSpPr/>
      </xdr:nvSpPr>
      <xdr:spPr>
        <a:xfrm>
          <a:off x="9588500" y="65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41728</xdr:rowOff>
    </xdr:from>
    <xdr:to>
      <xdr:col>46</xdr:col>
      <xdr:colOff>38100</xdr:colOff>
      <xdr:row>38</xdr:row>
      <xdr:rowOff>143328</xdr:rowOff>
    </xdr:to>
    <xdr:sp macro="" textlink="">
      <xdr:nvSpPr>
        <xdr:cNvPr id="119" name="フローチャート: 判断 118"/>
        <xdr:cNvSpPr/>
      </xdr:nvSpPr>
      <xdr:spPr>
        <a:xfrm>
          <a:off x="8699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74385</xdr:rowOff>
    </xdr:from>
    <xdr:to>
      <xdr:col>41</xdr:col>
      <xdr:colOff>101600</xdr:colOff>
      <xdr:row>39</xdr:row>
      <xdr:rowOff>4535</xdr:rowOff>
    </xdr:to>
    <xdr:sp macro="" textlink="">
      <xdr:nvSpPr>
        <xdr:cNvPr id="120" name="フローチャート: 判断 119"/>
        <xdr:cNvSpPr/>
      </xdr:nvSpPr>
      <xdr:spPr>
        <a:xfrm>
          <a:off x="7810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58057</xdr:rowOff>
    </xdr:from>
    <xdr:to>
      <xdr:col>55</xdr:col>
      <xdr:colOff>50800</xdr:colOff>
      <xdr:row>40</xdr:row>
      <xdr:rowOff>159657</xdr:rowOff>
    </xdr:to>
    <xdr:sp macro="" textlink="">
      <xdr:nvSpPr>
        <xdr:cNvPr id="126" name="楕円 125"/>
        <xdr:cNvSpPr/>
      </xdr:nvSpPr>
      <xdr:spPr>
        <a:xfrm>
          <a:off x="104267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36484</xdr:rowOff>
    </xdr:from>
    <xdr:ext cx="469744" cy="259045"/>
    <xdr:sp macro="" textlink="">
      <xdr:nvSpPr>
        <xdr:cNvPr id="127" name="【図書館】&#10;一人当たり面積該当値テキスト"/>
        <xdr:cNvSpPr txBox="1"/>
      </xdr:nvSpPr>
      <xdr:spPr>
        <a:xfrm>
          <a:off x="10515600" y="689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58057</xdr:rowOff>
    </xdr:from>
    <xdr:to>
      <xdr:col>50</xdr:col>
      <xdr:colOff>165100</xdr:colOff>
      <xdr:row>40</xdr:row>
      <xdr:rowOff>159657</xdr:rowOff>
    </xdr:to>
    <xdr:sp macro="" textlink="">
      <xdr:nvSpPr>
        <xdr:cNvPr id="128" name="楕円 127"/>
        <xdr:cNvSpPr/>
      </xdr:nvSpPr>
      <xdr:spPr>
        <a:xfrm>
          <a:off x="9588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108857</xdr:rowOff>
    </xdr:from>
    <xdr:to>
      <xdr:col>55</xdr:col>
      <xdr:colOff>0</xdr:colOff>
      <xdr:row>40</xdr:row>
      <xdr:rowOff>108857</xdr:rowOff>
    </xdr:to>
    <xdr:cxnSp macro="">
      <xdr:nvCxnSpPr>
        <xdr:cNvPr id="129" name="直線コネクタ 128"/>
        <xdr:cNvCxnSpPr/>
      </xdr:nvCxnSpPr>
      <xdr:spPr>
        <a:xfrm>
          <a:off x="9639300" y="69668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58057</xdr:rowOff>
    </xdr:from>
    <xdr:to>
      <xdr:col>46</xdr:col>
      <xdr:colOff>38100</xdr:colOff>
      <xdr:row>40</xdr:row>
      <xdr:rowOff>159657</xdr:rowOff>
    </xdr:to>
    <xdr:sp macro="" textlink="">
      <xdr:nvSpPr>
        <xdr:cNvPr id="130" name="楕円 129"/>
        <xdr:cNvSpPr/>
      </xdr:nvSpPr>
      <xdr:spPr>
        <a:xfrm>
          <a:off x="8699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108857</xdr:rowOff>
    </xdr:from>
    <xdr:to>
      <xdr:col>50</xdr:col>
      <xdr:colOff>114300</xdr:colOff>
      <xdr:row>40</xdr:row>
      <xdr:rowOff>108857</xdr:rowOff>
    </xdr:to>
    <xdr:cxnSp macro="">
      <xdr:nvCxnSpPr>
        <xdr:cNvPr id="131" name="直線コネクタ 130"/>
        <xdr:cNvCxnSpPr/>
      </xdr:nvCxnSpPr>
      <xdr:spPr>
        <a:xfrm>
          <a:off x="8750300" y="6966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136978</xdr:rowOff>
    </xdr:from>
    <xdr:to>
      <xdr:col>41</xdr:col>
      <xdr:colOff>101600</xdr:colOff>
      <xdr:row>42</xdr:row>
      <xdr:rowOff>67128</xdr:rowOff>
    </xdr:to>
    <xdr:sp macro="" textlink="">
      <xdr:nvSpPr>
        <xdr:cNvPr id="132" name="楕円 131"/>
        <xdr:cNvSpPr/>
      </xdr:nvSpPr>
      <xdr:spPr>
        <a:xfrm>
          <a:off x="7810500" y="716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108857</xdr:rowOff>
    </xdr:from>
    <xdr:to>
      <xdr:col>45</xdr:col>
      <xdr:colOff>177800</xdr:colOff>
      <xdr:row>42</xdr:row>
      <xdr:rowOff>16328</xdr:rowOff>
    </xdr:to>
    <xdr:cxnSp macro="">
      <xdr:nvCxnSpPr>
        <xdr:cNvPr id="133" name="直線コネクタ 132"/>
        <xdr:cNvCxnSpPr/>
      </xdr:nvCxnSpPr>
      <xdr:spPr>
        <a:xfrm flipV="1">
          <a:off x="7861300" y="6966857"/>
          <a:ext cx="8890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138084</xdr:rowOff>
    </xdr:from>
    <xdr:ext cx="469744" cy="259045"/>
    <xdr:sp macro="" textlink="">
      <xdr:nvSpPr>
        <xdr:cNvPr id="134" name="n_1aveValue【図書館】&#10;一人当たり面積"/>
        <xdr:cNvSpPr txBox="1"/>
      </xdr:nvSpPr>
      <xdr:spPr>
        <a:xfrm>
          <a:off x="9391727" y="631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159855</xdr:rowOff>
    </xdr:from>
    <xdr:ext cx="469744" cy="259045"/>
    <xdr:sp macro="" textlink="">
      <xdr:nvSpPr>
        <xdr:cNvPr id="135" name="n_2aveValue【図書館】&#10;一人当たり面積"/>
        <xdr:cNvSpPr txBox="1"/>
      </xdr:nvSpPr>
      <xdr:spPr>
        <a:xfrm>
          <a:off x="8515427" y="633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21063</xdr:rowOff>
    </xdr:from>
    <xdr:ext cx="469744" cy="259045"/>
    <xdr:sp macro="" textlink="">
      <xdr:nvSpPr>
        <xdr:cNvPr id="136" name="n_3aveValue【図書館】&#10;一人当たり面積"/>
        <xdr:cNvSpPr txBox="1"/>
      </xdr:nvSpPr>
      <xdr:spPr>
        <a:xfrm>
          <a:off x="7626427" y="636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150784</xdr:rowOff>
    </xdr:from>
    <xdr:ext cx="469744" cy="259045"/>
    <xdr:sp macro="" textlink="">
      <xdr:nvSpPr>
        <xdr:cNvPr id="137" name="n_1mainValue【図書館】&#10;一人当たり面積"/>
        <xdr:cNvSpPr txBox="1"/>
      </xdr:nvSpPr>
      <xdr:spPr>
        <a:xfrm>
          <a:off x="9391727" y="700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150784</xdr:rowOff>
    </xdr:from>
    <xdr:ext cx="469744" cy="259045"/>
    <xdr:sp macro="" textlink="">
      <xdr:nvSpPr>
        <xdr:cNvPr id="138" name="n_2mainValue【図書館】&#10;一人当たり面積"/>
        <xdr:cNvSpPr txBox="1"/>
      </xdr:nvSpPr>
      <xdr:spPr>
        <a:xfrm>
          <a:off x="8515427" y="700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58255</xdr:rowOff>
    </xdr:from>
    <xdr:ext cx="469744" cy="259045"/>
    <xdr:sp macro="" textlink="">
      <xdr:nvSpPr>
        <xdr:cNvPr id="139" name="n_3mainValue【図書館】&#10;一人当たり面積"/>
        <xdr:cNvSpPr txBox="1"/>
      </xdr:nvSpPr>
      <xdr:spPr>
        <a:xfrm>
          <a:off x="7626427" y="725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0" name="テキスト ボックス 14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1" name="直線コネクタ 15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2" name="テキスト ボックス 15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3" name="直線コネクタ 15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4" name="テキスト ボックス 15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5" name="直線コネクタ 15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6" name="テキスト ボックス 15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7" name="直線コネクタ 15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8" name="テキスト ボックス 157"/>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52578</xdr:rowOff>
    </xdr:from>
    <xdr:to>
      <xdr:col>24</xdr:col>
      <xdr:colOff>62865</xdr:colOff>
      <xdr:row>64</xdr:row>
      <xdr:rowOff>25146</xdr:rowOff>
    </xdr:to>
    <xdr:cxnSp macro="">
      <xdr:nvCxnSpPr>
        <xdr:cNvPr id="162" name="直線コネクタ 161"/>
        <xdr:cNvCxnSpPr/>
      </xdr:nvCxnSpPr>
      <xdr:spPr>
        <a:xfrm flipV="1">
          <a:off x="4634865" y="9653778"/>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28973</xdr:rowOff>
    </xdr:from>
    <xdr:ext cx="405111" cy="259045"/>
    <xdr:sp macro="" textlink="">
      <xdr:nvSpPr>
        <xdr:cNvPr id="163" name="【体育館・プール】&#10;有形固定資産減価償却率最小値テキスト"/>
        <xdr:cNvSpPr txBox="1"/>
      </xdr:nvSpPr>
      <xdr:spPr>
        <a:xfrm>
          <a:off x="4673600" y="1100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25146</xdr:rowOff>
    </xdr:from>
    <xdr:to>
      <xdr:col>24</xdr:col>
      <xdr:colOff>152400</xdr:colOff>
      <xdr:row>64</xdr:row>
      <xdr:rowOff>25146</xdr:rowOff>
    </xdr:to>
    <xdr:cxnSp macro="">
      <xdr:nvCxnSpPr>
        <xdr:cNvPr id="164" name="直線コネクタ 163"/>
        <xdr:cNvCxnSpPr/>
      </xdr:nvCxnSpPr>
      <xdr:spPr>
        <a:xfrm>
          <a:off x="4546600" y="1099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170705</xdr:rowOff>
    </xdr:from>
    <xdr:ext cx="405111" cy="259045"/>
    <xdr:sp macro="" textlink="">
      <xdr:nvSpPr>
        <xdr:cNvPr id="165" name="【体育館・プール】&#10;有形固定資産減価償却率最大値テキスト"/>
        <xdr:cNvSpPr txBox="1"/>
      </xdr:nvSpPr>
      <xdr:spPr>
        <a:xfrm>
          <a:off x="4673600" y="9429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52578</xdr:rowOff>
    </xdr:from>
    <xdr:to>
      <xdr:col>24</xdr:col>
      <xdr:colOff>152400</xdr:colOff>
      <xdr:row>56</xdr:row>
      <xdr:rowOff>52578</xdr:rowOff>
    </xdr:to>
    <xdr:cxnSp macro="">
      <xdr:nvCxnSpPr>
        <xdr:cNvPr id="166" name="直線コネクタ 165"/>
        <xdr:cNvCxnSpPr/>
      </xdr:nvCxnSpPr>
      <xdr:spPr>
        <a:xfrm>
          <a:off x="4546600" y="965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125239</xdr:rowOff>
    </xdr:from>
    <xdr:ext cx="405111" cy="259045"/>
    <xdr:sp macro="" textlink="">
      <xdr:nvSpPr>
        <xdr:cNvPr id="167" name="【体育館・プール】&#10;有形固定資産減価償却率平均値テキスト"/>
        <xdr:cNvSpPr txBox="1"/>
      </xdr:nvSpPr>
      <xdr:spPr>
        <a:xfrm>
          <a:off x="4673600" y="10069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102362</xdr:rowOff>
    </xdr:from>
    <xdr:to>
      <xdr:col>24</xdr:col>
      <xdr:colOff>114300</xdr:colOff>
      <xdr:row>60</xdr:row>
      <xdr:rowOff>32512</xdr:rowOff>
    </xdr:to>
    <xdr:sp macro="" textlink="">
      <xdr:nvSpPr>
        <xdr:cNvPr id="168" name="フローチャート: 判断 167"/>
        <xdr:cNvSpPr/>
      </xdr:nvSpPr>
      <xdr:spPr>
        <a:xfrm>
          <a:off x="45847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22352</xdr:rowOff>
    </xdr:from>
    <xdr:to>
      <xdr:col>20</xdr:col>
      <xdr:colOff>38100</xdr:colOff>
      <xdr:row>60</xdr:row>
      <xdr:rowOff>123952</xdr:rowOff>
    </xdr:to>
    <xdr:sp macro="" textlink="">
      <xdr:nvSpPr>
        <xdr:cNvPr id="169" name="フローチャート: 判断 168"/>
        <xdr:cNvSpPr/>
      </xdr:nvSpPr>
      <xdr:spPr>
        <a:xfrm>
          <a:off x="37465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136652</xdr:rowOff>
    </xdr:from>
    <xdr:to>
      <xdr:col>15</xdr:col>
      <xdr:colOff>101600</xdr:colOff>
      <xdr:row>60</xdr:row>
      <xdr:rowOff>66802</xdr:rowOff>
    </xdr:to>
    <xdr:sp macro="" textlink="">
      <xdr:nvSpPr>
        <xdr:cNvPr id="170" name="フローチャート: 判断 169"/>
        <xdr:cNvSpPr/>
      </xdr:nvSpPr>
      <xdr:spPr>
        <a:xfrm>
          <a:off x="2857500" y="1025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136652</xdr:rowOff>
    </xdr:from>
    <xdr:to>
      <xdr:col>10</xdr:col>
      <xdr:colOff>165100</xdr:colOff>
      <xdr:row>59</xdr:row>
      <xdr:rowOff>66802</xdr:rowOff>
    </xdr:to>
    <xdr:sp macro="" textlink="">
      <xdr:nvSpPr>
        <xdr:cNvPr id="171" name="フローチャート: 判断 170"/>
        <xdr:cNvSpPr/>
      </xdr:nvSpPr>
      <xdr:spPr>
        <a:xfrm>
          <a:off x="1968500" y="1008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84074</xdr:rowOff>
    </xdr:from>
    <xdr:to>
      <xdr:col>24</xdr:col>
      <xdr:colOff>114300</xdr:colOff>
      <xdr:row>61</xdr:row>
      <xdr:rowOff>14224</xdr:rowOff>
    </xdr:to>
    <xdr:sp macro="" textlink="">
      <xdr:nvSpPr>
        <xdr:cNvPr id="177" name="楕円 176"/>
        <xdr:cNvSpPr/>
      </xdr:nvSpPr>
      <xdr:spPr>
        <a:xfrm>
          <a:off x="4584700" y="1037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62501</xdr:rowOff>
    </xdr:from>
    <xdr:ext cx="405111" cy="259045"/>
    <xdr:sp macro="" textlink="">
      <xdr:nvSpPr>
        <xdr:cNvPr id="178" name="【体育館・プール】&#10;有形固定資産減価償却率該当値テキスト"/>
        <xdr:cNvSpPr txBox="1"/>
      </xdr:nvSpPr>
      <xdr:spPr>
        <a:xfrm>
          <a:off x="4673600" y="10349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166370</xdr:rowOff>
    </xdr:from>
    <xdr:to>
      <xdr:col>20</xdr:col>
      <xdr:colOff>38100</xdr:colOff>
      <xdr:row>61</xdr:row>
      <xdr:rowOff>96520</xdr:rowOff>
    </xdr:to>
    <xdr:sp macro="" textlink="">
      <xdr:nvSpPr>
        <xdr:cNvPr id="179" name="楕円 178"/>
        <xdr:cNvSpPr/>
      </xdr:nvSpPr>
      <xdr:spPr>
        <a:xfrm>
          <a:off x="3746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134874</xdr:rowOff>
    </xdr:from>
    <xdr:to>
      <xdr:col>24</xdr:col>
      <xdr:colOff>63500</xdr:colOff>
      <xdr:row>61</xdr:row>
      <xdr:rowOff>45720</xdr:rowOff>
    </xdr:to>
    <xdr:cxnSp macro="">
      <xdr:nvCxnSpPr>
        <xdr:cNvPr id="180" name="直線コネクタ 179"/>
        <xdr:cNvCxnSpPr/>
      </xdr:nvCxnSpPr>
      <xdr:spPr>
        <a:xfrm flipV="1">
          <a:off x="3797300" y="1042187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65786</xdr:rowOff>
    </xdr:from>
    <xdr:to>
      <xdr:col>15</xdr:col>
      <xdr:colOff>101600</xdr:colOff>
      <xdr:row>58</xdr:row>
      <xdr:rowOff>167386</xdr:rowOff>
    </xdr:to>
    <xdr:sp macro="" textlink="">
      <xdr:nvSpPr>
        <xdr:cNvPr id="181" name="楕円 180"/>
        <xdr:cNvSpPr/>
      </xdr:nvSpPr>
      <xdr:spPr>
        <a:xfrm>
          <a:off x="2857500" y="1000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116586</xdr:rowOff>
    </xdr:from>
    <xdr:to>
      <xdr:col>19</xdr:col>
      <xdr:colOff>177800</xdr:colOff>
      <xdr:row>61</xdr:row>
      <xdr:rowOff>45720</xdr:rowOff>
    </xdr:to>
    <xdr:cxnSp macro="">
      <xdr:nvCxnSpPr>
        <xdr:cNvPr id="182" name="直線コネクタ 181"/>
        <xdr:cNvCxnSpPr/>
      </xdr:nvCxnSpPr>
      <xdr:spPr>
        <a:xfrm>
          <a:off x="2908300" y="10060686"/>
          <a:ext cx="889000" cy="44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72644</xdr:rowOff>
    </xdr:from>
    <xdr:to>
      <xdr:col>10</xdr:col>
      <xdr:colOff>165100</xdr:colOff>
      <xdr:row>59</xdr:row>
      <xdr:rowOff>2794</xdr:rowOff>
    </xdr:to>
    <xdr:sp macro="" textlink="">
      <xdr:nvSpPr>
        <xdr:cNvPr id="183" name="楕円 182"/>
        <xdr:cNvSpPr/>
      </xdr:nvSpPr>
      <xdr:spPr>
        <a:xfrm>
          <a:off x="1968500" y="1001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116586</xdr:rowOff>
    </xdr:from>
    <xdr:to>
      <xdr:col>15</xdr:col>
      <xdr:colOff>50800</xdr:colOff>
      <xdr:row>58</xdr:row>
      <xdr:rowOff>123444</xdr:rowOff>
    </xdr:to>
    <xdr:cxnSp macro="">
      <xdr:nvCxnSpPr>
        <xdr:cNvPr id="184" name="直線コネクタ 183"/>
        <xdr:cNvCxnSpPr/>
      </xdr:nvCxnSpPr>
      <xdr:spPr>
        <a:xfrm flipV="1">
          <a:off x="2019300" y="1006068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140479</xdr:rowOff>
    </xdr:from>
    <xdr:ext cx="405111" cy="259045"/>
    <xdr:sp macro="" textlink="">
      <xdr:nvSpPr>
        <xdr:cNvPr id="185" name="n_1aveValue【体育館・プール】&#10;有形固定資産減価償却率"/>
        <xdr:cNvSpPr txBox="1"/>
      </xdr:nvSpPr>
      <xdr:spPr>
        <a:xfrm>
          <a:off x="3582044" y="10084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57929</xdr:rowOff>
    </xdr:from>
    <xdr:ext cx="405111" cy="259045"/>
    <xdr:sp macro="" textlink="">
      <xdr:nvSpPr>
        <xdr:cNvPr id="186" name="n_2aveValue【体育館・プール】&#10;有形固定資産減価償却率"/>
        <xdr:cNvSpPr txBox="1"/>
      </xdr:nvSpPr>
      <xdr:spPr>
        <a:xfrm>
          <a:off x="2705744" y="1034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57929</xdr:rowOff>
    </xdr:from>
    <xdr:ext cx="405111" cy="259045"/>
    <xdr:sp macro="" textlink="">
      <xdr:nvSpPr>
        <xdr:cNvPr id="187" name="n_3aveValue【体育館・プール】&#10;有形固定資産減価償却率"/>
        <xdr:cNvSpPr txBox="1"/>
      </xdr:nvSpPr>
      <xdr:spPr>
        <a:xfrm>
          <a:off x="1816744" y="1017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87647</xdr:rowOff>
    </xdr:from>
    <xdr:ext cx="405111" cy="259045"/>
    <xdr:sp macro="" textlink="">
      <xdr:nvSpPr>
        <xdr:cNvPr id="188" name="n_1mainValue【体育館・プール】&#10;有形固定資産減価償却率"/>
        <xdr:cNvSpPr txBox="1"/>
      </xdr:nvSpPr>
      <xdr:spPr>
        <a:xfrm>
          <a:off x="35820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12463</xdr:rowOff>
    </xdr:from>
    <xdr:ext cx="405111" cy="259045"/>
    <xdr:sp macro="" textlink="">
      <xdr:nvSpPr>
        <xdr:cNvPr id="189" name="n_2mainValue【体育館・プール】&#10;有形固定資産減価償却率"/>
        <xdr:cNvSpPr txBox="1"/>
      </xdr:nvSpPr>
      <xdr:spPr>
        <a:xfrm>
          <a:off x="2705744" y="978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19321</xdr:rowOff>
    </xdr:from>
    <xdr:ext cx="405111" cy="259045"/>
    <xdr:sp macro="" textlink="">
      <xdr:nvSpPr>
        <xdr:cNvPr id="190" name="n_3mainValue【体育館・プール】&#10;有形固定資産減価償却率"/>
        <xdr:cNvSpPr txBox="1"/>
      </xdr:nvSpPr>
      <xdr:spPr>
        <a:xfrm>
          <a:off x="1816744" y="979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2" name="テキスト ボックス 20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4" name="テキスト ボックス 20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6" name="テキスト ボックス 20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8" name="テキスト ボックス 20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0" name="テキスト ボックス 20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2" name="テキスト ボックス 211"/>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60416</xdr:rowOff>
    </xdr:from>
    <xdr:to>
      <xdr:col>54</xdr:col>
      <xdr:colOff>189865</xdr:colOff>
      <xdr:row>63</xdr:row>
      <xdr:rowOff>164919</xdr:rowOff>
    </xdr:to>
    <xdr:cxnSp macro="">
      <xdr:nvCxnSpPr>
        <xdr:cNvPr id="216" name="直線コネクタ 215"/>
        <xdr:cNvCxnSpPr/>
      </xdr:nvCxnSpPr>
      <xdr:spPr>
        <a:xfrm flipV="1">
          <a:off x="10476865" y="9661616"/>
          <a:ext cx="0" cy="130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168746</xdr:rowOff>
    </xdr:from>
    <xdr:ext cx="469744" cy="259045"/>
    <xdr:sp macro="" textlink="">
      <xdr:nvSpPr>
        <xdr:cNvPr id="217" name="【体育館・プール】&#10;一人当たり面積最小値テキスト"/>
        <xdr:cNvSpPr txBox="1"/>
      </xdr:nvSpPr>
      <xdr:spPr>
        <a:xfrm>
          <a:off x="10515600" y="1097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164919</xdr:rowOff>
    </xdr:from>
    <xdr:to>
      <xdr:col>55</xdr:col>
      <xdr:colOff>88900</xdr:colOff>
      <xdr:row>63</xdr:row>
      <xdr:rowOff>164919</xdr:rowOff>
    </xdr:to>
    <xdr:cxnSp macro="">
      <xdr:nvCxnSpPr>
        <xdr:cNvPr id="218" name="直線コネクタ 217"/>
        <xdr:cNvCxnSpPr/>
      </xdr:nvCxnSpPr>
      <xdr:spPr>
        <a:xfrm>
          <a:off x="10388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7093</xdr:rowOff>
    </xdr:from>
    <xdr:ext cx="469744" cy="259045"/>
    <xdr:sp macro="" textlink="">
      <xdr:nvSpPr>
        <xdr:cNvPr id="219" name="【体育館・プール】&#10;一人当たり面積最大値テキスト"/>
        <xdr:cNvSpPr txBox="1"/>
      </xdr:nvSpPr>
      <xdr:spPr>
        <a:xfrm>
          <a:off x="10515600" y="9436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60416</xdr:rowOff>
    </xdr:from>
    <xdr:to>
      <xdr:col>55</xdr:col>
      <xdr:colOff>88900</xdr:colOff>
      <xdr:row>56</xdr:row>
      <xdr:rowOff>60416</xdr:rowOff>
    </xdr:to>
    <xdr:cxnSp macro="">
      <xdr:nvCxnSpPr>
        <xdr:cNvPr id="220" name="直線コネクタ 219"/>
        <xdr:cNvCxnSpPr/>
      </xdr:nvCxnSpPr>
      <xdr:spPr>
        <a:xfrm>
          <a:off x="10388600" y="966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55353</xdr:rowOff>
    </xdr:from>
    <xdr:ext cx="469744" cy="259045"/>
    <xdr:sp macro="" textlink="">
      <xdr:nvSpPr>
        <xdr:cNvPr id="221" name="【体育館・プール】&#10;一人当たり面積平均値テキスト"/>
        <xdr:cNvSpPr txBox="1"/>
      </xdr:nvSpPr>
      <xdr:spPr>
        <a:xfrm>
          <a:off x="10515600" y="10342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32476</xdr:rowOff>
    </xdr:from>
    <xdr:to>
      <xdr:col>55</xdr:col>
      <xdr:colOff>50800</xdr:colOff>
      <xdr:row>61</xdr:row>
      <xdr:rowOff>134076</xdr:rowOff>
    </xdr:to>
    <xdr:sp macro="" textlink="">
      <xdr:nvSpPr>
        <xdr:cNvPr id="222" name="フローチャート: 判断 221"/>
        <xdr:cNvSpPr/>
      </xdr:nvSpPr>
      <xdr:spPr>
        <a:xfrm>
          <a:off x="10426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52070</xdr:rowOff>
    </xdr:from>
    <xdr:to>
      <xdr:col>50</xdr:col>
      <xdr:colOff>165100</xdr:colOff>
      <xdr:row>61</xdr:row>
      <xdr:rowOff>153670</xdr:rowOff>
    </xdr:to>
    <xdr:sp macro="" textlink="">
      <xdr:nvSpPr>
        <xdr:cNvPr id="223" name="フローチャート: 判断 222"/>
        <xdr:cNvSpPr/>
      </xdr:nvSpPr>
      <xdr:spPr>
        <a:xfrm>
          <a:off x="9588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86360</xdr:rowOff>
    </xdr:from>
    <xdr:to>
      <xdr:col>46</xdr:col>
      <xdr:colOff>38100</xdr:colOff>
      <xdr:row>62</xdr:row>
      <xdr:rowOff>16510</xdr:rowOff>
    </xdr:to>
    <xdr:sp macro="" textlink="">
      <xdr:nvSpPr>
        <xdr:cNvPr id="224" name="フローチャート: 判断 223"/>
        <xdr:cNvSpPr/>
      </xdr:nvSpPr>
      <xdr:spPr>
        <a:xfrm>
          <a:off x="8699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127181</xdr:rowOff>
    </xdr:from>
    <xdr:to>
      <xdr:col>41</xdr:col>
      <xdr:colOff>101600</xdr:colOff>
      <xdr:row>61</xdr:row>
      <xdr:rowOff>57331</xdr:rowOff>
    </xdr:to>
    <xdr:sp macro="" textlink="">
      <xdr:nvSpPr>
        <xdr:cNvPr id="225" name="フローチャート: 判断 224"/>
        <xdr:cNvSpPr/>
      </xdr:nvSpPr>
      <xdr:spPr>
        <a:xfrm>
          <a:off x="7810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171269</xdr:rowOff>
    </xdr:from>
    <xdr:to>
      <xdr:col>55</xdr:col>
      <xdr:colOff>50800</xdr:colOff>
      <xdr:row>62</xdr:row>
      <xdr:rowOff>101419</xdr:rowOff>
    </xdr:to>
    <xdr:sp macro="" textlink="">
      <xdr:nvSpPr>
        <xdr:cNvPr id="231" name="楕円 230"/>
        <xdr:cNvSpPr/>
      </xdr:nvSpPr>
      <xdr:spPr>
        <a:xfrm>
          <a:off x="10426700" y="1062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149696</xdr:rowOff>
    </xdr:from>
    <xdr:ext cx="469744" cy="259045"/>
    <xdr:sp macro="" textlink="">
      <xdr:nvSpPr>
        <xdr:cNvPr id="232" name="【体育館・プール】&#10;一人当たり面積該当値テキスト"/>
        <xdr:cNvSpPr txBox="1"/>
      </xdr:nvSpPr>
      <xdr:spPr>
        <a:xfrm>
          <a:off x="10515600" y="1060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168003</xdr:rowOff>
    </xdr:from>
    <xdr:to>
      <xdr:col>50</xdr:col>
      <xdr:colOff>165100</xdr:colOff>
      <xdr:row>62</xdr:row>
      <xdr:rowOff>98153</xdr:rowOff>
    </xdr:to>
    <xdr:sp macro="" textlink="">
      <xdr:nvSpPr>
        <xdr:cNvPr id="233" name="楕円 232"/>
        <xdr:cNvSpPr/>
      </xdr:nvSpPr>
      <xdr:spPr>
        <a:xfrm>
          <a:off x="9588500" y="106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47353</xdr:rowOff>
    </xdr:from>
    <xdr:to>
      <xdr:col>55</xdr:col>
      <xdr:colOff>0</xdr:colOff>
      <xdr:row>62</xdr:row>
      <xdr:rowOff>50619</xdr:rowOff>
    </xdr:to>
    <xdr:cxnSp macro="">
      <xdr:nvCxnSpPr>
        <xdr:cNvPr id="234" name="直線コネクタ 233"/>
        <xdr:cNvCxnSpPr/>
      </xdr:nvCxnSpPr>
      <xdr:spPr>
        <a:xfrm>
          <a:off x="9639300" y="1067725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166370</xdr:rowOff>
    </xdr:from>
    <xdr:to>
      <xdr:col>46</xdr:col>
      <xdr:colOff>38100</xdr:colOff>
      <xdr:row>62</xdr:row>
      <xdr:rowOff>96520</xdr:rowOff>
    </xdr:to>
    <xdr:sp macro="" textlink="">
      <xdr:nvSpPr>
        <xdr:cNvPr id="235" name="楕円 234"/>
        <xdr:cNvSpPr/>
      </xdr:nvSpPr>
      <xdr:spPr>
        <a:xfrm>
          <a:off x="8699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45720</xdr:rowOff>
    </xdr:from>
    <xdr:to>
      <xdr:col>50</xdr:col>
      <xdr:colOff>114300</xdr:colOff>
      <xdr:row>62</xdr:row>
      <xdr:rowOff>47353</xdr:rowOff>
    </xdr:to>
    <xdr:cxnSp macro="">
      <xdr:nvCxnSpPr>
        <xdr:cNvPr id="236" name="直線コネクタ 235"/>
        <xdr:cNvCxnSpPr/>
      </xdr:nvCxnSpPr>
      <xdr:spPr>
        <a:xfrm>
          <a:off x="8750300" y="1067562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7983</xdr:rowOff>
    </xdr:from>
    <xdr:to>
      <xdr:col>41</xdr:col>
      <xdr:colOff>101600</xdr:colOff>
      <xdr:row>62</xdr:row>
      <xdr:rowOff>109583</xdr:rowOff>
    </xdr:to>
    <xdr:sp macro="" textlink="">
      <xdr:nvSpPr>
        <xdr:cNvPr id="237" name="楕円 236"/>
        <xdr:cNvSpPr/>
      </xdr:nvSpPr>
      <xdr:spPr>
        <a:xfrm>
          <a:off x="7810500" y="106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45720</xdr:rowOff>
    </xdr:from>
    <xdr:to>
      <xdr:col>45</xdr:col>
      <xdr:colOff>177800</xdr:colOff>
      <xdr:row>62</xdr:row>
      <xdr:rowOff>58783</xdr:rowOff>
    </xdr:to>
    <xdr:cxnSp macro="">
      <xdr:nvCxnSpPr>
        <xdr:cNvPr id="238" name="直線コネクタ 237"/>
        <xdr:cNvCxnSpPr/>
      </xdr:nvCxnSpPr>
      <xdr:spPr>
        <a:xfrm flipV="1">
          <a:off x="7861300" y="1067562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170197</xdr:rowOff>
    </xdr:from>
    <xdr:ext cx="469744" cy="259045"/>
    <xdr:sp macro="" textlink="">
      <xdr:nvSpPr>
        <xdr:cNvPr id="239" name="n_1aveValue【体育館・プール】&#10;一人当たり面積"/>
        <xdr:cNvSpPr txBox="1"/>
      </xdr:nvSpPr>
      <xdr:spPr>
        <a:xfrm>
          <a:off x="93917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33037</xdr:rowOff>
    </xdr:from>
    <xdr:ext cx="469744" cy="259045"/>
    <xdr:sp macro="" textlink="">
      <xdr:nvSpPr>
        <xdr:cNvPr id="240" name="n_2aveValue【体育館・プール】&#10;一人当たり面積"/>
        <xdr:cNvSpPr txBox="1"/>
      </xdr:nvSpPr>
      <xdr:spPr>
        <a:xfrm>
          <a:off x="8515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73858</xdr:rowOff>
    </xdr:from>
    <xdr:ext cx="469744" cy="259045"/>
    <xdr:sp macro="" textlink="">
      <xdr:nvSpPr>
        <xdr:cNvPr id="241" name="n_3aveValue【体育館・プール】&#10;一人当たり面積"/>
        <xdr:cNvSpPr txBox="1"/>
      </xdr:nvSpPr>
      <xdr:spPr>
        <a:xfrm>
          <a:off x="7626427" y="1018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89280</xdr:rowOff>
    </xdr:from>
    <xdr:ext cx="469744" cy="259045"/>
    <xdr:sp macro="" textlink="">
      <xdr:nvSpPr>
        <xdr:cNvPr id="242" name="n_1mainValue【体育館・プール】&#10;一人当たり面積"/>
        <xdr:cNvSpPr txBox="1"/>
      </xdr:nvSpPr>
      <xdr:spPr>
        <a:xfrm>
          <a:off x="9391727" y="1071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87647</xdr:rowOff>
    </xdr:from>
    <xdr:ext cx="469744" cy="259045"/>
    <xdr:sp macro="" textlink="">
      <xdr:nvSpPr>
        <xdr:cNvPr id="243" name="n_2mainValue【体育館・プール】&#10;一人当たり面積"/>
        <xdr:cNvSpPr txBox="1"/>
      </xdr:nvSpPr>
      <xdr:spPr>
        <a:xfrm>
          <a:off x="8515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100710</xdr:rowOff>
    </xdr:from>
    <xdr:ext cx="469744" cy="259045"/>
    <xdr:sp macro="" textlink="">
      <xdr:nvSpPr>
        <xdr:cNvPr id="244" name="n_3mainValue【体育館・プール】&#10;一人当たり面積"/>
        <xdr:cNvSpPr txBox="1"/>
      </xdr:nvSpPr>
      <xdr:spPr>
        <a:xfrm>
          <a:off x="7626427" y="1073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5" name="テキスト ボックス 25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6" name="直線コネクタ 25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7" name="テキスト ボックス 25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8" name="直線コネクタ 25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9" name="テキスト ボックス 25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0" name="直線コネクタ 25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1" name="テキスト ボックス 26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2" name="直線コネクタ 26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3" name="テキスト ボックス 26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4" name="直線コネクタ 26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5" name="テキスト ボックス 26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120014</xdr:rowOff>
    </xdr:to>
    <xdr:cxnSp macro="">
      <xdr:nvCxnSpPr>
        <xdr:cNvPr id="269" name="直線コネクタ 268"/>
        <xdr:cNvCxnSpPr/>
      </xdr:nvCxnSpPr>
      <xdr:spPr>
        <a:xfrm flipV="1">
          <a:off x="4634865" y="134112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70" name="【福祉施設】&#10;有形固定資産減価償却率最小値テキスト"/>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71" name="直線コネクタ 270"/>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05111" cy="259045"/>
    <xdr:sp macro="" textlink="">
      <xdr:nvSpPr>
        <xdr:cNvPr id="272" name="【福祉施設】&#10;有形固定資産減価償却率最大値テキスト"/>
        <xdr:cNvSpPr txBox="1"/>
      </xdr:nvSpPr>
      <xdr:spPr>
        <a:xfrm>
          <a:off x="4673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73" name="直線コネクタ 272"/>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24782</xdr:rowOff>
    </xdr:from>
    <xdr:ext cx="405111" cy="259045"/>
    <xdr:sp macro="" textlink="">
      <xdr:nvSpPr>
        <xdr:cNvPr id="274" name="【福祉施設】&#10;有形固定資産減価償却率平均値テキスト"/>
        <xdr:cNvSpPr txBox="1"/>
      </xdr:nvSpPr>
      <xdr:spPr>
        <a:xfrm>
          <a:off x="4673600" y="1408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46355</xdr:rowOff>
    </xdr:from>
    <xdr:to>
      <xdr:col>24</xdr:col>
      <xdr:colOff>114300</xdr:colOff>
      <xdr:row>82</xdr:row>
      <xdr:rowOff>147955</xdr:rowOff>
    </xdr:to>
    <xdr:sp macro="" textlink="">
      <xdr:nvSpPr>
        <xdr:cNvPr id="275" name="フローチャート: 判断 274"/>
        <xdr:cNvSpPr/>
      </xdr:nvSpPr>
      <xdr:spPr>
        <a:xfrm>
          <a:off x="45847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95886</xdr:rowOff>
    </xdr:from>
    <xdr:to>
      <xdr:col>20</xdr:col>
      <xdr:colOff>38100</xdr:colOff>
      <xdr:row>83</xdr:row>
      <xdr:rowOff>26036</xdr:rowOff>
    </xdr:to>
    <xdr:sp macro="" textlink="">
      <xdr:nvSpPr>
        <xdr:cNvPr id="276" name="フローチャート: 判断 275"/>
        <xdr:cNvSpPr/>
      </xdr:nvSpPr>
      <xdr:spPr>
        <a:xfrm>
          <a:off x="3746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124461</xdr:rowOff>
    </xdr:from>
    <xdr:to>
      <xdr:col>15</xdr:col>
      <xdr:colOff>101600</xdr:colOff>
      <xdr:row>83</xdr:row>
      <xdr:rowOff>54611</xdr:rowOff>
    </xdr:to>
    <xdr:sp macro="" textlink="">
      <xdr:nvSpPr>
        <xdr:cNvPr id="277" name="フローチャート: 判断 276"/>
        <xdr:cNvSpPr/>
      </xdr:nvSpPr>
      <xdr:spPr>
        <a:xfrm>
          <a:off x="2857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23495</xdr:rowOff>
    </xdr:from>
    <xdr:to>
      <xdr:col>10</xdr:col>
      <xdr:colOff>165100</xdr:colOff>
      <xdr:row>83</xdr:row>
      <xdr:rowOff>125095</xdr:rowOff>
    </xdr:to>
    <xdr:sp macro="" textlink="">
      <xdr:nvSpPr>
        <xdr:cNvPr id="278" name="フローチャート: 判断 277"/>
        <xdr:cNvSpPr/>
      </xdr:nvSpPr>
      <xdr:spPr>
        <a:xfrm>
          <a:off x="19685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153036</xdr:rowOff>
    </xdr:from>
    <xdr:to>
      <xdr:col>24</xdr:col>
      <xdr:colOff>114300</xdr:colOff>
      <xdr:row>81</xdr:row>
      <xdr:rowOff>83186</xdr:rowOff>
    </xdr:to>
    <xdr:sp macro="" textlink="">
      <xdr:nvSpPr>
        <xdr:cNvPr id="284" name="楕円 283"/>
        <xdr:cNvSpPr/>
      </xdr:nvSpPr>
      <xdr:spPr>
        <a:xfrm>
          <a:off x="4584700" y="1386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4463</xdr:rowOff>
    </xdr:from>
    <xdr:ext cx="405111" cy="259045"/>
    <xdr:sp macro="" textlink="">
      <xdr:nvSpPr>
        <xdr:cNvPr id="285" name="【福祉施設】&#10;有形固定資産減価償却率該当値テキスト"/>
        <xdr:cNvSpPr txBox="1"/>
      </xdr:nvSpPr>
      <xdr:spPr>
        <a:xfrm>
          <a:off x="4673600"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42545</xdr:rowOff>
    </xdr:from>
    <xdr:to>
      <xdr:col>20</xdr:col>
      <xdr:colOff>38100</xdr:colOff>
      <xdr:row>81</xdr:row>
      <xdr:rowOff>144145</xdr:rowOff>
    </xdr:to>
    <xdr:sp macro="" textlink="">
      <xdr:nvSpPr>
        <xdr:cNvPr id="286" name="楕円 285"/>
        <xdr:cNvSpPr/>
      </xdr:nvSpPr>
      <xdr:spPr>
        <a:xfrm>
          <a:off x="3746500" y="139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32386</xdr:rowOff>
    </xdr:from>
    <xdr:to>
      <xdr:col>24</xdr:col>
      <xdr:colOff>63500</xdr:colOff>
      <xdr:row>81</xdr:row>
      <xdr:rowOff>93345</xdr:rowOff>
    </xdr:to>
    <xdr:cxnSp macro="">
      <xdr:nvCxnSpPr>
        <xdr:cNvPr id="287" name="直線コネクタ 286"/>
        <xdr:cNvCxnSpPr/>
      </xdr:nvCxnSpPr>
      <xdr:spPr>
        <a:xfrm flipV="1">
          <a:off x="3797300" y="13919836"/>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116839</xdr:rowOff>
    </xdr:from>
    <xdr:to>
      <xdr:col>15</xdr:col>
      <xdr:colOff>101600</xdr:colOff>
      <xdr:row>82</xdr:row>
      <xdr:rowOff>46989</xdr:rowOff>
    </xdr:to>
    <xdr:sp macro="" textlink="">
      <xdr:nvSpPr>
        <xdr:cNvPr id="288" name="楕円 287"/>
        <xdr:cNvSpPr/>
      </xdr:nvSpPr>
      <xdr:spPr>
        <a:xfrm>
          <a:off x="2857500" y="140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93345</xdr:rowOff>
    </xdr:from>
    <xdr:to>
      <xdr:col>19</xdr:col>
      <xdr:colOff>177800</xdr:colOff>
      <xdr:row>81</xdr:row>
      <xdr:rowOff>167639</xdr:rowOff>
    </xdr:to>
    <xdr:cxnSp macro="">
      <xdr:nvCxnSpPr>
        <xdr:cNvPr id="289" name="直線コネクタ 288"/>
        <xdr:cNvCxnSpPr/>
      </xdr:nvCxnSpPr>
      <xdr:spPr>
        <a:xfrm flipV="1">
          <a:off x="2908300" y="13980795"/>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154939</xdr:rowOff>
    </xdr:from>
    <xdr:to>
      <xdr:col>10</xdr:col>
      <xdr:colOff>165100</xdr:colOff>
      <xdr:row>82</xdr:row>
      <xdr:rowOff>85089</xdr:rowOff>
    </xdr:to>
    <xdr:sp macro="" textlink="">
      <xdr:nvSpPr>
        <xdr:cNvPr id="290" name="楕円 289"/>
        <xdr:cNvSpPr/>
      </xdr:nvSpPr>
      <xdr:spPr>
        <a:xfrm>
          <a:off x="19685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167639</xdr:rowOff>
    </xdr:from>
    <xdr:to>
      <xdr:col>15</xdr:col>
      <xdr:colOff>50800</xdr:colOff>
      <xdr:row>82</xdr:row>
      <xdr:rowOff>34289</xdr:rowOff>
    </xdr:to>
    <xdr:cxnSp macro="">
      <xdr:nvCxnSpPr>
        <xdr:cNvPr id="291" name="直線コネクタ 290"/>
        <xdr:cNvCxnSpPr/>
      </xdr:nvCxnSpPr>
      <xdr:spPr>
        <a:xfrm flipV="1">
          <a:off x="2019300" y="140550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17163</xdr:rowOff>
    </xdr:from>
    <xdr:ext cx="405111" cy="259045"/>
    <xdr:sp macro="" textlink="">
      <xdr:nvSpPr>
        <xdr:cNvPr id="292" name="n_1aveValue【福祉施設】&#10;有形固定資産減価償却率"/>
        <xdr:cNvSpPr txBox="1"/>
      </xdr:nvSpPr>
      <xdr:spPr>
        <a:xfrm>
          <a:off x="35820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45738</xdr:rowOff>
    </xdr:from>
    <xdr:ext cx="405111" cy="259045"/>
    <xdr:sp macro="" textlink="">
      <xdr:nvSpPr>
        <xdr:cNvPr id="293" name="n_2aveValue【福祉施設】&#10;有形固定資産減価償却率"/>
        <xdr:cNvSpPr txBox="1"/>
      </xdr:nvSpPr>
      <xdr:spPr>
        <a:xfrm>
          <a:off x="2705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116222</xdr:rowOff>
    </xdr:from>
    <xdr:ext cx="405111" cy="259045"/>
    <xdr:sp macro="" textlink="">
      <xdr:nvSpPr>
        <xdr:cNvPr id="294" name="n_3aveValue【福祉施設】&#10;有形固定資産減価償却率"/>
        <xdr:cNvSpPr txBox="1"/>
      </xdr:nvSpPr>
      <xdr:spPr>
        <a:xfrm>
          <a:off x="1816744" y="1434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160672</xdr:rowOff>
    </xdr:from>
    <xdr:ext cx="405111" cy="259045"/>
    <xdr:sp macro="" textlink="">
      <xdr:nvSpPr>
        <xdr:cNvPr id="295" name="n_1mainValue【福祉施設】&#10;有形固定資産減価償却率"/>
        <xdr:cNvSpPr txBox="1"/>
      </xdr:nvSpPr>
      <xdr:spPr>
        <a:xfrm>
          <a:off x="3582044" y="1370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63516</xdr:rowOff>
    </xdr:from>
    <xdr:ext cx="405111" cy="259045"/>
    <xdr:sp macro="" textlink="">
      <xdr:nvSpPr>
        <xdr:cNvPr id="296" name="n_2mainValue【福祉施設】&#10;有形固定資産減価償却率"/>
        <xdr:cNvSpPr txBox="1"/>
      </xdr:nvSpPr>
      <xdr:spPr>
        <a:xfrm>
          <a:off x="2705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101616</xdr:rowOff>
    </xdr:from>
    <xdr:ext cx="405111" cy="259045"/>
    <xdr:sp macro="" textlink="">
      <xdr:nvSpPr>
        <xdr:cNvPr id="297" name="n_3mainValue【福祉施設】&#10;有形固定資産減価償却率"/>
        <xdr:cNvSpPr txBox="1"/>
      </xdr:nvSpPr>
      <xdr:spPr>
        <a:xfrm>
          <a:off x="1816744" y="1381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8" name="直線コネクタ 30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9" name="テキスト ボックス 30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0" name="直線コネクタ 30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1" name="テキスト ボックス 31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2" name="直線コネクタ 31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3" name="テキスト ボックス 31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4" name="直線コネクタ 31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5" name="テキスト ボックス 31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115824</xdr:rowOff>
    </xdr:from>
    <xdr:to>
      <xdr:col>54</xdr:col>
      <xdr:colOff>189865</xdr:colOff>
      <xdr:row>85</xdr:row>
      <xdr:rowOff>163830</xdr:rowOff>
    </xdr:to>
    <xdr:cxnSp macro="">
      <xdr:nvCxnSpPr>
        <xdr:cNvPr id="319" name="直線コネクタ 318"/>
        <xdr:cNvCxnSpPr/>
      </xdr:nvCxnSpPr>
      <xdr:spPr>
        <a:xfrm flipV="1">
          <a:off x="10476865" y="13317474"/>
          <a:ext cx="0" cy="1419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167657</xdr:rowOff>
    </xdr:from>
    <xdr:ext cx="469744" cy="259045"/>
    <xdr:sp macro="" textlink="">
      <xdr:nvSpPr>
        <xdr:cNvPr id="320" name="【福祉施設】&#10;一人当たり面積最小値テキスト"/>
        <xdr:cNvSpPr txBox="1"/>
      </xdr:nvSpPr>
      <xdr:spPr>
        <a:xfrm>
          <a:off x="105156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163830</xdr:rowOff>
    </xdr:from>
    <xdr:to>
      <xdr:col>55</xdr:col>
      <xdr:colOff>88900</xdr:colOff>
      <xdr:row>85</xdr:row>
      <xdr:rowOff>163830</xdr:rowOff>
    </xdr:to>
    <xdr:cxnSp macro="">
      <xdr:nvCxnSpPr>
        <xdr:cNvPr id="321" name="直線コネクタ 320"/>
        <xdr:cNvCxnSpPr/>
      </xdr:nvCxnSpPr>
      <xdr:spPr>
        <a:xfrm>
          <a:off x="10388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62501</xdr:rowOff>
    </xdr:from>
    <xdr:ext cx="469744" cy="259045"/>
    <xdr:sp macro="" textlink="">
      <xdr:nvSpPr>
        <xdr:cNvPr id="322" name="【福祉施設】&#10;一人当たり面積最大値テキスト"/>
        <xdr:cNvSpPr txBox="1"/>
      </xdr:nvSpPr>
      <xdr:spPr>
        <a:xfrm>
          <a:off x="10515600" y="1309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115824</xdr:rowOff>
    </xdr:from>
    <xdr:to>
      <xdr:col>55</xdr:col>
      <xdr:colOff>88900</xdr:colOff>
      <xdr:row>77</xdr:row>
      <xdr:rowOff>115824</xdr:rowOff>
    </xdr:to>
    <xdr:cxnSp macro="">
      <xdr:nvCxnSpPr>
        <xdr:cNvPr id="323" name="直線コネクタ 322"/>
        <xdr:cNvCxnSpPr/>
      </xdr:nvCxnSpPr>
      <xdr:spPr>
        <a:xfrm>
          <a:off x="10388600" y="1331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83329</xdr:rowOff>
    </xdr:from>
    <xdr:ext cx="469744" cy="259045"/>
    <xdr:sp macro="" textlink="">
      <xdr:nvSpPr>
        <xdr:cNvPr id="324" name="【福祉施設】&#10;一人当たり面積平均値テキスト"/>
        <xdr:cNvSpPr txBox="1"/>
      </xdr:nvSpPr>
      <xdr:spPr>
        <a:xfrm>
          <a:off x="10515600" y="14142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60452</xdr:rowOff>
    </xdr:from>
    <xdr:to>
      <xdr:col>55</xdr:col>
      <xdr:colOff>50800</xdr:colOff>
      <xdr:row>83</xdr:row>
      <xdr:rowOff>162052</xdr:rowOff>
    </xdr:to>
    <xdr:sp macro="" textlink="">
      <xdr:nvSpPr>
        <xdr:cNvPr id="325" name="フローチャート: 判断 324"/>
        <xdr:cNvSpPr/>
      </xdr:nvSpPr>
      <xdr:spPr>
        <a:xfrm>
          <a:off x="10426700" y="1429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58165</xdr:rowOff>
    </xdr:from>
    <xdr:to>
      <xdr:col>50</xdr:col>
      <xdr:colOff>165100</xdr:colOff>
      <xdr:row>83</xdr:row>
      <xdr:rowOff>159765</xdr:rowOff>
    </xdr:to>
    <xdr:sp macro="" textlink="">
      <xdr:nvSpPr>
        <xdr:cNvPr id="326" name="フローチャート: 判断 325"/>
        <xdr:cNvSpPr/>
      </xdr:nvSpPr>
      <xdr:spPr>
        <a:xfrm>
          <a:off x="9588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67311</xdr:rowOff>
    </xdr:from>
    <xdr:to>
      <xdr:col>46</xdr:col>
      <xdr:colOff>38100</xdr:colOff>
      <xdr:row>83</xdr:row>
      <xdr:rowOff>168911</xdr:rowOff>
    </xdr:to>
    <xdr:sp macro="" textlink="">
      <xdr:nvSpPr>
        <xdr:cNvPr id="327" name="フローチャート: 判断 326"/>
        <xdr:cNvSpPr/>
      </xdr:nvSpPr>
      <xdr:spPr>
        <a:xfrm>
          <a:off x="8699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55880</xdr:rowOff>
    </xdr:from>
    <xdr:to>
      <xdr:col>41</xdr:col>
      <xdr:colOff>101600</xdr:colOff>
      <xdr:row>83</xdr:row>
      <xdr:rowOff>157480</xdr:rowOff>
    </xdr:to>
    <xdr:sp macro="" textlink="">
      <xdr:nvSpPr>
        <xdr:cNvPr id="328" name="フローチャート: 判断 327"/>
        <xdr:cNvSpPr/>
      </xdr:nvSpPr>
      <xdr:spPr>
        <a:xfrm>
          <a:off x="7810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334" name="楕円 333"/>
        <xdr:cNvSpPr/>
      </xdr:nvSpPr>
      <xdr:spPr>
        <a:xfrm>
          <a:off x="104267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114316</xdr:rowOff>
    </xdr:from>
    <xdr:ext cx="469744" cy="259045"/>
    <xdr:sp macro="" textlink="">
      <xdr:nvSpPr>
        <xdr:cNvPr id="335" name="【福祉施設】&#10;一人当たり面積該当値テキスト"/>
        <xdr:cNvSpPr txBox="1"/>
      </xdr:nvSpPr>
      <xdr:spPr>
        <a:xfrm>
          <a:off x="10515600"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133604</xdr:rowOff>
    </xdr:from>
    <xdr:to>
      <xdr:col>50</xdr:col>
      <xdr:colOff>165100</xdr:colOff>
      <xdr:row>84</xdr:row>
      <xdr:rowOff>63754</xdr:rowOff>
    </xdr:to>
    <xdr:sp macro="" textlink="">
      <xdr:nvSpPr>
        <xdr:cNvPr id="336" name="楕円 335"/>
        <xdr:cNvSpPr/>
      </xdr:nvSpPr>
      <xdr:spPr>
        <a:xfrm>
          <a:off x="9588500" y="1436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12954</xdr:rowOff>
    </xdr:from>
    <xdr:to>
      <xdr:col>55</xdr:col>
      <xdr:colOff>0</xdr:colOff>
      <xdr:row>84</xdr:row>
      <xdr:rowOff>15239</xdr:rowOff>
    </xdr:to>
    <xdr:cxnSp macro="">
      <xdr:nvCxnSpPr>
        <xdr:cNvPr id="337" name="直線コネクタ 336"/>
        <xdr:cNvCxnSpPr/>
      </xdr:nvCxnSpPr>
      <xdr:spPr>
        <a:xfrm>
          <a:off x="9639300" y="14414754"/>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165608</xdr:rowOff>
    </xdr:from>
    <xdr:to>
      <xdr:col>46</xdr:col>
      <xdr:colOff>38100</xdr:colOff>
      <xdr:row>84</xdr:row>
      <xdr:rowOff>95758</xdr:rowOff>
    </xdr:to>
    <xdr:sp macro="" textlink="">
      <xdr:nvSpPr>
        <xdr:cNvPr id="338" name="楕円 337"/>
        <xdr:cNvSpPr/>
      </xdr:nvSpPr>
      <xdr:spPr>
        <a:xfrm>
          <a:off x="8699500" y="1439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12954</xdr:rowOff>
    </xdr:from>
    <xdr:to>
      <xdr:col>50</xdr:col>
      <xdr:colOff>114300</xdr:colOff>
      <xdr:row>84</xdr:row>
      <xdr:rowOff>44958</xdr:rowOff>
    </xdr:to>
    <xdr:cxnSp macro="">
      <xdr:nvCxnSpPr>
        <xdr:cNvPr id="339" name="直線コネクタ 338"/>
        <xdr:cNvCxnSpPr/>
      </xdr:nvCxnSpPr>
      <xdr:spPr>
        <a:xfrm flipV="1">
          <a:off x="8750300" y="1441475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163322</xdr:rowOff>
    </xdr:from>
    <xdr:to>
      <xdr:col>41</xdr:col>
      <xdr:colOff>101600</xdr:colOff>
      <xdr:row>84</xdr:row>
      <xdr:rowOff>93472</xdr:rowOff>
    </xdr:to>
    <xdr:sp macro="" textlink="">
      <xdr:nvSpPr>
        <xdr:cNvPr id="340" name="楕円 339"/>
        <xdr:cNvSpPr/>
      </xdr:nvSpPr>
      <xdr:spPr>
        <a:xfrm>
          <a:off x="78105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42672</xdr:rowOff>
    </xdr:from>
    <xdr:to>
      <xdr:col>45</xdr:col>
      <xdr:colOff>177800</xdr:colOff>
      <xdr:row>84</xdr:row>
      <xdr:rowOff>44958</xdr:rowOff>
    </xdr:to>
    <xdr:cxnSp macro="">
      <xdr:nvCxnSpPr>
        <xdr:cNvPr id="341" name="直線コネクタ 340"/>
        <xdr:cNvCxnSpPr/>
      </xdr:nvCxnSpPr>
      <xdr:spPr>
        <a:xfrm>
          <a:off x="7861300" y="1444447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4842</xdr:rowOff>
    </xdr:from>
    <xdr:ext cx="469744" cy="259045"/>
    <xdr:sp macro="" textlink="">
      <xdr:nvSpPr>
        <xdr:cNvPr id="342" name="n_1aveValue【福祉施設】&#10;一人当たり面積"/>
        <xdr:cNvSpPr txBox="1"/>
      </xdr:nvSpPr>
      <xdr:spPr>
        <a:xfrm>
          <a:off x="93917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13988</xdr:rowOff>
    </xdr:from>
    <xdr:ext cx="469744" cy="259045"/>
    <xdr:sp macro="" textlink="">
      <xdr:nvSpPr>
        <xdr:cNvPr id="343" name="n_2aveValue【福祉施設】&#10;一人当たり面積"/>
        <xdr:cNvSpPr txBox="1"/>
      </xdr:nvSpPr>
      <xdr:spPr>
        <a:xfrm>
          <a:off x="8515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2557</xdr:rowOff>
    </xdr:from>
    <xdr:ext cx="469744" cy="259045"/>
    <xdr:sp macro="" textlink="">
      <xdr:nvSpPr>
        <xdr:cNvPr id="344" name="n_3aveValue【福祉施設】&#10;一人当たり面積"/>
        <xdr:cNvSpPr txBox="1"/>
      </xdr:nvSpPr>
      <xdr:spPr>
        <a:xfrm>
          <a:off x="7626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54881</xdr:rowOff>
    </xdr:from>
    <xdr:ext cx="469744" cy="259045"/>
    <xdr:sp macro="" textlink="">
      <xdr:nvSpPr>
        <xdr:cNvPr id="345" name="n_1mainValue【福祉施設】&#10;一人当たり面積"/>
        <xdr:cNvSpPr txBox="1"/>
      </xdr:nvSpPr>
      <xdr:spPr>
        <a:xfrm>
          <a:off x="9391727" y="1445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86885</xdr:rowOff>
    </xdr:from>
    <xdr:ext cx="469744" cy="259045"/>
    <xdr:sp macro="" textlink="">
      <xdr:nvSpPr>
        <xdr:cNvPr id="346" name="n_2mainValue【福祉施設】&#10;一人当たり面積"/>
        <xdr:cNvSpPr txBox="1"/>
      </xdr:nvSpPr>
      <xdr:spPr>
        <a:xfrm>
          <a:off x="8515427" y="1448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84599</xdr:rowOff>
    </xdr:from>
    <xdr:ext cx="469744" cy="259045"/>
    <xdr:sp macro="" textlink="">
      <xdr:nvSpPr>
        <xdr:cNvPr id="347" name="n_3mainValue【福祉施設】&#10;一人当たり面積"/>
        <xdr:cNvSpPr txBox="1"/>
      </xdr:nvSpPr>
      <xdr:spPr>
        <a:xfrm>
          <a:off x="7626427"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6" name="テキスト ボックス 35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7" name="直線コネクタ 35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8" name="テキスト ボックス 357"/>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59" name="直線コネクタ 358"/>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60" name="テキスト ボックス 359"/>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61" name="直線コネクタ 360"/>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62" name="テキスト ボックス 361"/>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63" name="直線コネクタ 362"/>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64" name="テキスト ボックス 363"/>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65" name="直線コネクタ 364"/>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66" name="テキスト ボックス 365"/>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7" name="直線コネクタ 36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8" name="テキスト ボックス 36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14478</xdr:rowOff>
    </xdr:from>
    <xdr:to>
      <xdr:col>24</xdr:col>
      <xdr:colOff>62865</xdr:colOff>
      <xdr:row>107</xdr:row>
      <xdr:rowOff>763</xdr:rowOff>
    </xdr:to>
    <xdr:cxnSp macro="">
      <xdr:nvCxnSpPr>
        <xdr:cNvPr id="370" name="直線コネクタ 369"/>
        <xdr:cNvCxnSpPr/>
      </xdr:nvCxnSpPr>
      <xdr:spPr>
        <a:xfrm flipV="1">
          <a:off x="4634865" y="17159478"/>
          <a:ext cx="0" cy="118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4590</xdr:rowOff>
    </xdr:from>
    <xdr:ext cx="405111" cy="259045"/>
    <xdr:sp macro="" textlink="">
      <xdr:nvSpPr>
        <xdr:cNvPr id="371" name="【市民会館】&#10;有形固定資産減価償却率最小値テキスト"/>
        <xdr:cNvSpPr txBox="1"/>
      </xdr:nvSpPr>
      <xdr:spPr>
        <a:xfrm>
          <a:off x="4673600" y="18349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763</xdr:rowOff>
    </xdr:from>
    <xdr:to>
      <xdr:col>24</xdr:col>
      <xdr:colOff>152400</xdr:colOff>
      <xdr:row>107</xdr:row>
      <xdr:rowOff>763</xdr:rowOff>
    </xdr:to>
    <xdr:cxnSp macro="">
      <xdr:nvCxnSpPr>
        <xdr:cNvPr id="372" name="直線コネクタ 371"/>
        <xdr:cNvCxnSpPr/>
      </xdr:nvCxnSpPr>
      <xdr:spPr>
        <a:xfrm>
          <a:off x="4546600" y="1834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132605</xdr:rowOff>
    </xdr:from>
    <xdr:ext cx="405111" cy="259045"/>
    <xdr:sp macro="" textlink="">
      <xdr:nvSpPr>
        <xdr:cNvPr id="373" name="【市民会館】&#10;有形固定資産減価償却率最大値テキスト"/>
        <xdr:cNvSpPr txBox="1"/>
      </xdr:nvSpPr>
      <xdr:spPr>
        <a:xfrm>
          <a:off x="4673600" y="16934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14478</xdr:rowOff>
    </xdr:from>
    <xdr:to>
      <xdr:col>24</xdr:col>
      <xdr:colOff>152400</xdr:colOff>
      <xdr:row>100</xdr:row>
      <xdr:rowOff>14478</xdr:rowOff>
    </xdr:to>
    <xdr:cxnSp macro="">
      <xdr:nvCxnSpPr>
        <xdr:cNvPr id="374" name="直線コネクタ 373"/>
        <xdr:cNvCxnSpPr/>
      </xdr:nvCxnSpPr>
      <xdr:spPr>
        <a:xfrm>
          <a:off x="4546600" y="1715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167149</xdr:rowOff>
    </xdr:from>
    <xdr:ext cx="405111" cy="259045"/>
    <xdr:sp macro="" textlink="">
      <xdr:nvSpPr>
        <xdr:cNvPr id="375" name="【市民会館】&#10;有形固定資産減価償却率平均値テキスト"/>
        <xdr:cNvSpPr txBox="1"/>
      </xdr:nvSpPr>
      <xdr:spPr>
        <a:xfrm>
          <a:off x="4673600" y="176550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144272</xdr:rowOff>
    </xdr:from>
    <xdr:to>
      <xdr:col>24</xdr:col>
      <xdr:colOff>114300</xdr:colOff>
      <xdr:row>104</xdr:row>
      <xdr:rowOff>74422</xdr:rowOff>
    </xdr:to>
    <xdr:sp macro="" textlink="">
      <xdr:nvSpPr>
        <xdr:cNvPr id="376" name="フローチャート: 判断 375"/>
        <xdr:cNvSpPr/>
      </xdr:nvSpPr>
      <xdr:spPr>
        <a:xfrm>
          <a:off x="45847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55118</xdr:rowOff>
    </xdr:from>
    <xdr:to>
      <xdr:col>20</xdr:col>
      <xdr:colOff>38100</xdr:colOff>
      <xdr:row>104</xdr:row>
      <xdr:rowOff>156718</xdr:rowOff>
    </xdr:to>
    <xdr:sp macro="" textlink="">
      <xdr:nvSpPr>
        <xdr:cNvPr id="377" name="フローチャート: 判断 376"/>
        <xdr:cNvSpPr/>
      </xdr:nvSpPr>
      <xdr:spPr>
        <a:xfrm>
          <a:off x="3746500" y="178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116839</xdr:rowOff>
    </xdr:from>
    <xdr:to>
      <xdr:col>15</xdr:col>
      <xdr:colOff>101600</xdr:colOff>
      <xdr:row>105</xdr:row>
      <xdr:rowOff>46989</xdr:rowOff>
    </xdr:to>
    <xdr:sp macro="" textlink="">
      <xdr:nvSpPr>
        <xdr:cNvPr id="378" name="フローチャート: 判断 377"/>
        <xdr:cNvSpPr/>
      </xdr:nvSpPr>
      <xdr:spPr>
        <a:xfrm>
          <a:off x="2857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43687</xdr:rowOff>
    </xdr:from>
    <xdr:to>
      <xdr:col>10</xdr:col>
      <xdr:colOff>165100</xdr:colOff>
      <xdr:row>105</xdr:row>
      <xdr:rowOff>145287</xdr:rowOff>
    </xdr:to>
    <xdr:sp macro="" textlink="">
      <xdr:nvSpPr>
        <xdr:cNvPr id="379" name="フローチャート: 判断 378"/>
        <xdr:cNvSpPr/>
      </xdr:nvSpPr>
      <xdr:spPr>
        <a:xfrm>
          <a:off x="1968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0" name="テキスト ボックス 37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1" name="テキスト ボックス 38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2" name="テキスト ボックス 38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3" name="テキスト ボックス 38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4" name="テキスト ボックス 38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61976</xdr:rowOff>
    </xdr:from>
    <xdr:to>
      <xdr:col>24</xdr:col>
      <xdr:colOff>114300</xdr:colOff>
      <xdr:row>104</xdr:row>
      <xdr:rowOff>163576</xdr:rowOff>
    </xdr:to>
    <xdr:sp macro="" textlink="">
      <xdr:nvSpPr>
        <xdr:cNvPr id="385" name="楕円 384"/>
        <xdr:cNvSpPr/>
      </xdr:nvSpPr>
      <xdr:spPr>
        <a:xfrm>
          <a:off x="4584700" y="1789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40403</xdr:rowOff>
    </xdr:from>
    <xdr:ext cx="405111" cy="259045"/>
    <xdr:sp macro="" textlink="">
      <xdr:nvSpPr>
        <xdr:cNvPr id="386" name="【市民会館】&#10;有形固定資産減価償却率該当値テキスト"/>
        <xdr:cNvSpPr txBox="1"/>
      </xdr:nvSpPr>
      <xdr:spPr>
        <a:xfrm>
          <a:off x="4673600" y="1787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73406</xdr:rowOff>
    </xdr:from>
    <xdr:to>
      <xdr:col>20</xdr:col>
      <xdr:colOff>38100</xdr:colOff>
      <xdr:row>105</xdr:row>
      <xdr:rowOff>3556</xdr:rowOff>
    </xdr:to>
    <xdr:sp macro="" textlink="">
      <xdr:nvSpPr>
        <xdr:cNvPr id="387" name="楕円 386"/>
        <xdr:cNvSpPr/>
      </xdr:nvSpPr>
      <xdr:spPr>
        <a:xfrm>
          <a:off x="3746500" y="1790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112776</xdr:rowOff>
    </xdr:from>
    <xdr:to>
      <xdr:col>24</xdr:col>
      <xdr:colOff>63500</xdr:colOff>
      <xdr:row>104</xdr:row>
      <xdr:rowOff>124206</xdr:rowOff>
    </xdr:to>
    <xdr:cxnSp macro="">
      <xdr:nvCxnSpPr>
        <xdr:cNvPr id="388" name="直線コネクタ 387"/>
        <xdr:cNvCxnSpPr/>
      </xdr:nvCxnSpPr>
      <xdr:spPr>
        <a:xfrm flipV="1">
          <a:off x="3797300" y="1794357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119126</xdr:rowOff>
    </xdr:from>
    <xdr:to>
      <xdr:col>15</xdr:col>
      <xdr:colOff>101600</xdr:colOff>
      <xdr:row>105</xdr:row>
      <xdr:rowOff>49276</xdr:rowOff>
    </xdr:to>
    <xdr:sp macro="" textlink="">
      <xdr:nvSpPr>
        <xdr:cNvPr id="389" name="楕円 388"/>
        <xdr:cNvSpPr/>
      </xdr:nvSpPr>
      <xdr:spPr>
        <a:xfrm>
          <a:off x="2857500" y="1794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124206</xdr:rowOff>
    </xdr:from>
    <xdr:to>
      <xdr:col>19</xdr:col>
      <xdr:colOff>177800</xdr:colOff>
      <xdr:row>104</xdr:row>
      <xdr:rowOff>169926</xdr:rowOff>
    </xdr:to>
    <xdr:cxnSp macro="">
      <xdr:nvCxnSpPr>
        <xdr:cNvPr id="390" name="直線コネクタ 389"/>
        <xdr:cNvCxnSpPr/>
      </xdr:nvCxnSpPr>
      <xdr:spPr>
        <a:xfrm flipV="1">
          <a:off x="2908300" y="1795500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162561</xdr:rowOff>
    </xdr:from>
    <xdr:to>
      <xdr:col>10</xdr:col>
      <xdr:colOff>165100</xdr:colOff>
      <xdr:row>105</xdr:row>
      <xdr:rowOff>92711</xdr:rowOff>
    </xdr:to>
    <xdr:sp macro="" textlink="">
      <xdr:nvSpPr>
        <xdr:cNvPr id="391" name="楕円 390"/>
        <xdr:cNvSpPr/>
      </xdr:nvSpPr>
      <xdr:spPr>
        <a:xfrm>
          <a:off x="1968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169926</xdr:rowOff>
    </xdr:from>
    <xdr:to>
      <xdr:col>15</xdr:col>
      <xdr:colOff>50800</xdr:colOff>
      <xdr:row>105</xdr:row>
      <xdr:rowOff>41911</xdr:rowOff>
    </xdr:to>
    <xdr:cxnSp macro="">
      <xdr:nvCxnSpPr>
        <xdr:cNvPr id="392" name="直線コネクタ 391"/>
        <xdr:cNvCxnSpPr/>
      </xdr:nvCxnSpPr>
      <xdr:spPr>
        <a:xfrm flipV="1">
          <a:off x="2019300" y="18000726"/>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1795</xdr:rowOff>
    </xdr:from>
    <xdr:ext cx="405111" cy="259045"/>
    <xdr:sp macro="" textlink="">
      <xdr:nvSpPr>
        <xdr:cNvPr id="393" name="n_1aveValue【市民会館】&#10;有形固定資産減価償却率"/>
        <xdr:cNvSpPr txBox="1"/>
      </xdr:nvSpPr>
      <xdr:spPr>
        <a:xfrm>
          <a:off x="3582044" y="17661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63516</xdr:rowOff>
    </xdr:from>
    <xdr:ext cx="405111" cy="259045"/>
    <xdr:sp macro="" textlink="">
      <xdr:nvSpPr>
        <xdr:cNvPr id="394" name="n_2aveValue【市民会館】&#10;有形固定資産減価償却率"/>
        <xdr:cNvSpPr txBox="1"/>
      </xdr:nvSpPr>
      <xdr:spPr>
        <a:xfrm>
          <a:off x="2705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136414</xdr:rowOff>
    </xdr:from>
    <xdr:ext cx="405111" cy="259045"/>
    <xdr:sp macro="" textlink="">
      <xdr:nvSpPr>
        <xdr:cNvPr id="395" name="n_3aveValue【市民会館】&#10;有形固定資産減価償却率"/>
        <xdr:cNvSpPr txBox="1"/>
      </xdr:nvSpPr>
      <xdr:spPr>
        <a:xfrm>
          <a:off x="1816744" y="18138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166133</xdr:rowOff>
    </xdr:from>
    <xdr:ext cx="405111" cy="259045"/>
    <xdr:sp macro="" textlink="">
      <xdr:nvSpPr>
        <xdr:cNvPr id="396" name="n_1mainValue【市民会館】&#10;有形固定資産減価償却率"/>
        <xdr:cNvSpPr txBox="1"/>
      </xdr:nvSpPr>
      <xdr:spPr>
        <a:xfrm>
          <a:off x="3582044" y="1799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40403</xdr:rowOff>
    </xdr:from>
    <xdr:ext cx="405111" cy="259045"/>
    <xdr:sp macro="" textlink="">
      <xdr:nvSpPr>
        <xdr:cNvPr id="397" name="n_2mainValue【市民会館】&#10;有形固定資産減価償却率"/>
        <xdr:cNvSpPr txBox="1"/>
      </xdr:nvSpPr>
      <xdr:spPr>
        <a:xfrm>
          <a:off x="2705744" y="1804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109238</xdr:rowOff>
    </xdr:from>
    <xdr:ext cx="405111" cy="259045"/>
    <xdr:sp macro="" textlink="">
      <xdr:nvSpPr>
        <xdr:cNvPr id="398" name="n_3mainValue【市民会館】&#10;有形固定資産減価償却率"/>
        <xdr:cNvSpPr txBox="1"/>
      </xdr:nvSpPr>
      <xdr:spPr>
        <a:xfrm>
          <a:off x="18167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9" name="正方形/長方形 39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0" name="正方形/長方形 39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1" name="正方形/長方形 40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2" name="正方形/長方形 40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3" name="正方形/長方形 40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4" name="正方形/長方形 40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5" name="正方形/長方形 40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6" name="正方形/長方形 40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7" name="テキスト ボックス 40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8" name="直線コネクタ 40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9" name="直線コネクタ 40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0" name="テキスト ボックス 40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1" name="直線コネクタ 41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2" name="テキスト ボックス 41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3" name="直線コネクタ 41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4" name="テキスト ボックス 41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5" name="直線コネクタ 41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6" name="テキスト ボックス 41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7" name="直線コネクタ 41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8" name="テキスト ボックス 41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9" name="直線コネクタ 41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0" name="テキスト ボックス 41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64770</xdr:rowOff>
    </xdr:from>
    <xdr:to>
      <xdr:col>54</xdr:col>
      <xdr:colOff>189865</xdr:colOff>
      <xdr:row>107</xdr:row>
      <xdr:rowOff>110489</xdr:rowOff>
    </xdr:to>
    <xdr:cxnSp macro="">
      <xdr:nvCxnSpPr>
        <xdr:cNvPr id="422" name="直線コネクタ 421"/>
        <xdr:cNvCxnSpPr/>
      </xdr:nvCxnSpPr>
      <xdr:spPr>
        <a:xfrm flipV="1">
          <a:off x="10476865" y="1720977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114316</xdr:rowOff>
    </xdr:from>
    <xdr:ext cx="469744" cy="259045"/>
    <xdr:sp macro="" textlink="">
      <xdr:nvSpPr>
        <xdr:cNvPr id="423" name="【市民会館】&#10;一人当たり面積最小値テキスト"/>
        <xdr:cNvSpPr txBox="1"/>
      </xdr:nvSpPr>
      <xdr:spPr>
        <a:xfrm>
          <a:off x="105156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110489</xdr:rowOff>
    </xdr:from>
    <xdr:to>
      <xdr:col>55</xdr:col>
      <xdr:colOff>88900</xdr:colOff>
      <xdr:row>107</xdr:row>
      <xdr:rowOff>110489</xdr:rowOff>
    </xdr:to>
    <xdr:cxnSp macro="">
      <xdr:nvCxnSpPr>
        <xdr:cNvPr id="424" name="直線コネクタ 423"/>
        <xdr:cNvCxnSpPr/>
      </xdr:nvCxnSpPr>
      <xdr:spPr>
        <a:xfrm>
          <a:off x="10388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11447</xdr:rowOff>
    </xdr:from>
    <xdr:ext cx="469744" cy="259045"/>
    <xdr:sp macro="" textlink="">
      <xdr:nvSpPr>
        <xdr:cNvPr id="425" name="【市民会館】&#10;一人当たり面積最大値テキスト"/>
        <xdr:cNvSpPr txBox="1"/>
      </xdr:nvSpPr>
      <xdr:spPr>
        <a:xfrm>
          <a:off x="10515600" y="1698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64770</xdr:rowOff>
    </xdr:from>
    <xdr:to>
      <xdr:col>55</xdr:col>
      <xdr:colOff>88900</xdr:colOff>
      <xdr:row>100</xdr:row>
      <xdr:rowOff>64770</xdr:rowOff>
    </xdr:to>
    <xdr:cxnSp macro="">
      <xdr:nvCxnSpPr>
        <xdr:cNvPr id="426" name="直線コネクタ 425"/>
        <xdr:cNvCxnSpPr/>
      </xdr:nvCxnSpPr>
      <xdr:spPr>
        <a:xfrm>
          <a:off x="10388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59707</xdr:rowOff>
    </xdr:from>
    <xdr:ext cx="469744" cy="259045"/>
    <xdr:sp macro="" textlink="">
      <xdr:nvSpPr>
        <xdr:cNvPr id="427" name="【市民会館】&#10;一人当たり面積平均値テキスト"/>
        <xdr:cNvSpPr txBox="1"/>
      </xdr:nvSpPr>
      <xdr:spPr>
        <a:xfrm>
          <a:off x="10515600" y="17719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36830</xdr:rowOff>
    </xdr:from>
    <xdr:to>
      <xdr:col>55</xdr:col>
      <xdr:colOff>50800</xdr:colOff>
      <xdr:row>104</xdr:row>
      <xdr:rowOff>138430</xdr:rowOff>
    </xdr:to>
    <xdr:sp macro="" textlink="">
      <xdr:nvSpPr>
        <xdr:cNvPr id="428" name="フローチャート: 判断 427"/>
        <xdr:cNvSpPr/>
      </xdr:nvSpPr>
      <xdr:spPr>
        <a:xfrm>
          <a:off x="10426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147320</xdr:rowOff>
    </xdr:from>
    <xdr:to>
      <xdr:col>50</xdr:col>
      <xdr:colOff>165100</xdr:colOff>
      <xdr:row>104</xdr:row>
      <xdr:rowOff>77470</xdr:rowOff>
    </xdr:to>
    <xdr:sp macro="" textlink="">
      <xdr:nvSpPr>
        <xdr:cNvPr id="429" name="フローチャート: 判断 428"/>
        <xdr:cNvSpPr/>
      </xdr:nvSpPr>
      <xdr:spPr>
        <a:xfrm>
          <a:off x="958850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166370</xdr:rowOff>
    </xdr:from>
    <xdr:to>
      <xdr:col>46</xdr:col>
      <xdr:colOff>38100</xdr:colOff>
      <xdr:row>104</xdr:row>
      <xdr:rowOff>96520</xdr:rowOff>
    </xdr:to>
    <xdr:sp macro="" textlink="">
      <xdr:nvSpPr>
        <xdr:cNvPr id="430" name="フローチャート: 判断 429"/>
        <xdr:cNvSpPr/>
      </xdr:nvSpPr>
      <xdr:spPr>
        <a:xfrm>
          <a:off x="8699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71120</xdr:rowOff>
    </xdr:from>
    <xdr:to>
      <xdr:col>41</xdr:col>
      <xdr:colOff>101600</xdr:colOff>
      <xdr:row>105</xdr:row>
      <xdr:rowOff>1270</xdr:rowOff>
    </xdr:to>
    <xdr:sp macro="" textlink="">
      <xdr:nvSpPr>
        <xdr:cNvPr id="431" name="フローチャート: 判断 430"/>
        <xdr:cNvSpPr/>
      </xdr:nvSpPr>
      <xdr:spPr>
        <a:xfrm>
          <a:off x="781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2" name="テキスト ボックス 43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3" name="テキスト ボックス 43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4" name="テキスト ボックス 43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5" name="テキスト ボックス 43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6" name="テキスト ボックス 43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139700</xdr:rowOff>
    </xdr:from>
    <xdr:to>
      <xdr:col>55</xdr:col>
      <xdr:colOff>50800</xdr:colOff>
      <xdr:row>106</xdr:row>
      <xdr:rowOff>69850</xdr:rowOff>
    </xdr:to>
    <xdr:sp macro="" textlink="">
      <xdr:nvSpPr>
        <xdr:cNvPr id="437" name="楕円 436"/>
        <xdr:cNvSpPr/>
      </xdr:nvSpPr>
      <xdr:spPr>
        <a:xfrm>
          <a:off x="104267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118127</xdr:rowOff>
    </xdr:from>
    <xdr:ext cx="469744" cy="259045"/>
    <xdr:sp macro="" textlink="">
      <xdr:nvSpPr>
        <xdr:cNvPr id="438" name="【市民会館】&#10;一人当たり面積該当値テキスト"/>
        <xdr:cNvSpPr txBox="1"/>
      </xdr:nvSpPr>
      <xdr:spPr>
        <a:xfrm>
          <a:off x="10515600" y="1812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135889</xdr:rowOff>
    </xdr:from>
    <xdr:to>
      <xdr:col>50</xdr:col>
      <xdr:colOff>165100</xdr:colOff>
      <xdr:row>106</xdr:row>
      <xdr:rowOff>66039</xdr:rowOff>
    </xdr:to>
    <xdr:sp macro="" textlink="">
      <xdr:nvSpPr>
        <xdr:cNvPr id="439" name="楕円 438"/>
        <xdr:cNvSpPr/>
      </xdr:nvSpPr>
      <xdr:spPr>
        <a:xfrm>
          <a:off x="9588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15239</xdr:rowOff>
    </xdr:from>
    <xdr:to>
      <xdr:col>55</xdr:col>
      <xdr:colOff>0</xdr:colOff>
      <xdr:row>106</xdr:row>
      <xdr:rowOff>19050</xdr:rowOff>
    </xdr:to>
    <xdr:cxnSp macro="">
      <xdr:nvCxnSpPr>
        <xdr:cNvPr id="440" name="直線コネクタ 439"/>
        <xdr:cNvCxnSpPr/>
      </xdr:nvCxnSpPr>
      <xdr:spPr>
        <a:xfrm>
          <a:off x="9639300" y="181889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135889</xdr:rowOff>
    </xdr:from>
    <xdr:to>
      <xdr:col>46</xdr:col>
      <xdr:colOff>38100</xdr:colOff>
      <xdr:row>106</xdr:row>
      <xdr:rowOff>66039</xdr:rowOff>
    </xdr:to>
    <xdr:sp macro="" textlink="">
      <xdr:nvSpPr>
        <xdr:cNvPr id="441" name="楕円 440"/>
        <xdr:cNvSpPr/>
      </xdr:nvSpPr>
      <xdr:spPr>
        <a:xfrm>
          <a:off x="8699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15239</xdr:rowOff>
    </xdr:from>
    <xdr:to>
      <xdr:col>50</xdr:col>
      <xdr:colOff>114300</xdr:colOff>
      <xdr:row>106</xdr:row>
      <xdr:rowOff>15239</xdr:rowOff>
    </xdr:to>
    <xdr:cxnSp macro="">
      <xdr:nvCxnSpPr>
        <xdr:cNvPr id="442" name="直線コネクタ 441"/>
        <xdr:cNvCxnSpPr/>
      </xdr:nvCxnSpPr>
      <xdr:spPr>
        <a:xfrm>
          <a:off x="8750300" y="18188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40639</xdr:rowOff>
    </xdr:from>
    <xdr:to>
      <xdr:col>41</xdr:col>
      <xdr:colOff>101600</xdr:colOff>
      <xdr:row>105</xdr:row>
      <xdr:rowOff>142239</xdr:rowOff>
    </xdr:to>
    <xdr:sp macro="" textlink="">
      <xdr:nvSpPr>
        <xdr:cNvPr id="443" name="楕円 442"/>
        <xdr:cNvSpPr/>
      </xdr:nvSpPr>
      <xdr:spPr>
        <a:xfrm>
          <a:off x="78105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91439</xdr:rowOff>
    </xdr:from>
    <xdr:to>
      <xdr:col>45</xdr:col>
      <xdr:colOff>177800</xdr:colOff>
      <xdr:row>106</xdr:row>
      <xdr:rowOff>15239</xdr:rowOff>
    </xdr:to>
    <xdr:cxnSp macro="">
      <xdr:nvCxnSpPr>
        <xdr:cNvPr id="444" name="直線コネクタ 443"/>
        <xdr:cNvCxnSpPr/>
      </xdr:nvCxnSpPr>
      <xdr:spPr>
        <a:xfrm>
          <a:off x="7861300" y="18093689"/>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93997</xdr:rowOff>
    </xdr:from>
    <xdr:ext cx="469744" cy="259045"/>
    <xdr:sp macro="" textlink="">
      <xdr:nvSpPr>
        <xdr:cNvPr id="445" name="n_1aveValue【市民会館】&#10;一人当たり面積"/>
        <xdr:cNvSpPr txBox="1"/>
      </xdr:nvSpPr>
      <xdr:spPr>
        <a:xfrm>
          <a:off x="9391727" y="1758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113047</xdr:rowOff>
    </xdr:from>
    <xdr:ext cx="469744" cy="259045"/>
    <xdr:sp macro="" textlink="">
      <xdr:nvSpPr>
        <xdr:cNvPr id="446" name="n_2aveValue【市民会館】&#10;一人当たり面積"/>
        <xdr:cNvSpPr txBox="1"/>
      </xdr:nvSpPr>
      <xdr:spPr>
        <a:xfrm>
          <a:off x="8515427" y="176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17797</xdr:rowOff>
    </xdr:from>
    <xdr:ext cx="469744" cy="259045"/>
    <xdr:sp macro="" textlink="">
      <xdr:nvSpPr>
        <xdr:cNvPr id="447" name="n_3aveValue【市民会館】&#10;一人当たり面積"/>
        <xdr:cNvSpPr txBox="1"/>
      </xdr:nvSpPr>
      <xdr:spPr>
        <a:xfrm>
          <a:off x="7626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57166</xdr:rowOff>
    </xdr:from>
    <xdr:ext cx="469744" cy="259045"/>
    <xdr:sp macro="" textlink="">
      <xdr:nvSpPr>
        <xdr:cNvPr id="448" name="n_1mainValue【市民会館】&#10;一人当たり面積"/>
        <xdr:cNvSpPr txBox="1"/>
      </xdr:nvSpPr>
      <xdr:spPr>
        <a:xfrm>
          <a:off x="93917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57166</xdr:rowOff>
    </xdr:from>
    <xdr:ext cx="469744" cy="259045"/>
    <xdr:sp macro="" textlink="">
      <xdr:nvSpPr>
        <xdr:cNvPr id="449" name="n_2mainValue【市民会館】&#10;一人当たり面積"/>
        <xdr:cNvSpPr txBox="1"/>
      </xdr:nvSpPr>
      <xdr:spPr>
        <a:xfrm>
          <a:off x="8515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133366</xdr:rowOff>
    </xdr:from>
    <xdr:ext cx="469744" cy="259045"/>
    <xdr:sp macro="" textlink="">
      <xdr:nvSpPr>
        <xdr:cNvPr id="450" name="n_3mainValue【市民会館】&#10;一人当たり面積"/>
        <xdr:cNvSpPr txBox="1"/>
      </xdr:nvSpPr>
      <xdr:spPr>
        <a:xfrm>
          <a:off x="7626427" y="1813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1" name="正方形/長方形 45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2" name="正方形/長方形 45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3" name="正方形/長方形 45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4" name="正方形/長方形 45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5" name="正方形/長方形 45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6" name="正方形/長方形 45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7" name="正方形/長方形 45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8" name="正方形/長方形 45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9" name="テキスト ボックス 45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0" name="直線コネクタ 45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1" name="テキスト ボックス 46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2" name="直線コネクタ 46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3" name="テキスト ボックス 46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4" name="直線コネクタ 46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5" name="テキスト ボックス 46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6" name="直線コネクタ 46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7" name="テキスト ボックス 46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8" name="直線コネクタ 46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9" name="テキスト ボックス 46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0" name="直線コネクタ 46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1" name="テキスト ボックス 47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2" name="直線コネクタ 47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3" name="テキスト ボックス 47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131445</xdr:rowOff>
    </xdr:to>
    <xdr:cxnSp macro="">
      <xdr:nvCxnSpPr>
        <xdr:cNvPr id="475" name="直線コネクタ 474"/>
        <xdr:cNvCxnSpPr/>
      </xdr:nvCxnSpPr>
      <xdr:spPr>
        <a:xfrm flipV="1">
          <a:off x="16318864" y="5768340"/>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135272</xdr:rowOff>
    </xdr:from>
    <xdr:ext cx="405111" cy="259045"/>
    <xdr:sp macro="" textlink="">
      <xdr:nvSpPr>
        <xdr:cNvPr id="476" name="【一般廃棄物処理施設】&#10;有形固定資産減価償却率最小値テキスト"/>
        <xdr:cNvSpPr txBox="1"/>
      </xdr:nvSpPr>
      <xdr:spPr>
        <a:xfrm>
          <a:off x="16357600" y="733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131445</xdr:rowOff>
    </xdr:from>
    <xdr:to>
      <xdr:col>86</xdr:col>
      <xdr:colOff>25400</xdr:colOff>
      <xdr:row>42</xdr:row>
      <xdr:rowOff>131445</xdr:rowOff>
    </xdr:to>
    <xdr:cxnSp macro="">
      <xdr:nvCxnSpPr>
        <xdr:cNvPr id="477" name="直線コネクタ 476"/>
        <xdr:cNvCxnSpPr/>
      </xdr:nvCxnSpPr>
      <xdr:spPr>
        <a:xfrm>
          <a:off x="16230600" y="733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478" name="【一般廃棄物処理施設】&#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79" name="直線コネクタ 478"/>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101617</xdr:rowOff>
    </xdr:from>
    <xdr:ext cx="405111" cy="259045"/>
    <xdr:sp macro="" textlink="">
      <xdr:nvSpPr>
        <xdr:cNvPr id="480" name="【一般廃棄物処理施設】&#10;有形固定資産減価償却率平均値テキスト"/>
        <xdr:cNvSpPr txBox="1"/>
      </xdr:nvSpPr>
      <xdr:spPr>
        <a:xfrm>
          <a:off x="16357600" y="6273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78740</xdr:rowOff>
    </xdr:from>
    <xdr:to>
      <xdr:col>85</xdr:col>
      <xdr:colOff>177800</xdr:colOff>
      <xdr:row>38</xdr:row>
      <xdr:rowOff>8890</xdr:rowOff>
    </xdr:to>
    <xdr:sp macro="" textlink="">
      <xdr:nvSpPr>
        <xdr:cNvPr id="481" name="フローチャート: 判断 480"/>
        <xdr:cNvSpPr/>
      </xdr:nvSpPr>
      <xdr:spPr>
        <a:xfrm>
          <a:off x="162687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482" name="フローチャート: 判断 481"/>
        <xdr:cNvSpPr/>
      </xdr:nvSpPr>
      <xdr:spPr>
        <a:xfrm>
          <a:off x="15430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105410</xdr:rowOff>
    </xdr:from>
    <xdr:to>
      <xdr:col>76</xdr:col>
      <xdr:colOff>165100</xdr:colOff>
      <xdr:row>38</xdr:row>
      <xdr:rowOff>35560</xdr:rowOff>
    </xdr:to>
    <xdr:sp macro="" textlink="">
      <xdr:nvSpPr>
        <xdr:cNvPr id="483" name="フローチャート: 判断 482"/>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6350</xdr:rowOff>
    </xdr:from>
    <xdr:to>
      <xdr:col>72</xdr:col>
      <xdr:colOff>38100</xdr:colOff>
      <xdr:row>36</xdr:row>
      <xdr:rowOff>107950</xdr:rowOff>
    </xdr:to>
    <xdr:sp macro="" textlink="">
      <xdr:nvSpPr>
        <xdr:cNvPr id="484" name="フローチャート: 判断 483"/>
        <xdr:cNvSpPr/>
      </xdr:nvSpPr>
      <xdr:spPr>
        <a:xfrm>
          <a:off x="13652500" y="617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5" name="テキスト ボックス 4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6" name="テキスト ボックス 4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7" name="テキスト ボックス 4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8" name="テキスト ボックス 4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9" name="テキスト ボックス 4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122555</xdr:rowOff>
    </xdr:from>
    <xdr:to>
      <xdr:col>85</xdr:col>
      <xdr:colOff>177800</xdr:colOff>
      <xdr:row>42</xdr:row>
      <xdr:rowOff>52705</xdr:rowOff>
    </xdr:to>
    <xdr:sp macro="" textlink="">
      <xdr:nvSpPr>
        <xdr:cNvPr id="490" name="楕円 489"/>
        <xdr:cNvSpPr/>
      </xdr:nvSpPr>
      <xdr:spPr>
        <a:xfrm>
          <a:off x="16268700" y="715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100982</xdr:rowOff>
    </xdr:from>
    <xdr:ext cx="405111" cy="259045"/>
    <xdr:sp macro="" textlink="">
      <xdr:nvSpPr>
        <xdr:cNvPr id="491" name="【一般廃棄物処理施設】&#10;有形固定資産減価償却率該当値テキスト"/>
        <xdr:cNvSpPr txBox="1"/>
      </xdr:nvSpPr>
      <xdr:spPr>
        <a:xfrm>
          <a:off x="16357600" y="713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122555</xdr:rowOff>
    </xdr:from>
    <xdr:to>
      <xdr:col>81</xdr:col>
      <xdr:colOff>101600</xdr:colOff>
      <xdr:row>36</xdr:row>
      <xdr:rowOff>52705</xdr:rowOff>
    </xdr:to>
    <xdr:sp macro="" textlink="">
      <xdr:nvSpPr>
        <xdr:cNvPr id="492" name="楕円 491"/>
        <xdr:cNvSpPr/>
      </xdr:nvSpPr>
      <xdr:spPr>
        <a:xfrm>
          <a:off x="15430500" y="612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1905</xdr:rowOff>
    </xdr:from>
    <xdr:to>
      <xdr:col>85</xdr:col>
      <xdr:colOff>127000</xdr:colOff>
      <xdr:row>42</xdr:row>
      <xdr:rowOff>1905</xdr:rowOff>
    </xdr:to>
    <xdr:cxnSp macro="">
      <xdr:nvCxnSpPr>
        <xdr:cNvPr id="493" name="直線コネクタ 492"/>
        <xdr:cNvCxnSpPr/>
      </xdr:nvCxnSpPr>
      <xdr:spPr>
        <a:xfrm>
          <a:off x="15481300" y="6174105"/>
          <a:ext cx="838200" cy="102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113030</xdr:rowOff>
    </xdr:from>
    <xdr:to>
      <xdr:col>76</xdr:col>
      <xdr:colOff>165100</xdr:colOff>
      <xdr:row>37</xdr:row>
      <xdr:rowOff>43180</xdr:rowOff>
    </xdr:to>
    <xdr:sp macro="" textlink="">
      <xdr:nvSpPr>
        <xdr:cNvPr id="494" name="楕円 493"/>
        <xdr:cNvSpPr/>
      </xdr:nvSpPr>
      <xdr:spPr>
        <a:xfrm>
          <a:off x="14541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1905</xdr:rowOff>
    </xdr:from>
    <xdr:to>
      <xdr:col>81</xdr:col>
      <xdr:colOff>50800</xdr:colOff>
      <xdr:row>36</xdr:row>
      <xdr:rowOff>163830</xdr:rowOff>
    </xdr:to>
    <xdr:cxnSp macro="">
      <xdr:nvCxnSpPr>
        <xdr:cNvPr id="495" name="直線コネクタ 494"/>
        <xdr:cNvCxnSpPr/>
      </xdr:nvCxnSpPr>
      <xdr:spPr>
        <a:xfrm flipV="1">
          <a:off x="14592300" y="6174105"/>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133367</xdr:rowOff>
    </xdr:from>
    <xdr:ext cx="405111" cy="259045"/>
    <xdr:sp macro="" textlink="">
      <xdr:nvSpPr>
        <xdr:cNvPr id="496" name="n_1aveValue【一般廃棄物処理施設】&#10;有形固定資産減価償却率"/>
        <xdr:cNvSpPr txBox="1"/>
      </xdr:nvSpPr>
      <xdr:spPr>
        <a:xfrm>
          <a:off x="152660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26687</xdr:rowOff>
    </xdr:from>
    <xdr:ext cx="405111" cy="259045"/>
    <xdr:sp macro="" textlink="">
      <xdr:nvSpPr>
        <xdr:cNvPr id="497" name="n_2aveValue【一般廃棄物処理施設】&#10;有形固定資産減価償却率"/>
        <xdr:cNvSpPr txBox="1"/>
      </xdr:nvSpPr>
      <xdr:spPr>
        <a:xfrm>
          <a:off x="14389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124477</xdr:rowOff>
    </xdr:from>
    <xdr:ext cx="405111" cy="259045"/>
    <xdr:sp macro="" textlink="">
      <xdr:nvSpPr>
        <xdr:cNvPr id="498" name="n_3aveValue【一般廃棄物処理施設】&#10;有形固定資産減価償却率"/>
        <xdr:cNvSpPr txBox="1"/>
      </xdr:nvSpPr>
      <xdr:spPr>
        <a:xfrm>
          <a:off x="1350074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69232</xdr:rowOff>
    </xdr:from>
    <xdr:ext cx="405111" cy="259045"/>
    <xdr:sp macro="" textlink="">
      <xdr:nvSpPr>
        <xdr:cNvPr id="499" name="n_1mainValue【一般廃棄物処理施設】&#10;有形固定資産減価償却率"/>
        <xdr:cNvSpPr txBox="1"/>
      </xdr:nvSpPr>
      <xdr:spPr>
        <a:xfrm>
          <a:off x="15266044" y="589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59707</xdr:rowOff>
    </xdr:from>
    <xdr:ext cx="405111" cy="259045"/>
    <xdr:sp macro="" textlink="">
      <xdr:nvSpPr>
        <xdr:cNvPr id="500" name="n_2mainValue【一般廃棄物処理施設】&#10;有形固定資産減価償却率"/>
        <xdr:cNvSpPr txBox="1"/>
      </xdr:nvSpPr>
      <xdr:spPr>
        <a:xfrm>
          <a:off x="143897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1" name="正方形/長方形 50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2" name="正方形/長方形 50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3" name="正方形/長方形 50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4" name="正方形/長方形 50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5" name="正方形/長方形 50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6" name="正方形/長方形 50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7" name="正方形/長方形 50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8" name="正方形/長方形 50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9" name="テキスト ボックス 50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0" name="直線コネクタ 50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1" name="直線コネクタ 51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2" name="テキスト ボックス 51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3" name="直線コネクタ 51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14" name="テキスト ボックス 513"/>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5" name="直線コネクタ 51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6" name="テキスト ボックス 51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7" name="直線コネクタ 51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18" name="テキスト ボックス 51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19" name="直線コネクタ 51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0" name="テキスト ボックス 51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1" name="直線コネクタ 52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2" name="テキスト ボックス 52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27440</xdr:rowOff>
    </xdr:from>
    <xdr:to>
      <xdr:col>116</xdr:col>
      <xdr:colOff>62864</xdr:colOff>
      <xdr:row>42</xdr:row>
      <xdr:rowOff>28553</xdr:rowOff>
    </xdr:to>
    <xdr:cxnSp macro="">
      <xdr:nvCxnSpPr>
        <xdr:cNvPr id="524" name="直線コネクタ 523"/>
        <xdr:cNvCxnSpPr/>
      </xdr:nvCxnSpPr>
      <xdr:spPr>
        <a:xfrm flipV="1">
          <a:off x="22160864" y="5856740"/>
          <a:ext cx="0" cy="1372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32380</xdr:rowOff>
    </xdr:from>
    <xdr:ext cx="469744" cy="259045"/>
    <xdr:sp macro="" textlink="">
      <xdr:nvSpPr>
        <xdr:cNvPr id="525" name="【一般廃棄物処理施設】&#10;一人当たり有形固定資産（償却資産）額最小値テキスト"/>
        <xdr:cNvSpPr txBox="1"/>
      </xdr:nvSpPr>
      <xdr:spPr>
        <a:xfrm>
          <a:off x="22199600" y="7233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28553</xdr:rowOff>
    </xdr:from>
    <xdr:to>
      <xdr:col>116</xdr:col>
      <xdr:colOff>152400</xdr:colOff>
      <xdr:row>42</xdr:row>
      <xdr:rowOff>28553</xdr:rowOff>
    </xdr:to>
    <xdr:cxnSp macro="">
      <xdr:nvCxnSpPr>
        <xdr:cNvPr id="526" name="直線コネクタ 525"/>
        <xdr:cNvCxnSpPr/>
      </xdr:nvCxnSpPr>
      <xdr:spPr>
        <a:xfrm>
          <a:off x="22072600" y="722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145567</xdr:rowOff>
    </xdr:from>
    <xdr:ext cx="599010" cy="259045"/>
    <xdr:sp macro="" textlink="">
      <xdr:nvSpPr>
        <xdr:cNvPr id="527" name="【一般廃棄物処理施設】&#10;一人当たり有形固定資産（償却資産）額最大値テキスト"/>
        <xdr:cNvSpPr txBox="1"/>
      </xdr:nvSpPr>
      <xdr:spPr>
        <a:xfrm>
          <a:off x="22199600" y="5631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27440</xdr:rowOff>
    </xdr:from>
    <xdr:to>
      <xdr:col>116</xdr:col>
      <xdr:colOff>152400</xdr:colOff>
      <xdr:row>34</xdr:row>
      <xdr:rowOff>27440</xdr:rowOff>
    </xdr:to>
    <xdr:cxnSp macro="">
      <xdr:nvCxnSpPr>
        <xdr:cNvPr id="528" name="直線コネクタ 527"/>
        <xdr:cNvCxnSpPr/>
      </xdr:nvCxnSpPr>
      <xdr:spPr>
        <a:xfrm>
          <a:off x="22072600" y="585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66874</xdr:rowOff>
    </xdr:from>
    <xdr:ext cx="599010" cy="259045"/>
    <xdr:sp macro="" textlink="">
      <xdr:nvSpPr>
        <xdr:cNvPr id="529" name="【一般廃棄物処理施設】&#10;一人当たり有形固定資産（償却資産）額平均値テキスト"/>
        <xdr:cNvSpPr txBox="1"/>
      </xdr:nvSpPr>
      <xdr:spPr>
        <a:xfrm>
          <a:off x="22199600" y="6581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43997</xdr:rowOff>
    </xdr:from>
    <xdr:to>
      <xdr:col>116</xdr:col>
      <xdr:colOff>114300</xdr:colOff>
      <xdr:row>39</xdr:row>
      <xdr:rowOff>145597</xdr:rowOff>
    </xdr:to>
    <xdr:sp macro="" textlink="">
      <xdr:nvSpPr>
        <xdr:cNvPr id="530" name="フローチャート: 判断 529"/>
        <xdr:cNvSpPr/>
      </xdr:nvSpPr>
      <xdr:spPr>
        <a:xfrm>
          <a:off x="22110700" y="6730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127169</xdr:rowOff>
    </xdr:from>
    <xdr:to>
      <xdr:col>112</xdr:col>
      <xdr:colOff>38100</xdr:colOff>
      <xdr:row>40</xdr:row>
      <xdr:rowOff>57319</xdr:rowOff>
    </xdr:to>
    <xdr:sp macro="" textlink="">
      <xdr:nvSpPr>
        <xdr:cNvPr id="531" name="フローチャート: 判断 530"/>
        <xdr:cNvSpPr/>
      </xdr:nvSpPr>
      <xdr:spPr>
        <a:xfrm>
          <a:off x="21272500" y="681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99112</xdr:rowOff>
    </xdr:from>
    <xdr:to>
      <xdr:col>107</xdr:col>
      <xdr:colOff>101600</xdr:colOff>
      <xdr:row>40</xdr:row>
      <xdr:rowOff>29262</xdr:rowOff>
    </xdr:to>
    <xdr:sp macro="" textlink="">
      <xdr:nvSpPr>
        <xdr:cNvPr id="532" name="フローチャート: 判断 531"/>
        <xdr:cNvSpPr/>
      </xdr:nvSpPr>
      <xdr:spPr>
        <a:xfrm>
          <a:off x="20383500" y="678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15269</xdr:rowOff>
    </xdr:from>
    <xdr:to>
      <xdr:col>102</xdr:col>
      <xdr:colOff>165100</xdr:colOff>
      <xdr:row>40</xdr:row>
      <xdr:rowOff>116869</xdr:rowOff>
    </xdr:to>
    <xdr:sp macro="" textlink="">
      <xdr:nvSpPr>
        <xdr:cNvPr id="533" name="フローチャート: 判断 532"/>
        <xdr:cNvSpPr/>
      </xdr:nvSpPr>
      <xdr:spPr>
        <a:xfrm>
          <a:off x="19494500" y="687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4" name="テキスト ボックス 53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5" name="テキスト ボックス 53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6" name="テキスト ボックス 53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7" name="テキスト ボックス 53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8" name="テキスト ボックス 53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91663</xdr:rowOff>
    </xdr:from>
    <xdr:to>
      <xdr:col>116</xdr:col>
      <xdr:colOff>114300</xdr:colOff>
      <xdr:row>41</xdr:row>
      <xdr:rowOff>21813</xdr:rowOff>
    </xdr:to>
    <xdr:sp macro="" textlink="">
      <xdr:nvSpPr>
        <xdr:cNvPr id="539" name="楕円 538"/>
        <xdr:cNvSpPr/>
      </xdr:nvSpPr>
      <xdr:spPr>
        <a:xfrm>
          <a:off x="22110700" y="694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70090</xdr:rowOff>
    </xdr:from>
    <xdr:ext cx="534377" cy="259045"/>
    <xdr:sp macro="" textlink="">
      <xdr:nvSpPr>
        <xdr:cNvPr id="540" name="【一般廃棄物処理施設】&#10;一人当たり有形固定資産（償却資産）額該当値テキスト"/>
        <xdr:cNvSpPr txBox="1"/>
      </xdr:nvSpPr>
      <xdr:spPr>
        <a:xfrm>
          <a:off x="22199600" y="69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90490</xdr:rowOff>
    </xdr:from>
    <xdr:to>
      <xdr:col>112</xdr:col>
      <xdr:colOff>38100</xdr:colOff>
      <xdr:row>42</xdr:row>
      <xdr:rowOff>20640</xdr:rowOff>
    </xdr:to>
    <xdr:sp macro="" textlink="">
      <xdr:nvSpPr>
        <xdr:cNvPr id="541" name="楕円 540"/>
        <xdr:cNvSpPr/>
      </xdr:nvSpPr>
      <xdr:spPr>
        <a:xfrm>
          <a:off x="21272500" y="711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142463</xdr:rowOff>
    </xdr:from>
    <xdr:to>
      <xdr:col>116</xdr:col>
      <xdr:colOff>63500</xdr:colOff>
      <xdr:row>41</xdr:row>
      <xdr:rowOff>141290</xdr:rowOff>
    </xdr:to>
    <xdr:cxnSp macro="">
      <xdr:nvCxnSpPr>
        <xdr:cNvPr id="542" name="直線コネクタ 541"/>
        <xdr:cNvCxnSpPr/>
      </xdr:nvCxnSpPr>
      <xdr:spPr>
        <a:xfrm flipV="1">
          <a:off x="21323300" y="7000463"/>
          <a:ext cx="838200" cy="17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143418</xdr:rowOff>
    </xdr:from>
    <xdr:to>
      <xdr:col>107</xdr:col>
      <xdr:colOff>101600</xdr:colOff>
      <xdr:row>42</xdr:row>
      <xdr:rowOff>73568</xdr:rowOff>
    </xdr:to>
    <xdr:sp macro="" textlink="">
      <xdr:nvSpPr>
        <xdr:cNvPr id="543" name="楕円 542"/>
        <xdr:cNvSpPr/>
      </xdr:nvSpPr>
      <xdr:spPr>
        <a:xfrm>
          <a:off x="20383500" y="717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141290</xdr:rowOff>
    </xdr:from>
    <xdr:to>
      <xdr:col>111</xdr:col>
      <xdr:colOff>177800</xdr:colOff>
      <xdr:row>42</xdr:row>
      <xdr:rowOff>22768</xdr:rowOff>
    </xdr:to>
    <xdr:cxnSp macro="">
      <xdr:nvCxnSpPr>
        <xdr:cNvPr id="544" name="直線コネクタ 543"/>
        <xdr:cNvCxnSpPr/>
      </xdr:nvCxnSpPr>
      <xdr:spPr>
        <a:xfrm flipV="1">
          <a:off x="20434300" y="7170740"/>
          <a:ext cx="889000" cy="5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73846</xdr:rowOff>
    </xdr:from>
    <xdr:ext cx="534377" cy="259045"/>
    <xdr:sp macro="" textlink="">
      <xdr:nvSpPr>
        <xdr:cNvPr id="545" name="n_1aveValue【一般廃棄物処理施設】&#10;一人当たり有形固定資産（償却資産）額"/>
        <xdr:cNvSpPr txBox="1"/>
      </xdr:nvSpPr>
      <xdr:spPr>
        <a:xfrm>
          <a:off x="21043411" y="658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45789</xdr:rowOff>
    </xdr:from>
    <xdr:ext cx="599010" cy="259045"/>
    <xdr:sp macro="" textlink="">
      <xdr:nvSpPr>
        <xdr:cNvPr id="546" name="n_2aveValue【一般廃棄物処理施設】&#10;一人当たり有形固定資産（償却資産）額"/>
        <xdr:cNvSpPr txBox="1"/>
      </xdr:nvSpPr>
      <xdr:spPr>
        <a:xfrm>
          <a:off x="20134795" y="6560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133396</xdr:rowOff>
    </xdr:from>
    <xdr:ext cx="534377" cy="259045"/>
    <xdr:sp macro="" textlink="">
      <xdr:nvSpPr>
        <xdr:cNvPr id="547" name="n_3aveValue【一般廃棄物処理施設】&#10;一人当たり有形固定資産（償却資産）額"/>
        <xdr:cNvSpPr txBox="1"/>
      </xdr:nvSpPr>
      <xdr:spPr>
        <a:xfrm>
          <a:off x="19278111" y="664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11767</xdr:rowOff>
    </xdr:from>
    <xdr:ext cx="534377" cy="259045"/>
    <xdr:sp macro="" textlink="">
      <xdr:nvSpPr>
        <xdr:cNvPr id="548" name="n_1mainValue【一般廃棄物処理施設】&#10;一人当たり有形固定資産（償却資産）額"/>
        <xdr:cNvSpPr txBox="1"/>
      </xdr:nvSpPr>
      <xdr:spPr>
        <a:xfrm>
          <a:off x="21043411" y="721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64695</xdr:rowOff>
    </xdr:from>
    <xdr:ext cx="469744" cy="259045"/>
    <xdr:sp macro="" textlink="">
      <xdr:nvSpPr>
        <xdr:cNvPr id="549" name="n_2mainValue【一般廃棄物処理施設】&#10;一人当たり有形固定資産（償却資産）額"/>
        <xdr:cNvSpPr txBox="1"/>
      </xdr:nvSpPr>
      <xdr:spPr>
        <a:xfrm>
          <a:off x="20199428" y="7265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0" name="正方形/長方形 54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1" name="正方形/長方形 55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2" name="正方形/長方形 55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3" name="正方形/長方形 55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4" name="正方形/長方形 55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5" name="正方形/長方形 55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6" name="正方形/長方形 55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7" name="正方形/長方形 55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8" name="テキスト ボックス 55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9" name="直線コネクタ 55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0" name="テキスト ボックス 55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61" name="直線コネクタ 56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62" name="テキスト ボックス 56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63" name="直線コネクタ 56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64" name="テキスト ボックス 56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65" name="直線コネクタ 56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66" name="テキスト ボックス 56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67" name="直線コネクタ 56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68" name="テキスト ボックス 56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9" name="直線コネクタ 56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0" name="テキスト ボックス 56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84582</xdr:rowOff>
    </xdr:from>
    <xdr:to>
      <xdr:col>85</xdr:col>
      <xdr:colOff>126364</xdr:colOff>
      <xdr:row>62</xdr:row>
      <xdr:rowOff>54864</xdr:rowOff>
    </xdr:to>
    <xdr:cxnSp macro="">
      <xdr:nvCxnSpPr>
        <xdr:cNvPr id="572" name="直線コネクタ 571"/>
        <xdr:cNvCxnSpPr/>
      </xdr:nvCxnSpPr>
      <xdr:spPr>
        <a:xfrm flipV="1">
          <a:off x="16318864" y="95143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58691</xdr:rowOff>
    </xdr:from>
    <xdr:ext cx="405111" cy="259045"/>
    <xdr:sp macro="" textlink="">
      <xdr:nvSpPr>
        <xdr:cNvPr id="573" name="【保健センター・保健所】&#10;有形固定資産減価償却率最小値テキスト"/>
        <xdr:cNvSpPr txBox="1"/>
      </xdr:nvSpPr>
      <xdr:spPr>
        <a:xfrm>
          <a:off x="16357600" y="1068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54864</xdr:rowOff>
    </xdr:from>
    <xdr:to>
      <xdr:col>86</xdr:col>
      <xdr:colOff>25400</xdr:colOff>
      <xdr:row>62</xdr:row>
      <xdr:rowOff>54864</xdr:rowOff>
    </xdr:to>
    <xdr:cxnSp macro="">
      <xdr:nvCxnSpPr>
        <xdr:cNvPr id="574" name="直線コネクタ 573"/>
        <xdr:cNvCxnSpPr/>
      </xdr:nvCxnSpPr>
      <xdr:spPr>
        <a:xfrm>
          <a:off x="16230600" y="1068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31259</xdr:rowOff>
    </xdr:from>
    <xdr:ext cx="405111" cy="259045"/>
    <xdr:sp macro="" textlink="">
      <xdr:nvSpPr>
        <xdr:cNvPr id="575" name="【保健センター・保健所】&#10;有形固定資産減価償却率最大値テキスト"/>
        <xdr:cNvSpPr txBox="1"/>
      </xdr:nvSpPr>
      <xdr:spPr>
        <a:xfrm>
          <a:off x="16357600" y="928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84582</xdr:rowOff>
    </xdr:from>
    <xdr:to>
      <xdr:col>86</xdr:col>
      <xdr:colOff>25400</xdr:colOff>
      <xdr:row>55</xdr:row>
      <xdr:rowOff>84582</xdr:rowOff>
    </xdr:to>
    <xdr:cxnSp macro="">
      <xdr:nvCxnSpPr>
        <xdr:cNvPr id="576" name="直線コネクタ 575"/>
        <xdr:cNvCxnSpPr/>
      </xdr:nvCxnSpPr>
      <xdr:spPr>
        <a:xfrm>
          <a:off x="16230600" y="95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153941</xdr:rowOff>
    </xdr:from>
    <xdr:ext cx="405111" cy="259045"/>
    <xdr:sp macro="" textlink="">
      <xdr:nvSpPr>
        <xdr:cNvPr id="577" name="【保健センター・保健所】&#10;有形固定資産減価償却率平均値テキスト"/>
        <xdr:cNvSpPr txBox="1"/>
      </xdr:nvSpPr>
      <xdr:spPr>
        <a:xfrm>
          <a:off x="16357600" y="10269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xdr:rowOff>
    </xdr:from>
    <xdr:to>
      <xdr:col>85</xdr:col>
      <xdr:colOff>177800</xdr:colOff>
      <xdr:row>60</xdr:row>
      <xdr:rowOff>105664</xdr:rowOff>
    </xdr:to>
    <xdr:sp macro="" textlink="">
      <xdr:nvSpPr>
        <xdr:cNvPr id="578" name="フローチャート: 判断 577"/>
        <xdr:cNvSpPr/>
      </xdr:nvSpPr>
      <xdr:spPr>
        <a:xfrm>
          <a:off x="162687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70358</xdr:rowOff>
    </xdr:from>
    <xdr:to>
      <xdr:col>81</xdr:col>
      <xdr:colOff>101600</xdr:colOff>
      <xdr:row>61</xdr:row>
      <xdr:rowOff>508</xdr:rowOff>
    </xdr:to>
    <xdr:sp macro="" textlink="">
      <xdr:nvSpPr>
        <xdr:cNvPr id="579" name="フローチャート: 判断 578"/>
        <xdr:cNvSpPr/>
      </xdr:nvSpPr>
      <xdr:spPr>
        <a:xfrm>
          <a:off x="15430500" y="1035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86360</xdr:rowOff>
    </xdr:from>
    <xdr:to>
      <xdr:col>76</xdr:col>
      <xdr:colOff>165100</xdr:colOff>
      <xdr:row>61</xdr:row>
      <xdr:rowOff>16510</xdr:rowOff>
    </xdr:to>
    <xdr:sp macro="" textlink="">
      <xdr:nvSpPr>
        <xdr:cNvPr id="580" name="フローチャート: 判断 579"/>
        <xdr:cNvSpPr/>
      </xdr:nvSpPr>
      <xdr:spPr>
        <a:xfrm>
          <a:off x="14541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106934</xdr:rowOff>
    </xdr:from>
    <xdr:to>
      <xdr:col>72</xdr:col>
      <xdr:colOff>38100</xdr:colOff>
      <xdr:row>61</xdr:row>
      <xdr:rowOff>37084</xdr:rowOff>
    </xdr:to>
    <xdr:sp macro="" textlink="">
      <xdr:nvSpPr>
        <xdr:cNvPr id="581" name="フローチャート: 判断 580"/>
        <xdr:cNvSpPr/>
      </xdr:nvSpPr>
      <xdr:spPr>
        <a:xfrm>
          <a:off x="13652500" y="1039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2" name="テキスト ボックス 58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3" name="テキスト ボックス 58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4" name="テキスト ボックス 58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5" name="テキスト ボックス 58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6" name="テキスト ボックス 58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587" name="楕円 586"/>
        <xdr:cNvSpPr/>
      </xdr:nvSpPr>
      <xdr:spPr>
        <a:xfrm>
          <a:off x="162687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166387</xdr:rowOff>
    </xdr:from>
    <xdr:ext cx="405111" cy="259045"/>
    <xdr:sp macro="" textlink="">
      <xdr:nvSpPr>
        <xdr:cNvPr id="588" name="【保健センター・保健所】&#10;有形固定資産減価償却率該当値テキスト"/>
        <xdr:cNvSpPr txBox="1"/>
      </xdr:nvSpPr>
      <xdr:spPr>
        <a:xfrm>
          <a:off x="16357600"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17780</xdr:rowOff>
    </xdr:from>
    <xdr:to>
      <xdr:col>81</xdr:col>
      <xdr:colOff>101600</xdr:colOff>
      <xdr:row>59</xdr:row>
      <xdr:rowOff>119380</xdr:rowOff>
    </xdr:to>
    <xdr:sp macro="" textlink="">
      <xdr:nvSpPr>
        <xdr:cNvPr id="589" name="楕円 588"/>
        <xdr:cNvSpPr/>
      </xdr:nvSpPr>
      <xdr:spPr>
        <a:xfrm>
          <a:off x="15430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22860</xdr:rowOff>
    </xdr:from>
    <xdr:to>
      <xdr:col>85</xdr:col>
      <xdr:colOff>127000</xdr:colOff>
      <xdr:row>59</xdr:row>
      <xdr:rowOff>68580</xdr:rowOff>
    </xdr:to>
    <xdr:cxnSp macro="">
      <xdr:nvCxnSpPr>
        <xdr:cNvPr id="590" name="直線コネクタ 589"/>
        <xdr:cNvCxnSpPr/>
      </xdr:nvCxnSpPr>
      <xdr:spPr>
        <a:xfrm flipV="1">
          <a:off x="15481300" y="1013841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63500</xdr:rowOff>
    </xdr:from>
    <xdr:to>
      <xdr:col>76</xdr:col>
      <xdr:colOff>165100</xdr:colOff>
      <xdr:row>59</xdr:row>
      <xdr:rowOff>165100</xdr:rowOff>
    </xdr:to>
    <xdr:sp macro="" textlink="">
      <xdr:nvSpPr>
        <xdr:cNvPr id="591" name="楕円 590"/>
        <xdr:cNvSpPr/>
      </xdr:nvSpPr>
      <xdr:spPr>
        <a:xfrm>
          <a:off x="14541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68580</xdr:rowOff>
    </xdr:from>
    <xdr:to>
      <xdr:col>81</xdr:col>
      <xdr:colOff>50800</xdr:colOff>
      <xdr:row>59</xdr:row>
      <xdr:rowOff>114300</xdr:rowOff>
    </xdr:to>
    <xdr:cxnSp macro="">
      <xdr:nvCxnSpPr>
        <xdr:cNvPr id="592" name="直線コネクタ 591"/>
        <xdr:cNvCxnSpPr/>
      </xdr:nvCxnSpPr>
      <xdr:spPr>
        <a:xfrm flipV="1">
          <a:off x="14592300" y="101841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109220</xdr:rowOff>
    </xdr:from>
    <xdr:to>
      <xdr:col>72</xdr:col>
      <xdr:colOff>38100</xdr:colOff>
      <xdr:row>60</xdr:row>
      <xdr:rowOff>39370</xdr:rowOff>
    </xdr:to>
    <xdr:sp macro="" textlink="">
      <xdr:nvSpPr>
        <xdr:cNvPr id="593" name="楕円 592"/>
        <xdr:cNvSpPr/>
      </xdr:nvSpPr>
      <xdr:spPr>
        <a:xfrm>
          <a:off x="13652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114300</xdr:rowOff>
    </xdr:from>
    <xdr:to>
      <xdr:col>76</xdr:col>
      <xdr:colOff>114300</xdr:colOff>
      <xdr:row>59</xdr:row>
      <xdr:rowOff>160020</xdr:rowOff>
    </xdr:to>
    <xdr:cxnSp macro="">
      <xdr:nvCxnSpPr>
        <xdr:cNvPr id="594" name="直線コネクタ 593"/>
        <xdr:cNvCxnSpPr/>
      </xdr:nvCxnSpPr>
      <xdr:spPr>
        <a:xfrm flipV="1">
          <a:off x="13703300" y="102298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163085</xdr:rowOff>
    </xdr:from>
    <xdr:ext cx="405111" cy="259045"/>
    <xdr:sp macro="" textlink="">
      <xdr:nvSpPr>
        <xdr:cNvPr id="595" name="n_1aveValue【保健センター・保健所】&#10;有形固定資産減価償却率"/>
        <xdr:cNvSpPr txBox="1"/>
      </xdr:nvSpPr>
      <xdr:spPr>
        <a:xfrm>
          <a:off x="15266044" y="1045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7637</xdr:rowOff>
    </xdr:from>
    <xdr:ext cx="405111" cy="259045"/>
    <xdr:sp macro="" textlink="">
      <xdr:nvSpPr>
        <xdr:cNvPr id="596" name="n_2aveValue【保健センター・保健所】&#10;有形固定資産減価償却率"/>
        <xdr:cNvSpPr txBox="1"/>
      </xdr:nvSpPr>
      <xdr:spPr>
        <a:xfrm>
          <a:off x="14389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28211</xdr:rowOff>
    </xdr:from>
    <xdr:ext cx="405111" cy="259045"/>
    <xdr:sp macro="" textlink="">
      <xdr:nvSpPr>
        <xdr:cNvPr id="597" name="n_3aveValue【保健センター・保健所】&#10;有形固定資産減価償却率"/>
        <xdr:cNvSpPr txBox="1"/>
      </xdr:nvSpPr>
      <xdr:spPr>
        <a:xfrm>
          <a:off x="13500744" y="1048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135907</xdr:rowOff>
    </xdr:from>
    <xdr:ext cx="405111" cy="259045"/>
    <xdr:sp macro="" textlink="">
      <xdr:nvSpPr>
        <xdr:cNvPr id="598" name="n_1mainValue【保健センター・保健所】&#10;有形固定資産減価償却率"/>
        <xdr:cNvSpPr txBox="1"/>
      </xdr:nvSpPr>
      <xdr:spPr>
        <a:xfrm>
          <a:off x="152660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10177</xdr:rowOff>
    </xdr:from>
    <xdr:ext cx="405111" cy="259045"/>
    <xdr:sp macro="" textlink="">
      <xdr:nvSpPr>
        <xdr:cNvPr id="599" name="n_2mainValue【保健センター・保健所】&#10;有形固定資産減価償却率"/>
        <xdr:cNvSpPr txBox="1"/>
      </xdr:nvSpPr>
      <xdr:spPr>
        <a:xfrm>
          <a:off x="14389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55897</xdr:rowOff>
    </xdr:from>
    <xdr:ext cx="405111" cy="259045"/>
    <xdr:sp macro="" textlink="">
      <xdr:nvSpPr>
        <xdr:cNvPr id="600" name="n_3mainValue【保健センター・保健所】&#10;有形固定資産減価償却率"/>
        <xdr:cNvSpPr txBox="1"/>
      </xdr:nvSpPr>
      <xdr:spPr>
        <a:xfrm>
          <a:off x="13500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1" name="正方形/長方形 60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2" name="正方形/長方形 60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3" name="正方形/長方形 60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4" name="正方形/長方形 60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5" name="正方形/長方形 60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6" name="正方形/長方形 60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7" name="正方形/長方形 60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8" name="正方形/長方形 60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9" name="テキスト ボックス 60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0" name="直線コネクタ 60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1" name="直線コネクタ 61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2" name="テキスト ボックス 61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3" name="直線コネクタ 61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4" name="テキスト ボックス 61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5" name="直線コネクタ 61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6" name="テキスト ボックス 61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7" name="直線コネクタ 61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18" name="テキスト ボックス 61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19" name="直線コネクタ 61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0" name="テキスト ボックス 61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1" name="直線コネクタ 62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2" name="テキスト ボックス 62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26670</xdr:rowOff>
    </xdr:from>
    <xdr:to>
      <xdr:col>116</xdr:col>
      <xdr:colOff>62864</xdr:colOff>
      <xdr:row>64</xdr:row>
      <xdr:rowOff>3810</xdr:rowOff>
    </xdr:to>
    <xdr:cxnSp macro="">
      <xdr:nvCxnSpPr>
        <xdr:cNvPr id="624" name="直線コネクタ 623"/>
        <xdr:cNvCxnSpPr/>
      </xdr:nvCxnSpPr>
      <xdr:spPr>
        <a:xfrm flipV="1">
          <a:off x="22160864" y="962787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625" name="【保健センター・保健所】&#10;一人当たり面積最小値テキスト"/>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626" name="直線コネクタ 625"/>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144797</xdr:rowOff>
    </xdr:from>
    <xdr:ext cx="469744" cy="259045"/>
    <xdr:sp macro="" textlink="">
      <xdr:nvSpPr>
        <xdr:cNvPr id="627" name="【保健センター・保健所】&#10;一人当たり面積最大値テキスト"/>
        <xdr:cNvSpPr txBox="1"/>
      </xdr:nvSpPr>
      <xdr:spPr>
        <a:xfrm>
          <a:off x="22199600" y="940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26670</xdr:rowOff>
    </xdr:from>
    <xdr:to>
      <xdr:col>116</xdr:col>
      <xdr:colOff>152400</xdr:colOff>
      <xdr:row>56</xdr:row>
      <xdr:rowOff>26670</xdr:rowOff>
    </xdr:to>
    <xdr:cxnSp macro="">
      <xdr:nvCxnSpPr>
        <xdr:cNvPr id="628" name="直線コネクタ 627"/>
        <xdr:cNvCxnSpPr/>
      </xdr:nvCxnSpPr>
      <xdr:spPr>
        <a:xfrm>
          <a:off x="22072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25417</xdr:rowOff>
    </xdr:from>
    <xdr:ext cx="469744" cy="259045"/>
    <xdr:sp macro="" textlink="">
      <xdr:nvSpPr>
        <xdr:cNvPr id="629" name="【保健センター・保健所】&#10;一人当たり面積平均値テキスト"/>
        <xdr:cNvSpPr txBox="1"/>
      </xdr:nvSpPr>
      <xdr:spPr>
        <a:xfrm>
          <a:off x="22199600" y="10483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xdr:rowOff>
    </xdr:from>
    <xdr:to>
      <xdr:col>116</xdr:col>
      <xdr:colOff>114300</xdr:colOff>
      <xdr:row>62</xdr:row>
      <xdr:rowOff>104140</xdr:rowOff>
    </xdr:to>
    <xdr:sp macro="" textlink="">
      <xdr:nvSpPr>
        <xdr:cNvPr id="630" name="フローチャート: 判断 629"/>
        <xdr:cNvSpPr/>
      </xdr:nvSpPr>
      <xdr:spPr>
        <a:xfrm>
          <a:off x="221107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147320</xdr:rowOff>
    </xdr:from>
    <xdr:to>
      <xdr:col>112</xdr:col>
      <xdr:colOff>38100</xdr:colOff>
      <xdr:row>62</xdr:row>
      <xdr:rowOff>77470</xdr:rowOff>
    </xdr:to>
    <xdr:sp macro="" textlink="">
      <xdr:nvSpPr>
        <xdr:cNvPr id="631" name="フローチャート: 判断 630"/>
        <xdr:cNvSpPr/>
      </xdr:nvSpPr>
      <xdr:spPr>
        <a:xfrm>
          <a:off x="21272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44450</xdr:rowOff>
    </xdr:from>
    <xdr:to>
      <xdr:col>107</xdr:col>
      <xdr:colOff>101600</xdr:colOff>
      <xdr:row>62</xdr:row>
      <xdr:rowOff>146050</xdr:rowOff>
    </xdr:to>
    <xdr:sp macro="" textlink="">
      <xdr:nvSpPr>
        <xdr:cNvPr id="632" name="フローチャート: 判断 631"/>
        <xdr:cNvSpPr/>
      </xdr:nvSpPr>
      <xdr:spPr>
        <a:xfrm>
          <a:off x="20383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59690</xdr:rowOff>
    </xdr:from>
    <xdr:to>
      <xdr:col>102</xdr:col>
      <xdr:colOff>165100</xdr:colOff>
      <xdr:row>62</xdr:row>
      <xdr:rowOff>161290</xdr:rowOff>
    </xdr:to>
    <xdr:sp macro="" textlink="">
      <xdr:nvSpPr>
        <xdr:cNvPr id="633" name="フローチャート: 判断 632"/>
        <xdr:cNvSpPr/>
      </xdr:nvSpPr>
      <xdr:spPr>
        <a:xfrm>
          <a:off x="194945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4" name="テキスト ボックス 63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5" name="テキスト ボックス 63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6" name="テキスト ボックス 63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7" name="テキスト ボックス 63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8" name="テキスト ボックス 63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36830</xdr:rowOff>
    </xdr:from>
    <xdr:to>
      <xdr:col>116</xdr:col>
      <xdr:colOff>114300</xdr:colOff>
      <xdr:row>63</xdr:row>
      <xdr:rowOff>138430</xdr:rowOff>
    </xdr:to>
    <xdr:sp macro="" textlink="">
      <xdr:nvSpPr>
        <xdr:cNvPr id="639" name="楕円 638"/>
        <xdr:cNvSpPr/>
      </xdr:nvSpPr>
      <xdr:spPr>
        <a:xfrm>
          <a:off x="221107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123207</xdr:rowOff>
    </xdr:from>
    <xdr:ext cx="469744" cy="259045"/>
    <xdr:sp macro="" textlink="">
      <xdr:nvSpPr>
        <xdr:cNvPr id="640" name="【保健センター・保健所】&#10;一人当たり面積該当値テキスト"/>
        <xdr:cNvSpPr txBox="1"/>
      </xdr:nvSpPr>
      <xdr:spPr>
        <a:xfrm>
          <a:off x="22199600" y="1075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36830</xdr:rowOff>
    </xdr:from>
    <xdr:to>
      <xdr:col>112</xdr:col>
      <xdr:colOff>38100</xdr:colOff>
      <xdr:row>63</xdr:row>
      <xdr:rowOff>138430</xdr:rowOff>
    </xdr:to>
    <xdr:sp macro="" textlink="">
      <xdr:nvSpPr>
        <xdr:cNvPr id="641" name="楕円 640"/>
        <xdr:cNvSpPr/>
      </xdr:nvSpPr>
      <xdr:spPr>
        <a:xfrm>
          <a:off x="21272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87630</xdr:rowOff>
    </xdr:from>
    <xdr:to>
      <xdr:col>116</xdr:col>
      <xdr:colOff>63500</xdr:colOff>
      <xdr:row>63</xdr:row>
      <xdr:rowOff>87630</xdr:rowOff>
    </xdr:to>
    <xdr:cxnSp macro="">
      <xdr:nvCxnSpPr>
        <xdr:cNvPr id="642" name="直線コネクタ 641"/>
        <xdr:cNvCxnSpPr/>
      </xdr:nvCxnSpPr>
      <xdr:spPr>
        <a:xfrm>
          <a:off x="21323300" y="10888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33020</xdr:rowOff>
    </xdr:from>
    <xdr:to>
      <xdr:col>107</xdr:col>
      <xdr:colOff>101600</xdr:colOff>
      <xdr:row>63</xdr:row>
      <xdr:rowOff>134620</xdr:rowOff>
    </xdr:to>
    <xdr:sp macro="" textlink="">
      <xdr:nvSpPr>
        <xdr:cNvPr id="643" name="楕円 642"/>
        <xdr:cNvSpPr/>
      </xdr:nvSpPr>
      <xdr:spPr>
        <a:xfrm>
          <a:off x="20383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83820</xdr:rowOff>
    </xdr:from>
    <xdr:to>
      <xdr:col>111</xdr:col>
      <xdr:colOff>177800</xdr:colOff>
      <xdr:row>63</xdr:row>
      <xdr:rowOff>87630</xdr:rowOff>
    </xdr:to>
    <xdr:cxnSp macro="">
      <xdr:nvCxnSpPr>
        <xdr:cNvPr id="644" name="直線コネクタ 643"/>
        <xdr:cNvCxnSpPr/>
      </xdr:nvCxnSpPr>
      <xdr:spPr>
        <a:xfrm>
          <a:off x="20434300" y="108851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33020</xdr:rowOff>
    </xdr:from>
    <xdr:to>
      <xdr:col>102</xdr:col>
      <xdr:colOff>165100</xdr:colOff>
      <xdr:row>63</xdr:row>
      <xdr:rowOff>134620</xdr:rowOff>
    </xdr:to>
    <xdr:sp macro="" textlink="">
      <xdr:nvSpPr>
        <xdr:cNvPr id="645" name="楕円 644"/>
        <xdr:cNvSpPr/>
      </xdr:nvSpPr>
      <xdr:spPr>
        <a:xfrm>
          <a:off x="19494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83820</xdr:rowOff>
    </xdr:from>
    <xdr:to>
      <xdr:col>107</xdr:col>
      <xdr:colOff>50800</xdr:colOff>
      <xdr:row>63</xdr:row>
      <xdr:rowOff>83820</xdr:rowOff>
    </xdr:to>
    <xdr:cxnSp macro="">
      <xdr:nvCxnSpPr>
        <xdr:cNvPr id="646" name="直線コネクタ 645"/>
        <xdr:cNvCxnSpPr/>
      </xdr:nvCxnSpPr>
      <xdr:spPr>
        <a:xfrm>
          <a:off x="19545300" y="10885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93997</xdr:rowOff>
    </xdr:from>
    <xdr:ext cx="469744" cy="259045"/>
    <xdr:sp macro="" textlink="">
      <xdr:nvSpPr>
        <xdr:cNvPr id="647" name="n_1aveValue【保健センター・保健所】&#10;一人当たり面積"/>
        <xdr:cNvSpPr txBox="1"/>
      </xdr:nvSpPr>
      <xdr:spPr>
        <a:xfrm>
          <a:off x="21075727"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162577</xdr:rowOff>
    </xdr:from>
    <xdr:ext cx="469744" cy="259045"/>
    <xdr:sp macro="" textlink="">
      <xdr:nvSpPr>
        <xdr:cNvPr id="648" name="n_2aveValue【保健センター・保健所】&#10;一人当たり面積"/>
        <xdr:cNvSpPr txBox="1"/>
      </xdr:nvSpPr>
      <xdr:spPr>
        <a:xfrm>
          <a:off x="20199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6367</xdr:rowOff>
    </xdr:from>
    <xdr:ext cx="469744" cy="259045"/>
    <xdr:sp macro="" textlink="">
      <xdr:nvSpPr>
        <xdr:cNvPr id="649" name="n_3aveValue【保健センター・保健所】&#10;一人当たり面積"/>
        <xdr:cNvSpPr txBox="1"/>
      </xdr:nvSpPr>
      <xdr:spPr>
        <a:xfrm>
          <a:off x="19310427" y="1046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129557</xdr:rowOff>
    </xdr:from>
    <xdr:ext cx="469744" cy="259045"/>
    <xdr:sp macro="" textlink="">
      <xdr:nvSpPr>
        <xdr:cNvPr id="650" name="n_1mainValue【保健センター・保健所】&#10;一人当たり面積"/>
        <xdr:cNvSpPr txBox="1"/>
      </xdr:nvSpPr>
      <xdr:spPr>
        <a:xfrm>
          <a:off x="210757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125747</xdr:rowOff>
    </xdr:from>
    <xdr:ext cx="469744" cy="259045"/>
    <xdr:sp macro="" textlink="">
      <xdr:nvSpPr>
        <xdr:cNvPr id="651" name="n_2mainValue【保健センター・保健所】&#10;一人当たり面積"/>
        <xdr:cNvSpPr txBox="1"/>
      </xdr:nvSpPr>
      <xdr:spPr>
        <a:xfrm>
          <a:off x="20199427"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125747</xdr:rowOff>
    </xdr:from>
    <xdr:ext cx="469744" cy="259045"/>
    <xdr:sp macro="" textlink="">
      <xdr:nvSpPr>
        <xdr:cNvPr id="652" name="n_3mainValue【保健センター・保健所】&#10;一人当たり面積"/>
        <xdr:cNvSpPr txBox="1"/>
      </xdr:nvSpPr>
      <xdr:spPr>
        <a:xfrm>
          <a:off x="19310427"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3" name="正方形/長方形 65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4" name="正方形/長方形 65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5" name="正方形/長方形 65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6" name="正方形/長方形 65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7" name="正方形/長方形 65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8" name="正方形/長方形 65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9" name="正方形/長方形 65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0" name="正方形/長方形 65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1" name="テキスト ボックス 66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2" name="直線コネクタ 66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63" name="直線コネクタ 66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64" name="テキスト ボックス 66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65" name="直線コネクタ 66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66" name="テキスト ボックス 66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67" name="直線コネクタ 66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68" name="テキスト ボックス 66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69" name="直線コネクタ 66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0" name="テキスト ボックス 66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1" name="直線コネクタ 67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2" name="テキスト ボックス 67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3" name="直線コネクタ 67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74" name="テキスト ボックス 67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5" name="直線コネクタ 67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6" name="テキスト ボックス 67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85</xdr:row>
      <xdr:rowOff>100149</xdr:rowOff>
    </xdr:to>
    <xdr:cxnSp macro="">
      <xdr:nvCxnSpPr>
        <xdr:cNvPr id="678" name="直線コネクタ 677"/>
        <xdr:cNvCxnSpPr/>
      </xdr:nvCxnSpPr>
      <xdr:spPr>
        <a:xfrm flipV="1">
          <a:off x="16318864" y="13388339"/>
          <a:ext cx="0" cy="1285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103976</xdr:rowOff>
    </xdr:from>
    <xdr:ext cx="405111" cy="259045"/>
    <xdr:sp macro="" textlink="">
      <xdr:nvSpPr>
        <xdr:cNvPr id="679" name="【消防施設】&#10;有形固定資産減価償却率最小値テキスト"/>
        <xdr:cNvSpPr txBox="1"/>
      </xdr:nvSpPr>
      <xdr:spPr>
        <a:xfrm>
          <a:off x="163576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100149</xdr:rowOff>
    </xdr:from>
    <xdr:to>
      <xdr:col>86</xdr:col>
      <xdr:colOff>25400</xdr:colOff>
      <xdr:row>85</xdr:row>
      <xdr:rowOff>100149</xdr:rowOff>
    </xdr:to>
    <xdr:cxnSp macro="">
      <xdr:nvCxnSpPr>
        <xdr:cNvPr id="680" name="直線コネクタ 679"/>
        <xdr:cNvCxnSpPr/>
      </xdr:nvCxnSpPr>
      <xdr:spPr>
        <a:xfrm>
          <a:off x="16230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405111" cy="259045"/>
    <xdr:sp macro="" textlink="">
      <xdr:nvSpPr>
        <xdr:cNvPr id="681" name="【消防施設】&#10;有形固定資産減価償却率最大値テキスト"/>
        <xdr:cNvSpPr txBox="1"/>
      </xdr:nvSpPr>
      <xdr:spPr>
        <a:xfrm>
          <a:off x="16357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682" name="直線コネクタ 681"/>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168564</xdr:rowOff>
    </xdr:from>
    <xdr:ext cx="405111" cy="259045"/>
    <xdr:sp macro="" textlink="">
      <xdr:nvSpPr>
        <xdr:cNvPr id="683" name="【消防施設】&#10;有形固定資産減価償却率平均値テキスト"/>
        <xdr:cNvSpPr txBox="1"/>
      </xdr:nvSpPr>
      <xdr:spPr>
        <a:xfrm>
          <a:off x="16357600" y="135416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145687</xdr:rowOff>
    </xdr:from>
    <xdr:to>
      <xdr:col>85</xdr:col>
      <xdr:colOff>177800</xdr:colOff>
      <xdr:row>80</xdr:row>
      <xdr:rowOff>75837</xdr:rowOff>
    </xdr:to>
    <xdr:sp macro="" textlink="">
      <xdr:nvSpPr>
        <xdr:cNvPr id="684" name="フローチャート: 判断 683"/>
        <xdr:cNvSpPr/>
      </xdr:nvSpPr>
      <xdr:spPr>
        <a:xfrm>
          <a:off x="16268700" y="136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157118</xdr:rowOff>
    </xdr:from>
    <xdr:to>
      <xdr:col>81</xdr:col>
      <xdr:colOff>101600</xdr:colOff>
      <xdr:row>80</xdr:row>
      <xdr:rowOff>87268</xdr:rowOff>
    </xdr:to>
    <xdr:sp macro="" textlink="">
      <xdr:nvSpPr>
        <xdr:cNvPr id="685" name="フローチャート: 判断 684"/>
        <xdr:cNvSpPr/>
      </xdr:nvSpPr>
      <xdr:spPr>
        <a:xfrm>
          <a:off x="15430500" y="1370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134257</xdr:rowOff>
    </xdr:from>
    <xdr:to>
      <xdr:col>76</xdr:col>
      <xdr:colOff>165100</xdr:colOff>
      <xdr:row>81</xdr:row>
      <xdr:rowOff>64407</xdr:rowOff>
    </xdr:to>
    <xdr:sp macro="" textlink="">
      <xdr:nvSpPr>
        <xdr:cNvPr id="686" name="フローチャート: 判断 685"/>
        <xdr:cNvSpPr/>
      </xdr:nvSpPr>
      <xdr:spPr>
        <a:xfrm>
          <a:off x="14541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111398</xdr:rowOff>
    </xdr:from>
    <xdr:to>
      <xdr:col>72</xdr:col>
      <xdr:colOff>38100</xdr:colOff>
      <xdr:row>81</xdr:row>
      <xdr:rowOff>41548</xdr:rowOff>
    </xdr:to>
    <xdr:sp macro="" textlink="">
      <xdr:nvSpPr>
        <xdr:cNvPr id="687" name="フローチャート: 判断 686"/>
        <xdr:cNvSpPr/>
      </xdr:nvSpPr>
      <xdr:spPr>
        <a:xfrm>
          <a:off x="13652500" y="1382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8" name="テキスト ボックス 68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9" name="テキスト ボックス 68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0" name="テキスト ボックス 68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1" name="テキスト ボックス 69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2" name="テキスト ボックス 69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49349</xdr:rowOff>
    </xdr:from>
    <xdr:to>
      <xdr:col>85</xdr:col>
      <xdr:colOff>177800</xdr:colOff>
      <xdr:row>84</xdr:row>
      <xdr:rowOff>150949</xdr:rowOff>
    </xdr:to>
    <xdr:sp macro="" textlink="">
      <xdr:nvSpPr>
        <xdr:cNvPr id="693" name="楕円 692"/>
        <xdr:cNvSpPr/>
      </xdr:nvSpPr>
      <xdr:spPr>
        <a:xfrm>
          <a:off x="16268700" y="1445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27776</xdr:rowOff>
    </xdr:from>
    <xdr:ext cx="405111" cy="259045"/>
    <xdr:sp macro="" textlink="">
      <xdr:nvSpPr>
        <xdr:cNvPr id="694" name="【消防施設】&#10;有形固定資産減価償却率該当値テキスト"/>
        <xdr:cNvSpPr txBox="1"/>
      </xdr:nvSpPr>
      <xdr:spPr>
        <a:xfrm>
          <a:off x="16357600" y="1442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88537</xdr:rowOff>
    </xdr:from>
    <xdr:to>
      <xdr:col>81</xdr:col>
      <xdr:colOff>101600</xdr:colOff>
      <xdr:row>85</xdr:row>
      <xdr:rowOff>18687</xdr:rowOff>
    </xdr:to>
    <xdr:sp macro="" textlink="">
      <xdr:nvSpPr>
        <xdr:cNvPr id="695" name="楕円 694"/>
        <xdr:cNvSpPr/>
      </xdr:nvSpPr>
      <xdr:spPr>
        <a:xfrm>
          <a:off x="15430500" y="1449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100149</xdr:rowOff>
    </xdr:from>
    <xdr:to>
      <xdr:col>85</xdr:col>
      <xdr:colOff>127000</xdr:colOff>
      <xdr:row>84</xdr:row>
      <xdr:rowOff>139337</xdr:rowOff>
    </xdr:to>
    <xdr:cxnSp macro="">
      <xdr:nvCxnSpPr>
        <xdr:cNvPr id="696" name="直線コネクタ 695"/>
        <xdr:cNvCxnSpPr/>
      </xdr:nvCxnSpPr>
      <xdr:spPr>
        <a:xfrm flipV="1">
          <a:off x="15481300" y="14501949"/>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83638</xdr:rowOff>
    </xdr:from>
    <xdr:to>
      <xdr:col>76</xdr:col>
      <xdr:colOff>165100</xdr:colOff>
      <xdr:row>87</xdr:row>
      <xdr:rowOff>13788</xdr:rowOff>
    </xdr:to>
    <xdr:sp macro="" textlink="">
      <xdr:nvSpPr>
        <xdr:cNvPr id="697" name="楕円 696"/>
        <xdr:cNvSpPr/>
      </xdr:nvSpPr>
      <xdr:spPr>
        <a:xfrm>
          <a:off x="14541500" y="1482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139337</xdr:rowOff>
    </xdr:from>
    <xdr:to>
      <xdr:col>81</xdr:col>
      <xdr:colOff>50800</xdr:colOff>
      <xdr:row>86</xdr:row>
      <xdr:rowOff>134438</xdr:rowOff>
    </xdr:to>
    <xdr:cxnSp macro="">
      <xdr:nvCxnSpPr>
        <xdr:cNvPr id="698" name="直線コネクタ 697"/>
        <xdr:cNvCxnSpPr/>
      </xdr:nvCxnSpPr>
      <xdr:spPr>
        <a:xfrm flipV="1">
          <a:off x="14592300" y="14541137"/>
          <a:ext cx="889000" cy="33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103795</xdr:rowOff>
    </xdr:from>
    <xdr:ext cx="405111" cy="259045"/>
    <xdr:sp macro="" textlink="">
      <xdr:nvSpPr>
        <xdr:cNvPr id="699" name="n_1aveValue【消防施設】&#10;有形固定資産減価償却率"/>
        <xdr:cNvSpPr txBox="1"/>
      </xdr:nvSpPr>
      <xdr:spPr>
        <a:xfrm>
          <a:off x="15266044" y="13476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80934</xdr:rowOff>
    </xdr:from>
    <xdr:ext cx="405111" cy="259045"/>
    <xdr:sp macro="" textlink="">
      <xdr:nvSpPr>
        <xdr:cNvPr id="700" name="n_2aveValue【消防施設】&#10;有形固定資産減価償却率"/>
        <xdr:cNvSpPr txBox="1"/>
      </xdr:nvSpPr>
      <xdr:spPr>
        <a:xfrm>
          <a:off x="143897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58075</xdr:rowOff>
    </xdr:from>
    <xdr:ext cx="405111" cy="259045"/>
    <xdr:sp macro="" textlink="">
      <xdr:nvSpPr>
        <xdr:cNvPr id="701" name="n_3aveValue【消防施設】&#10;有形固定資産減価償却率"/>
        <xdr:cNvSpPr txBox="1"/>
      </xdr:nvSpPr>
      <xdr:spPr>
        <a:xfrm>
          <a:off x="13500744" y="1360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9814</xdr:rowOff>
    </xdr:from>
    <xdr:ext cx="405111" cy="259045"/>
    <xdr:sp macro="" textlink="">
      <xdr:nvSpPr>
        <xdr:cNvPr id="702" name="n_1mainValue【消防施設】&#10;有形固定資産減価償却率"/>
        <xdr:cNvSpPr txBox="1"/>
      </xdr:nvSpPr>
      <xdr:spPr>
        <a:xfrm>
          <a:off x="15266044" y="1458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87</xdr:row>
      <xdr:rowOff>4915</xdr:rowOff>
    </xdr:from>
    <xdr:ext cx="340478" cy="259045"/>
    <xdr:sp macro="" textlink="">
      <xdr:nvSpPr>
        <xdr:cNvPr id="703" name="n_2mainValue【消防施設】&#10;有形固定資産減価償却率"/>
        <xdr:cNvSpPr txBox="1"/>
      </xdr:nvSpPr>
      <xdr:spPr>
        <a:xfrm>
          <a:off x="14422061" y="149210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4" name="正方形/長方形 70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5" name="正方形/長方形 70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6" name="正方形/長方形 70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7" name="正方形/長方形 70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8" name="正方形/長方形 70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9" name="正方形/長方形 70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0" name="正方形/長方形 70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1" name="正方形/長方形 71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2" name="テキスト ボックス 71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3" name="直線コネクタ 71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14" name="直線コネクタ 71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15" name="テキスト ボックス 71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16" name="直線コネクタ 71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17" name="テキスト ボックス 71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18" name="直線コネクタ 71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19" name="テキスト ボックス 71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0" name="直線コネクタ 71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1" name="テキスト ボックス 72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2" name="直線コネクタ 72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3" name="テキスト ボックス 72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170687</xdr:rowOff>
    </xdr:from>
    <xdr:to>
      <xdr:col>116</xdr:col>
      <xdr:colOff>62864</xdr:colOff>
      <xdr:row>85</xdr:row>
      <xdr:rowOff>159258</xdr:rowOff>
    </xdr:to>
    <xdr:cxnSp macro="">
      <xdr:nvCxnSpPr>
        <xdr:cNvPr id="725" name="直線コネクタ 724"/>
        <xdr:cNvCxnSpPr/>
      </xdr:nvCxnSpPr>
      <xdr:spPr>
        <a:xfrm flipV="1">
          <a:off x="22160864" y="13372337"/>
          <a:ext cx="0" cy="136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163085</xdr:rowOff>
    </xdr:from>
    <xdr:ext cx="469744" cy="259045"/>
    <xdr:sp macro="" textlink="">
      <xdr:nvSpPr>
        <xdr:cNvPr id="726" name="【消防施設】&#10;一人当たり面積最小値テキスト"/>
        <xdr:cNvSpPr txBox="1"/>
      </xdr:nvSpPr>
      <xdr:spPr>
        <a:xfrm>
          <a:off x="22199600" y="1473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159258</xdr:rowOff>
    </xdr:from>
    <xdr:to>
      <xdr:col>116</xdr:col>
      <xdr:colOff>152400</xdr:colOff>
      <xdr:row>85</xdr:row>
      <xdr:rowOff>159258</xdr:rowOff>
    </xdr:to>
    <xdr:cxnSp macro="">
      <xdr:nvCxnSpPr>
        <xdr:cNvPr id="727" name="直線コネクタ 726"/>
        <xdr:cNvCxnSpPr/>
      </xdr:nvCxnSpPr>
      <xdr:spPr>
        <a:xfrm>
          <a:off x="22072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117364</xdr:rowOff>
    </xdr:from>
    <xdr:ext cx="469744" cy="259045"/>
    <xdr:sp macro="" textlink="">
      <xdr:nvSpPr>
        <xdr:cNvPr id="728" name="【消防施設】&#10;一人当たり面積最大値テキスト"/>
        <xdr:cNvSpPr txBox="1"/>
      </xdr:nvSpPr>
      <xdr:spPr>
        <a:xfrm>
          <a:off x="22199600" y="13147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170687</xdr:rowOff>
    </xdr:from>
    <xdr:to>
      <xdr:col>116</xdr:col>
      <xdr:colOff>152400</xdr:colOff>
      <xdr:row>77</xdr:row>
      <xdr:rowOff>170687</xdr:rowOff>
    </xdr:to>
    <xdr:cxnSp macro="">
      <xdr:nvCxnSpPr>
        <xdr:cNvPr id="729" name="直線コネクタ 728"/>
        <xdr:cNvCxnSpPr/>
      </xdr:nvCxnSpPr>
      <xdr:spPr>
        <a:xfrm>
          <a:off x="22072600" y="1337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140479</xdr:rowOff>
    </xdr:from>
    <xdr:ext cx="469744" cy="259045"/>
    <xdr:sp macro="" textlink="">
      <xdr:nvSpPr>
        <xdr:cNvPr id="730" name="【消防施設】&#10;一人当たり面積平均値テキスト"/>
        <xdr:cNvSpPr txBox="1"/>
      </xdr:nvSpPr>
      <xdr:spPr>
        <a:xfrm>
          <a:off x="22199600" y="1419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731" name="フローチャート: 判断 730"/>
        <xdr:cNvSpPr/>
      </xdr:nvSpPr>
      <xdr:spPr>
        <a:xfrm>
          <a:off x="221107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76454</xdr:rowOff>
    </xdr:from>
    <xdr:to>
      <xdr:col>112</xdr:col>
      <xdr:colOff>38100</xdr:colOff>
      <xdr:row>84</xdr:row>
      <xdr:rowOff>6604</xdr:rowOff>
    </xdr:to>
    <xdr:sp macro="" textlink="">
      <xdr:nvSpPr>
        <xdr:cNvPr id="732" name="フローチャート: 判断 731"/>
        <xdr:cNvSpPr/>
      </xdr:nvSpPr>
      <xdr:spPr>
        <a:xfrm>
          <a:off x="212725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17018</xdr:rowOff>
    </xdr:from>
    <xdr:to>
      <xdr:col>107</xdr:col>
      <xdr:colOff>101600</xdr:colOff>
      <xdr:row>84</xdr:row>
      <xdr:rowOff>118618</xdr:rowOff>
    </xdr:to>
    <xdr:sp macro="" textlink="">
      <xdr:nvSpPr>
        <xdr:cNvPr id="733" name="フローチャート: 判断 732"/>
        <xdr:cNvSpPr/>
      </xdr:nvSpPr>
      <xdr:spPr>
        <a:xfrm>
          <a:off x="20383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21589</xdr:rowOff>
    </xdr:from>
    <xdr:to>
      <xdr:col>102</xdr:col>
      <xdr:colOff>165100</xdr:colOff>
      <xdr:row>84</xdr:row>
      <xdr:rowOff>123189</xdr:rowOff>
    </xdr:to>
    <xdr:sp macro="" textlink="">
      <xdr:nvSpPr>
        <xdr:cNvPr id="734" name="フローチャート: 判断 733"/>
        <xdr:cNvSpPr/>
      </xdr:nvSpPr>
      <xdr:spPr>
        <a:xfrm>
          <a:off x="19494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5" name="テキスト ボックス 73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6" name="テキスト ボックス 73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7" name="テキスト ボックス 73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8" name="テキスト ボックス 73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9" name="テキスト ボックス 73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145035</xdr:rowOff>
    </xdr:from>
    <xdr:to>
      <xdr:col>116</xdr:col>
      <xdr:colOff>114300</xdr:colOff>
      <xdr:row>85</xdr:row>
      <xdr:rowOff>75185</xdr:rowOff>
    </xdr:to>
    <xdr:sp macro="" textlink="">
      <xdr:nvSpPr>
        <xdr:cNvPr id="740" name="楕円 739"/>
        <xdr:cNvSpPr/>
      </xdr:nvSpPr>
      <xdr:spPr>
        <a:xfrm>
          <a:off x="22110700" y="1454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123462</xdr:rowOff>
    </xdr:from>
    <xdr:ext cx="469744" cy="259045"/>
    <xdr:sp macro="" textlink="">
      <xdr:nvSpPr>
        <xdr:cNvPr id="741" name="【消防施設】&#10;一人当たり面積該当値テキスト"/>
        <xdr:cNvSpPr txBox="1"/>
      </xdr:nvSpPr>
      <xdr:spPr>
        <a:xfrm>
          <a:off x="22199600" y="145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142748</xdr:rowOff>
    </xdr:from>
    <xdr:to>
      <xdr:col>112</xdr:col>
      <xdr:colOff>38100</xdr:colOff>
      <xdr:row>85</xdr:row>
      <xdr:rowOff>72898</xdr:rowOff>
    </xdr:to>
    <xdr:sp macro="" textlink="">
      <xdr:nvSpPr>
        <xdr:cNvPr id="742" name="楕円 741"/>
        <xdr:cNvSpPr/>
      </xdr:nvSpPr>
      <xdr:spPr>
        <a:xfrm>
          <a:off x="212725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22098</xdr:rowOff>
    </xdr:from>
    <xdr:to>
      <xdr:col>116</xdr:col>
      <xdr:colOff>63500</xdr:colOff>
      <xdr:row>85</xdr:row>
      <xdr:rowOff>24385</xdr:rowOff>
    </xdr:to>
    <xdr:cxnSp macro="">
      <xdr:nvCxnSpPr>
        <xdr:cNvPr id="743" name="直線コネクタ 742"/>
        <xdr:cNvCxnSpPr/>
      </xdr:nvCxnSpPr>
      <xdr:spPr>
        <a:xfrm>
          <a:off x="21323300" y="14595348"/>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115315</xdr:rowOff>
    </xdr:from>
    <xdr:to>
      <xdr:col>107</xdr:col>
      <xdr:colOff>101600</xdr:colOff>
      <xdr:row>86</xdr:row>
      <xdr:rowOff>45465</xdr:rowOff>
    </xdr:to>
    <xdr:sp macro="" textlink="">
      <xdr:nvSpPr>
        <xdr:cNvPr id="744" name="楕円 743"/>
        <xdr:cNvSpPr/>
      </xdr:nvSpPr>
      <xdr:spPr>
        <a:xfrm>
          <a:off x="20383500" y="1468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22098</xdr:rowOff>
    </xdr:from>
    <xdr:to>
      <xdr:col>111</xdr:col>
      <xdr:colOff>177800</xdr:colOff>
      <xdr:row>85</xdr:row>
      <xdr:rowOff>166115</xdr:rowOff>
    </xdr:to>
    <xdr:cxnSp macro="">
      <xdr:nvCxnSpPr>
        <xdr:cNvPr id="745" name="直線コネクタ 744"/>
        <xdr:cNvCxnSpPr/>
      </xdr:nvCxnSpPr>
      <xdr:spPr>
        <a:xfrm flipV="1">
          <a:off x="20434300" y="14595348"/>
          <a:ext cx="889000" cy="14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23131</xdr:rowOff>
    </xdr:from>
    <xdr:ext cx="469744" cy="259045"/>
    <xdr:sp macro="" textlink="">
      <xdr:nvSpPr>
        <xdr:cNvPr id="746" name="n_1aveValue【消防施設】&#10;一人当たり面積"/>
        <xdr:cNvSpPr txBox="1"/>
      </xdr:nvSpPr>
      <xdr:spPr>
        <a:xfrm>
          <a:off x="21075727" y="1408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135145</xdr:rowOff>
    </xdr:from>
    <xdr:ext cx="469744" cy="259045"/>
    <xdr:sp macro="" textlink="">
      <xdr:nvSpPr>
        <xdr:cNvPr id="747" name="n_2aveValue【消防施設】&#10;一人当たり面積"/>
        <xdr:cNvSpPr txBox="1"/>
      </xdr:nvSpPr>
      <xdr:spPr>
        <a:xfrm>
          <a:off x="20199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139716</xdr:rowOff>
    </xdr:from>
    <xdr:ext cx="469744" cy="259045"/>
    <xdr:sp macro="" textlink="">
      <xdr:nvSpPr>
        <xdr:cNvPr id="748" name="n_3aveValue【消防施設】&#10;一人当たり面積"/>
        <xdr:cNvSpPr txBox="1"/>
      </xdr:nvSpPr>
      <xdr:spPr>
        <a:xfrm>
          <a:off x="193104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64025</xdr:rowOff>
    </xdr:from>
    <xdr:ext cx="469744" cy="259045"/>
    <xdr:sp macro="" textlink="">
      <xdr:nvSpPr>
        <xdr:cNvPr id="749" name="n_1mainValue【消防施設】&#10;一人当たり面積"/>
        <xdr:cNvSpPr txBox="1"/>
      </xdr:nvSpPr>
      <xdr:spPr>
        <a:xfrm>
          <a:off x="210757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36592</xdr:rowOff>
    </xdr:from>
    <xdr:ext cx="469744" cy="259045"/>
    <xdr:sp macro="" textlink="">
      <xdr:nvSpPr>
        <xdr:cNvPr id="750" name="n_2mainValue【消防施設】&#10;一人当たり面積"/>
        <xdr:cNvSpPr txBox="1"/>
      </xdr:nvSpPr>
      <xdr:spPr>
        <a:xfrm>
          <a:off x="20199427" y="1478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1" name="正方形/長方形 75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2" name="正方形/長方形 75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3" name="正方形/長方形 75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4" name="正方形/長方形 75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5" name="正方形/長方形 75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6" name="正方形/長方形 75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7" name="正方形/長方形 75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正方形/長方形 75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9" name="テキスト ボックス 75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0" name="直線コネクタ 75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61" name="直線コネクタ 76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62" name="テキスト ボックス 76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63" name="直線コネクタ 76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4" name="テキスト ボックス 76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5" name="直線コネクタ 76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6" name="テキスト ボックス 76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7" name="直線コネクタ 76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8" name="テキスト ボックス 76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9" name="直線コネクタ 76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0" name="テキスト ボックス 76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71" name="直線コネクタ 77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72" name="テキスト ボックス 77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3" name="直線コネクタ 77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74" name="テキスト ボックス 77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118655</xdr:rowOff>
    </xdr:from>
    <xdr:to>
      <xdr:col>85</xdr:col>
      <xdr:colOff>126364</xdr:colOff>
      <xdr:row>108</xdr:row>
      <xdr:rowOff>138249</xdr:rowOff>
    </xdr:to>
    <xdr:cxnSp macro="">
      <xdr:nvCxnSpPr>
        <xdr:cNvPr id="776" name="直線コネクタ 775"/>
        <xdr:cNvCxnSpPr/>
      </xdr:nvCxnSpPr>
      <xdr:spPr>
        <a:xfrm flipV="1">
          <a:off x="16318864" y="17092205"/>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142076</xdr:rowOff>
    </xdr:from>
    <xdr:ext cx="340478" cy="259045"/>
    <xdr:sp macro="" textlink="">
      <xdr:nvSpPr>
        <xdr:cNvPr id="777" name="【庁舎】&#10;有形固定資産減価償却率最小値テキスト"/>
        <xdr:cNvSpPr txBox="1"/>
      </xdr:nvSpPr>
      <xdr:spPr>
        <a:xfrm>
          <a:off x="16357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138249</xdr:rowOff>
    </xdr:from>
    <xdr:to>
      <xdr:col>86</xdr:col>
      <xdr:colOff>25400</xdr:colOff>
      <xdr:row>108</xdr:row>
      <xdr:rowOff>138249</xdr:rowOff>
    </xdr:to>
    <xdr:cxnSp macro="">
      <xdr:nvCxnSpPr>
        <xdr:cNvPr id="778" name="直線コネクタ 777"/>
        <xdr:cNvCxnSpPr/>
      </xdr:nvCxnSpPr>
      <xdr:spPr>
        <a:xfrm>
          <a:off x="16230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65332</xdr:rowOff>
    </xdr:from>
    <xdr:ext cx="405111" cy="259045"/>
    <xdr:sp macro="" textlink="">
      <xdr:nvSpPr>
        <xdr:cNvPr id="779" name="【庁舎】&#10;有形固定資産減価償却率最大値テキスト"/>
        <xdr:cNvSpPr txBox="1"/>
      </xdr:nvSpPr>
      <xdr:spPr>
        <a:xfrm>
          <a:off x="16357600" y="1686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118655</xdr:rowOff>
    </xdr:from>
    <xdr:to>
      <xdr:col>86</xdr:col>
      <xdr:colOff>25400</xdr:colOff>
      <xdr:row>99</xdr:row>
      <xdr:rowOff>118655</xdr:rowOff>
    </xdr:to>
    <xdr:cxnSp macro="">
      <xdr:nvCxnSpPr>
        <xdr:cNvPr id="780" name="直線コネクタ 779"/>
        <xdr:cNvCxnSpPr/>
      </xdr:nvCxnSpPr>
      <xdr:spPr>
        <a:xfrm>
          <a:off x="16230600" y="1709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10358</xdr:rowOff>
    </xdr:from>
    <xdr:ext cx="405111" cy="259045"/>
    <xdr:sp macro="" textlink="">
      <xdr:nvSpPr>
        <xdr:cNvPr id="781" name="【庁舎】&#10;有形固定資産減価償却率平均値テキスト"/>
        <xdr:cNvSpPr txBox="1"/>
      </xdr:nvSpPr>
      <xdr:spPr>
        <a:xfrm>
          <a:off x="16357600" y="17841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31931</xdr:rowOff>
    </xdr:from>
    <xdr:to>
      <xdr:col>85</xdr:col>
      <xdr:colOff>177800</xdr:colOff>
      <xdr:row>104</xdr:row>
      <xdr:rowOff>133531</xdr:rowOff>
    </xdr:to>
    <xdr:sp macro="" textlink="">
      <xdr:nvSpPr>
        <xdr:cNvPr id="782" name="フローチャート: 判断 781"/>
        <xdr:cNvSpPr/>
      </xdr:nvSpPr>
      <xdr:spPr>
        <a:xfrm>
          <a:off x="16268700" y="178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12337</xdr:rowOff>
    </xdr:from>
    <xdr:to>
      <xdr:col>81</xdr:col>
      <xdr:colOff>101600</xdr:colOff>
      <xdr:row>104</xdr:row>
      <xdr:rowOff>113937</xdr:rowOff>
    </xdr:to>
    <xdr:sp macro="" textlink="">
      <xdr:nvSpPr>
        <xdr:cNvPr id="783" name="フローチャート: 判断 782"/>
        <xdr:cNvSpPr/>
      </xdr:nvSpPr>
      <xdr:spPr>
        <a:xfrm>
          <a:off x="15430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31931</xdr:rowOff>
    </xdr:from>
    <xdr:to>
      <xdr:col>76</xdr:col>
      <xdr:colOff>165100</xdr:colOff>
      <xdr:row>103</xdr:row>
      <xdr:rowOff>133531</xdr:rowOff>
    </xdr:to>
    <xdr:sp macro="" textlink="">
      <xdr:nvSpPr>
        <xdr:cNvPr id="784" name="フローチャート: 判断 783"/>
        <xdr:cNvSpPr/>
      </xdr:nvSpPr>
      <xdr:spPr>
        <a:xfrm>
          <a:off x="145415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64588</xdr:rowOff>
    </xdr:from>
    <xdr:to>
      <xdr:col>72</xdr:col>
      <xdr:colOff>38100</xdr:colOff>
      <xdr:row>103</xdr:row>
      <xdr:rowOff>166188</xdr:rowOff>
    </xdr:to>
    <xdr:sp macro="" textlink="">
      <xdr:nvSpPr>
        <xdr:cNvPr id="785" name="フローチャート: 判断 784"/>
        <xdr:cNvSpPr/>
      </xdr:nvSpPr>
      <xdr:spPr>
        <a:xfrm>
          <a:off x="13652500" y="1772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6" name="テキスト ボックス 78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7" name="テキスト ボックス 78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8" name="テキスト ボックス 78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9" name="テキスト ボックス 78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0" name="テキスト ボックス 78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110308</xdr:rowOff>
    </xdr:from>
    <xdr:to>
      <xdr:col>85</xdr:col>
      <xdr:colOff>177800</xdr:colOff>
      <xdr:row>103</xdr:row>
      <xdr:rowOff>40458</xdr:rowOff>
    </xdr:to>
    <xdr:sp macro="" textlink="">
      <xdr:nvSpPr>
        <xdr:cNvPr id="791" name="楕円 790"/>
        <xdr:cNvSpPr/>
      </xdr:nvSpPr>
      <xdr:spPr>
        <a:xfrm>
          <a:off x="16268700" y="175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133185</xdr:rowOff>
    </xdr:from>
    <xdr:ext cx="405111" cy="259045"/>
    <xdr:sp macro="" textlink="">
      <xdr:nvSpPr>
        <xdr:cNvPr id="792" name="【庁舎】&#10;有形固定資産減価償却率該当値テキスト"/>
        <xdr:cNvSpPr txBox="1"/>
      </xdr:nvSpPr>
      <xdr:spPr>
        <a:xfrm>
          <a:off x="16357600" y="1744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147864</xdr:rowOff>
    </xdr:from>
    <xdr:to>
      <xdr:col>81</xdr:col>
      <xdr:colOff>101600</xdr:colOff>
      <xdr:row>103</xdr:row>
      <xdr:rowOff>78014</xdr:rowOff>
    </xdr:to>
    <xdr:sp macro="" textlink="">
      <xdr:nvSpPr>
        <xdr:cNvPr id="793" name="楕円 792"/>
        <xdr:cNvSpPr/>
      </xdr:nvSpPr>
      <xdr:spPr>
        <a:xfrm>
          <a:off x="15430500" y="1763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161108</xdr:rowOff>
    </xdr:from>
    <xdr:to>
      <xdr:col>85</xdr:col>
      <xdr:colOff>127000</xdr:colOff>
      <xdr:row>103</xdr:row>
      <xdr:rowOff>27214</xdr:rowOff>
    </xdr:to>
    <xdr:cxnSp macro="">
      <xdr:nvCxnSpPr>
        <xdr:cNvPr id="794" name="直線コネクタ 793"/>
        <xdr:cNvCxnSpPr/>
      </xdr:nvCxnSpPr>
      <xdr:spPr>
        <a:xfrm flipV="1">
          <a:off x="15481300" y="17649008"/>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56424</xdr:rowOff>
    </xdr:from>
    <xdr:to>
      <xdr:col>76</xdr:col>
      <xdr:colOff>165100</xdr:colOff>
      <xdr:row>103</xdr:row>
      <xdr:rowOff>158024</xdr:rowOff>
    </xdr:to>
    <xdr:sp macro="" textlink="">
      <xdr:nvSpPr>
        <xdr:cNvPr id="795" name="楕円 794"/>
        <xdr:cNvSpPr/>
      </xdr:nvSpPr>
      <xdr:spPr>
        <a:xfrm>
          <a:off x="14541500" y="1771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27214</xdr:rowOff>
    </xdr:from>
    <xdr:to>
      <xdr:col>81</xdr:col>
      <xdr:colOff>50800</xdr:colOff>
      <xdr:row>103</xdr:row>
      <xdr:rowOff>107224</xdr:rowOff>
    </xdr:to>
    <xdr:cxnSp macro="">
      <xdr:nvCxnSpPr>
        <xdr:cNvPr id="796" name="直線コネクタ 795"/>
        <xdr:cNvCxnSpPr/>
      </xdr:nvCxnSpPr>
      <xdr:spPr>
        <a:xfrm flipV="1">
          <a:off x="14592300" y="17686564"/>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31931</xdr:rowOff>
    </xdr:from>
    <xdr:to>
      <xdr:col>72</xdr:col>
      <xdr:colOff>38100</xdr:colOff>
      <xdr:row>103</xdr:row>
      <xdr:rowOff>133531</xdr:rowOff>
    </xdr:to>
    <xdr:sp macro="" textlink="">
      <xdr:nvSpPr>
        <xdr:cNvPr id="797" name="楕円 796"/>
        <xdr:cNvSpPr/>
      </xdr:nvSpPr>
      <xdr:spPr>
        <a:xfrm>
          <a:off x="13652500" y="1769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82731</xdr:rowOff>
    </xdr:from>
    <xdr:to>
      <xdr:col>76</xdr:col>
      <xdr:colOff>114300</xdr:colOff>
      <xdr:row>103</xdr:row>
      <xdr:rowOff>107224</xdr:rowOff>
    </xdr:to>
    <xdr:cxnSp macro="">
      <xdr:nvCxnSpPr>
        <xdr:cNvPr id="798" name="直線コネクタ 797"/>
        <xdr:cNvCxnSpPr/>
      </xdr:nvCxnSpPr>
      <xdr:spPr>
        <a:xfrm>
          <a:off x="13703300" y="1774208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105064</xdr:rowOff>
    </xdr:from>
    <xdr:ext cx="405111" cy="259045"/>
    <xdr:sp macro="" textlink="">
      <xdr:nvSpPr>
        <xdr:cNvPr id="799" name="n_1aveValue【庁舎】&#10;有形固定資産減価償却率"/>
        <xdr:cNvSpPr txBox="1"/>
      </xdr:nvSpPr>
      <xdr:spPr>
        <a:xfrm>
          <a:off x="15266044" y="1793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150058</xdr:rowOff>
    </xdr:from>
    <xdr:ext cx="405111" cy="259045"/>
    <xdr:sp macro="" textlink="">
      <xdr:nvSpPr>
        <xdr:cNvPr id="800" name="n_2aveValue【庁舎】&#10;有形固定資産減価償却率"/>
        <xdr:cNvSpPr txBox="1"/>
      </xdr:nvSpPr>
      <xdr:spPr>
        <a:xfrm>
          <a:off x="14389744" y="1746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157315</xdr:rowOff>
    </xdr:from>
    <xdr:ext cx="405111" cy="259045"/>
    <xdr:sp macro="" textlink="">
      <xdr:nvSpPr>
        <xdr:cNvPr id="801" name="n_3aveValue【庁舎】&#10;有形固定資産減価償却率"/>
        <xdr:cNvSpPr txBox="1"/>
      </xdr:nvSpPr>
      <xdr:spPr>
        <a:xfrm>
          <a:off x="13500744" y="1781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94541</xdr:rowOff>
    </xdr:from>
    <xdr:ext cx="405111" cy="259045"/>
    <xdr:sp macro="" textlink="">
      <xdr:nvSpPr>
        <xdr:cNvPr id="802" name="n_1mainValue【庁舎】&#10;有形固定資産減価償却率"/>
        <xdr:cNvSpPr txBox="1"/>
      </xdr:nvSpPr>
      <xdr:spPr>
        <a:xfrm>
          <a:off x="152660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149151</xdr:rowOff>
    </xdr:from>
    <xdr:ext cx="405111" cy="259045"/>
    <xdr:sp macro="" textlink="">
      <xdr:nvSpPr>
        <xdr:cNvPr id="803" name="n_2mainValue【庁舎】&#10;有形固定資産減価償却率"/>
        <xdr:cNvSpPr txBox="1"/>
      </xdr:nvSpPr>
      <xdr:spPr>
        <a:xfrm>
          <a:off x="143897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150058</xdr:rowOff>
    </xdr:from>
    <xdr:ext cx="405111" cy="259045"/>
    <xdr:sp macro="" textlink="">
      <xdr:nvSpPr>
        <xdr:cNvPr id="804" name="n_3mainValue【庁舎】&#10;有形固定資産減価償却率"/>
        <xdr:cNvSpPr txBox="1"/>
      </xdr:nvSpPr>
      <xdr:spPr>
        <a:xfrm>
          <a:off x="13500744" y="1746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5" name="正方形/長方形 8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6" name="正方形/長方形 8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7" name="正方形/長方形 8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8" name="正方形/長方形 8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9" name="正方形/長方形 8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0" name="正方形/長方形 8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1" name="正方形/長方形 8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2" name="正方形/長方形 8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3" name="テキスト ボックス 8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4" name="直線コネクタ 8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5" name="直線コネクタ 81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6" name="テキスト ボックス 81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7" name="直線コネクタ 81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8" name="テキスト ボックス 81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9" name="直線コネクタ 81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20" name="テキスト ボックス 81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21" name="直線コネクタ 82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2" name="テキスト ボックス 82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3" name="直線コネクタ 82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4" name="テキスト ボックス 82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5" name="直線コネクタ 82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6" name="テキスト ボックス 82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7" name="直線コネクタ 82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8" name="テキスト ボックス 82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54973</xdr:rowOff>
    </xdr:from>
    <xdr:to>
      <xdr:col>116</xdr:col>
      <xdr:colOff>62864</xdr:colOff>
      <xdr:row>107</xdr:row>
      <xdr:rowOff>164374</xdr:rowOff>
    </xdr:to>
    <xdr:cxnSp macro="">
      <xdr:nvCxnSpPr>
        <xdr:cNvPr id="830" name="直線コネクタ 829"/>
        <xdr:cNvCxnSpPr/>
      </xdr:nvCxnSpPr>
      <xdr:spPr>
        <a:xfrm flipV="1">
          <a:off x="22160864" y="17199973"/>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168201</xdr:rowOff>
    </xdr:from>
    <xdr:ext cx="469744" cy="259045"/>
    <xdr:sp macro="" textlink="">
      <xdr:nvSpPr>
        <xdr:cNvPr id="831" name="【庁舎】&#10;一人当たり面積最小値テキスト"/>
        <xdr:cNvSpPr txBox="1"/>
      </xdr:nvSpPr>
      <xdr:spPr>
        <a:xfrm>
          <a:off x="22199600" y="1851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164374</xdr:rowOff>
    </xdr:from>
    <xdr:to>
      <xdr:col>116</xdr:col>
      <xdr:colOff>152400</xdr:colOff>
      <xdr:row>107</xdr:row>
      <xdr:rowOff>164374</xdr:rowOff>
    </xdr:to>
    <xdr:cxnSp macro="">
      <xdr:nvCxnSpPr>
        <xdr:cNvPr id="832" name="直線コネクタ 831"/>
        <xdr:cNvCxnSpPr/>
      </xdr:nvCxnSpPr>
      <xdr:spPr>
        <a:xfrm>
          <a:off x="22072600" y="1850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1650</xdr:rowOff>
    </xdr:from>
    <xdr:ext cx="469744" cy="259045"/>
    <xdr:sp macro="" textlink="">
      <xdr:nvSpPr>
        <xdr:cNvPr id="833" name="【庁舎】&#10;一人当たり面積最大値テキスト"/>
        <xdr:cNvSpPr txBox="1"/>
      </xdr:nvSpPr>
      <xdr:spPr>
        <a:xfrm>
          <a:off x="22199600" y="16975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54973</xdr:rowOff>
    </xdr:from>
    <xdr:to>
      <xdr:col>116</xdr:col>
      <xdr:colOff>152400</xdr:colOff>
      <xdr:row>100</xdr:row>
      <xdr:rowOff>54973</xdr:rowOff>
    </xdr:to>
    <xdr:cxnSp macro="">
      <xdr:nvCxnSpPr>
        <xdr:cNvPr id="834" name="直線コネクタ 833"/>
        <xdr:cNvCxnSpPr/>
      </xdr:nvCxnSpPr>
      <xdr:spPr>
        <a:xfrm>
          <a:off x="22072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149514</xdr:rowOff>
    </xdr:from>
    <xdr:ext cx="469744" cy="259045"/>
    <xdr:sp macro="" textlink="">
      <xdr:nvSpPr>
        <xdr:cNvPr id="835" name="【庁舎】&#10;一人当たり面積平均値テキスト"/>
        <xdr:cNvSpPr txBox="1"/>
      </xdr:nvSpPr>
      <xdr:spPr>
        <a:xfrm>
          <a:off x="22199600" y="179803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126637</xdr:rowOff>
    </xdr:from>
    <xdr:to>
      <xdr:col>116</xdr:col>
      <xdr:colOff>114300</xdr:colOff>
      <xdr:row>106</xdr:row>
      <xdr:rowOff>56787</xdr:rowOff>
    </xdr:to>
    <xdr:sp macro="" textlink="">
      <xdr:nvSpPr>
        <xdr:cNvPr id="836" name="フローチャート: 判断 835"/>
        <xdr:cNvSpPr/>
      </xdr:nvSpPr>
      <xdr:spPr>
        <a:xfrm>
          <a:off x="22110700" y="1812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110308</xdr:rowOff>
    </xdr:from>
    <xdr:to>
      <xdr:col>112</xdr:col>
      <xdr:colOff>38100</xdr:colOff>
      <xdr:row>106</xdr:row>
      <xdr:rowOff>40458</xdr:rowOff>
    </xdr:to>
    <xdr:sp macro="" textlink="">
      <xdr:nvSpPr>
        <xdr:cNvPr id="837" name="フローチャート: 判断 836"/>
        <xdr:cNvSpPr/>
      </xdr:nvSpPr>
      <xdr:spPr>
        <a:xfrm>
          <a:off x="21272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15602</xdr:rowOff>
    </xdr:from>
    <xdr:to>
      <xdr:col>107</xdr:col>
      <xdr:colOff>101600</xdr:colOff>
      <xdr:row>106</xdr:row>
      <xdr:rowOff>117202</xdr:rowOff>
    </xdr:to>
    <xdr:sp macro="" textlink="">
      <xdr:nvSpPr>
        <xdr:cNvPr id="838" name="フローチャート: 判断 837"/>
        <xdr:cNvSpPr/>
      </xdr:nvSpPr>
      <xdr:spPr>
        <a:xfrm>
          <a:off x="20383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4173</xdr:rowOff>
    </xdr:from>
    <xdr:to>
      <xdr:col>102</xdr:col>
      <xdr:colOff>165100</xdr:colOff>
      <xdr:row>106</xdr:row>
      <xdr:rowOff>105773</xdr:rowOff>
    </xdr:to>
    <xdr:sp macro="" textlink="">
      <xdr:nvSpPr>
        <xdr:cNvPr id="839" name="フローチャート: 判断 838"/>
        <xdr:cNvSpPr/>
      </xdr:nvSpPr>
      <xdr:spPr>
        <a:xfrm>
          <a:off x="19494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0" name="テキスト ボックス 83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1" name="テキスト ボックス 84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2" name="テキスト ボックス 84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3" name="テキスト ボックス 84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4" name="テキスト ボックス 84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111942</xdr:rowOff>
    </xdr:from>
    <xdr:to>
      <xdr:col>116</xdr:col>
      <xdr:colOff>114300</xdr:colOff>
      <xdr:row>107</xdr:row>
      <xdr:rowOff>42092</xdr:rowOff>
    </xdr:to>
    <xdr:sp macro="" textlink="">
      <xdr:nvSpPr>
        <xdr:cNvPr id="845" name="楕円 844"/>
        <xdr:cNvSpPr/>
      </xdr:nvSpPr>
      <xdr:spPr>
        <a:xfrm>
          <a:off x="22110700" y="1828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90369</xdr:rowOff>
    </xdr:from>
    <xdr:ext cx="469744" cy="259045"/>
    <xdr:sp macro="" textlink="">
      <xdr:nvSpPr>
        <xdr:cNvPr id="846" name="【庁舎】&#10;一人当たり面積該当値テキスト"/>
        <xdr:cNvSpPr txBox="1"/>
      </xdr:nvSpPr>
      <xdr:spPr>
        <a:xfrm>
          <a:off x="22199600" y="1826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110308</xdr:rowOff>
    </xdr:from>
    <xdr:to>
      <xdr:col>112</xdr:col>
      <xdr:colOff>38100</xdr:colOff>
      <xdr:row>107</xdr:row>
      <xdr:rowOff>40458</xdr:rowOff>
    </xdr:to>
    <xdr:sp macro="" textlink="">
      <xdr:nvSpPr>
        <xdr:cNvPr id="847" name="楕円 846"/>
        <xdr:cNvSpPr/>
      </xdr:nvSpPr>
      <xdr:spPr>
        <a:xfrm>
          <a:off x="212725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161108</xdr:rowOff>
    </xdr:from>
    <xdr:to>
      <xdr:col>116</xdr:col>
      <xdr:colOff>63500</xdr:colOff>
      <xdr:row>106</xdr:row>
      <xdr:rowOff>162742</xdr:rowOff>
    </xdr:to>
    <xdr:cxnSp macro="">
      <xdr:nvCxnSpPr>
        <xdr:cNvPr id="848" name="直線コネクタ 847"/>
        <xdr:cNvCxnSpPr/>
      </xdr:nvCxnSpPr>
      <xdr:spPr>
        <a:xfrm>
          <a:off x="21323300" y="18334808"/>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107043</xdr:rowOff>
    </xdr:from>
    <xdr:to>
      <xdr:col>107</xdr:col>
      <xdr:colOff>101600</xdr:colOff>
      <xdr:row>107</xdr:row>
      <xdr:rowOff>37193</xdr:rowOff>
    </xdr:to>
    <xdr:sp macro="" textlink="">
      <xdr:nvSpPr>
        <xdr:cNvPr id="849" name="楕円 848"/>
        <xdr:cNvSpPr/>
      </xdr:nvSpPr>
      <xdr:spPr>
        <a:xfrm>
          <a:off x="20383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157843</xdr:rowOff>
    </xdr:from>
    <xdr:to>
      <xdr:col>111</xdr:col>
      <xdr:colOff>177800</xdr:colOff>
      <xdr:row>106</xdr:row>
      <xdr:rowOff>161108</xdr:rowOff>
    </xdr:to>
    <xdr:cxnSp macro="">
      <xdr:nvCxnSpPr>
        <xdr:cNvPr id="850" name="直線コネクタ 849"/>
        <xdr:cNvCxnSpPr/>
      </xdr:nvCxnSpPr>
      <xdr:spPr>
        <a:xfrm>
          <a:off x="20434300" y="183315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103777</xdr:rowOff>
    </xdr:from>
    <xdr:to>
      <xdr:col>102</xdr:col>
      <xdr:colOff>165100</xdr:colOff>
      <xdr:row>107</xdr:row>
      <xdr:rowOff>33927</xdr:rowOff>
    </xdr:to>
    <xdr:sp macro="" textlink="">
      <xdr:nvSpPr>
        <xdr:cNvPr id="851" name="楕円 850"/>
        <xdr:cNvSpPr/>
      </xdr:nvSpPr>
      <xdr:spPr>
        <a:xfrm>
          <a:off x="19494500" y="18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154577</xdr:rowOff>
    </xdr:from>
    <xdr:to>
      <xdr:col>107</xdr:col>
      <xdr:colOff>50800</xdr:colOff>
      <xdr:row>106</xdr:row>
      <xdr:rowOff>157843</xdr:rowOff>
    </xdr:to>
    <xdr:cxnSp macro="">
      <xdr:nvCxnSpPr>
        <xdr:cNvPr id="852" name="直線コネクタ 851"/>
        <xdr:cNvCxnSpPr/>
      </xdr:nvCxnSpPr>
      <xdr:spPr>
        <a:xfrm>
          <a:off x="19545300" y="183282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56985</xdr:rowOff>
    </xdr:from>
    <xdr:ext cx="469744" cy="259045"/>
    <xdr:sp macro="" textlink="">
      <xdr:nvSpPr>
        <xdr:cNvPr id="853" name="n_1aveValue【庁舎】&#10;一人当たり面積"/>
        <xdr:cNvSpPr txBox="1"/>
      </xdr:nvSpPr>
      <xdr:spPr>
        <a:xfrm>
          <a:off x="21075727" y="1788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133729</xdr:rowOff>
    </xdr:from>
    <xdr:ext cx="469744" cy="259045"/>
    <xdr:sp macro="" textlink="">
      <xdr:nvSpPr>
        <xdr:cNvPr id="854" name="n_2aveValue【庁舎】&#10;一人当たり面積"/>
        <xdr:cNvSpPr txBox="1"/>
      </xdr:nvSpPr>
      <xdr:spPr>
        <a:xfrm>
          <a:off x="201994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122300</xdr:rowOff>
    </xdr:from>
    <xdr:ext cx="469744" cy="259045"/>
    <xdr:sp macro="" textlink="">
      <xdr:nvSpPr>
        <xdr:cNvPr id="855" name="n_3aveValue【庁舎】&#10;一人当たり面積"/>
        <xdr:cNvSpPr txBox="1"/>
      </xdr:nvSpPr>
      <xdr:spPr>
        <a:xfrm>
          <a:off x="19310427" y="1795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31585</xdr:rowOff>
    </xdr:from>
    <xdr:ext cx="469744" cy="259045"/>
    <xdr:sp macro="" textlink="">
      <xdr:nvSpPr>
        <xdr:cNvPr id="856" name="n_1mainValue【庁舎】&#10;一人当たり面積"/>
        <xdr:cNvSpPr txBox="1"/>
      </xdr:nvSpPr>
      <xdr:spPr>
        <a:xfrm>
          <a:off x="21075727" y="1837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28320</xdr:rowOff>
    </xdr:from>
    <xdr:ext cx="469744" cy="259045"/>
    <xdr:sp macro="" textlink="">
      <xdr:nvSpPr>
        <xdr:cNvPr id="857" name="n_2mainValue【庁舎】&#10;一人当たり面積"/>
        <xdr:cNvSpPr txBox="1"/>
      </xdr:nvSpPr>
      <xdr:spPr>
        <a:xfrm>
          <a:off x="20199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25054</xdr:rowOff>
    </xdr:from>
    <xdr:ext cx="469744" cy="259045"/>
    <xdr:sp macro="" textlink="">
      <xdr:nvSpPr>
        <xdr:cNvPr id="858" name="n_3mainValue【庁舎】&#10;一人当たり面積"/>
        <xdr:cNvSpPr txBox="1"/>
      </xdr:nvSpPr>
      <xdr:spPr>
        <a:xfrm>
          <a:off x="19310427"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既存の主要な公共施設は、その多くが昭和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代に建設されており、体育館の改修、村民センター（市民会館）の設備改修などを実施してきたが、ほとんどの類型において、有形固定資産減価償却率が類似団体を上回っている。また、本村においては施設建設当時の想定人口（１万人程度）よりも人口が増えている（１万５千人超）ため、多くの施設で一人当たり面積が類似団体より低くな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一般廃棄物処理施設については、平成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年度に広域連合が建設した新施設が竣工したため、有形固定資産減価償却率が大幅に減少した。公共施設については、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施設等総合管理計画に基づき、計画的に老朽化対策を行っていくとともに、人口の推移を見極めながら必要な施設については整備を推進したい。</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長野県南箕輪村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15,496
15,179
40.99
6,553,260
6,071,283
324,441
4,201,449
5,403,987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基準財政需要額は、児童増による社会福祉費の増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、高齢者増による高齢者保健福祉費の増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などにより、前年比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％増となった。基準財政収入額は、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景気の好調等による住民税所得割及び法人税割の増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、設備投資による固定資産税の増などにより、前年度比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需要額、収入額ともに伸び、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本村の人口増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と景気の好調を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反映し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た結果となっている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。財政力指数は前年度と同値で、全国平均、県平均を上回り、類似団体でも上位に位置しているが、今後も税の徴収強化等により収入の確保に努めていく。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45</xdr:row>
      <xdr:rowOff>79828</xdr:rowOff>
    </xdr:to>
    <xdr:cxnSp macro="">
      <xdr:nvCxnSpPr>
        <xdr:cNvPr id="66" name="直線コネクタ 65"/>
        <xdr:cNvCxnSpPr/>
      </xdr:nvCxnSpPr>
      <xdr:spPr>
        <a:xfrm flipV="1">
          <a:off x="4953000" y="6278336"/>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127907</xdr:rowOff>
    </xdr:from>
    <xdr:to>
      <xdr:col>23</xdr:col>
      <xdr:colOff>133350</xdr:colOff>
      <xdr:row>41</xdr:row>
      <xdr:rowOff>145143</xdr:rowOff>
    </xdr:to>
    <xdr:cxnSp macro="">
      <xdr:nvCxnSpPr>
        <xdr:cNvPr id="71" name="直線コネクタ 70"/>
        <xdr:cNvCxnSpPr/>
      </xdr:nvCxnSpPr>
      <xdr:spPr>
        <a:xfrm flipV="1">
          <a:off x="4114800" y="71573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101799</xdr:rowOff>
    </xdr:from>
    <xdr:ext cx="762000" cy="259045"/>
    <xdr:sp macro="" textlink="">
      <xdr:nvSpPr>
        <xdr:cNvPr id="72" name="財政力平均値テキスト"/>
        <xdr:cNvSpPr txBox="1"/>
      </xdr:nvSpPr>
      <xdr:spPr>
        <a:xfrm>
          <a:off x="5041900" y="730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3" name="フローチャート: 判断 72"/>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145143</xdr:rowOff>
    </xdr:from>
    <xdr:to>
      <xdr:col>19</xdr:col>
      <xdr:colOff>133350</xdr:colOff>
      <xdr:row>41</xdr:row>
      <xdr:rowOff>145143</xdr:rowOff>
    </xdr:to>
    <xdr:cxnSp macro="">
      <xdr:nvCxnSpPr>
        <xdr:cNvPr id="74" name="直線コネクタ 73"/>
        <xdr:cNvCxnSpPr/>
      </xdr:nvCxnSpPr>
      <xdr:spPr>
        <a:xfrm>
          <a:off x="3225800" y="71745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5" name="フローチャート: 判断 74"/>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44649</xdr:rowOff>
    </xdr:from>
    <xdr:ext cx="736600" cy="259045"/>
    <xdr:sp macro="" textlink="">
      <xdr:nvSpPr>
        <xdr:cNvPr id="76" name="テキスト ボックス 75"/>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145143</xdr:rowOff>
    </xdr:from>
    <xdr:to>
      <xdr:col>15</xdr:col>
      <xdr:colOff>82550</xdr:colOff>
      <xdr:row>41</xdr:row>
      <xdr:rowOff>162378</xdr:rowOff>
    </xdr:to>
    <xdr:cxnSp macro="">
      <xdr:nvCxnSpPr>
        <xdr:cNvPr id="77" name="直線コネクタ 76"/>
        <xdr:cNvCxnSpPr/>
      </xdr:nvCxnSpPr>
      <xdr:spPr>
        <a:xfrm flipV="1">
          <a:off x="2336800" y="71745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8" name="フローチャート: 判断 77"/>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9" name="テキスト ボックス 78"/>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162378</xdr:rowOff>
    </xdr:from>
    <xdr:to>
      <xdr:col>11</xdr:col>
      <xdr:colOff>31750</xdr:colOff>
      <xdr:row>41</xdr:row>
      <xdr:rowOff>162378</xdr:rowOff>
    </xdr:to>
    <xdr:cxnSp macro="">
      <xdr:nvCxnSpPr>
        <xdr:cNvPr id="80" name="直線コネクタ 79"/>
        <xdr:cNvCxnSpPr/>
      </xdr:nvCxnSpPr>
      <xdr:spPr>
        <a:xfrm>
          <a:off x="1447800" y="719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129722</xdr:rowOff>
    </xdr:from>
    <xdr:to>
      <xdr:col>11</xdr:col>
      <xdr:colOff>82550</xdr:colOff>
      <xdr:row>43</xdr:row>
      <xdr:rowOff>59872</xdr:rowOff>
    </xdr:to>
    <xdr:sp macro="" textlink="">
      <xdr:nvSpPr>
        <xdr:cNvPr id="81" name="フローチャート: 判断 80"/>
        <xdr:cNvSpPr/>
      </xdr:nvSpPr>
      <xdr:spPr>
        <a:xfrm>
          <a:off x="2286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44649</xdr:rowOff>
    </xdr:from>
    <xdr:ext cx="762000" cy="259045"/>
    <xdr:sp macro="" textlink="">
      <xdr:nvSpPr>
        <xdr:cNvPr id="82" name="テキスト ボックス 81"/>
        <xdr:cNvSpPr txBox="1"/>
      </xdr:nvSpPr>
      <xdr:spPr>
        <a:xfrm>
          <a:off x="1955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26505</xdr:rowOff>
    </xdr:from>
    <xdr:ext cx="762000" cy="259045"/>
    <xdr:sp macro="" textlink="">
      <xdr:nvSpPr>
        <xdr:cNvPr id="84" name="テキスト ボックス 83"/>
        <xdr:cNvSpPr txBox="1"/>
      </xdr:nvSpPr>
      <xdr:spPr>
        <a:xfrm>
          <a:off x="1066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90" name="楕円 89"/>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93634</xdr:rowOff>
    </xdr:from>
    <xdr:ext cx="762000" cy="259045"/>
    <xdr:sp macro="" textlink="">
      <xdr:nvSpPr>
        <xdr:cNvPr id="91" name="財政力該当値テキスト"/>
        <xdr:cNvSpPr txBox="1"/>
      </xdr:nvSpPr>
      <xdr:spPr>
        <a:xfrm>
          <a:off x="50419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94343</xdr:rowOff>
    </xdr:from>
    <xdr:to>
      <xdr:col>19</xdr:col>
      <xdr:colOff>184150</xdr:colOff>
      <xdr:row>42</xdr:row>
      <xdr:rowOff>24493</xdr:rowOff>
    </xdr:to>
    <xdr:sp macro="" textlink="">
      <xdr:nvSpPr>
        <xdr:cNvPr id="92" name="楕円 91"/>
        <xdr:cNvSpPr/>
      </xdr:nvSpPr>
      <xdr:spPr>
        <a:xfrm>
          <a:off x="4064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34670</xdr:rowOff>
    </xdr:from>
    <xdr:ext cx="736600" cy="259045"/>
    <xdr:sp macro="" textlink="">
      <xdr:nvSpPr>
        <xdr:cNvPr id="93" name="テキスト ボックス 92"/>
        <xdr:cNvSpPr txBox="1"/>
      </xdr:nvSpPr>
      <xdr:spPr>
        <a:xfrm>
          <a:off x="3733800" y="6892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94343</xdr:rowOff>
    </xdr:from>
    <xdr:to>
      <xdr:col>15</xdr:col>
      <xdr:colOff>133350</xdr:colOff>
      <xdr:row>42</xdr:row>
      <xdr:rowOff>24493</xdr:rowOff>
    </xdr:to>
    <xdr:sp macro="" textlink="">
      <xdr:nvSpPr>
        <xdr:cNvPr id="94" name="楕円 93"/>
        <xdr:cNvSpPr/>
      </xdr:nvSpPr>
      <xdr:spPr>
        <a:xfrm>
          <a:off x="3175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34670</xdr:rowOff>
    </xdr:from>
    <xdr:ext cx="762000" cy="259045"/>
    <xdr:sp macro="" textlink="">
      <xdr:nvSpPr>
        <xdr:cNvPr id="95" name="テキスト ボックス 94"/>
        <xdr:cNvSpPr txBox="1"/>
      </xdr:nvSpPr>
      <xdr:spPr>
        <a:xfrm>
          <a:off x="2844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111578</xdr:rowOff>
    </xdr:from>
    <xdr:to>
      <xdr:col>11</xdr:col>
      <xdr:colOff>82550</xdr:colOff>
      <xdr:row>42</xdr:row>
      <xdr:rowOff>41728</xdr:rowOff>
    </xdr:to>
    <xdr:sp macro="" textlink="">
      <xdr:nvSpPr>
        <xdr:cNvPr id="96" name="楕円 95"/>
        <xdr:cNvSpPr/>
      </xdr:nvSpPr>
      <xdr:spPr>
        <a:xfrm>
          <a:off x="2286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51905</xdr:rowOff>
    </xdr:from>
    <xdr:ext cx="762000" cy="259045"/>
    <xdr:sp macro="" textlink="">
      <xdr:nvSpPr>
        <xdr:cNvPr id="97" name="テキスト ボックス 96"/>
        <xdr:cNvSpPr txBox="1"/>
      </xdr:nvSpPr>
      <xdr:spPr>
        <a:xfrm>
          <a:off x="1955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98" name="楕円 97"/>
        <xdr:cNvSpPr/>
      </xdr:nvSpPr>
      <xdr:spPr>
        <a:xfrm>
          <a:off x="1397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51905</xdr:rowOff>
    </xdr:from>
    <xdr:ext cx="762000" cy="259045"/>
    <xdr:sp macro="" textlink="">
      <xdr:nvSpPr>
        <xdr:cNvPr id="99" name="テキスト ボックス 98"/>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職員増などによる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システム使用料などによる物件費の増、近年の人口増対策事業に伴う起債による公債費の増などにより、経常経費は年々伸びている一方、景気の好調等により住民税、固定資産税も増加したため、おおむね前年度並みの水準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今後は、公債費が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更に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増加する見通しで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他の経常経費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も増加傾向である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ため、景気の動向によっては税収が減り、急激に数値が上昇する可能性がある。現在のところ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全国平均、県平均を上回り、類似団体でも上位に位置しているが、経常経費の削減により硬直化の抑制に努めていく。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114808</xdr:rowOff>
    </xdr:from>
    <xdr:to>
      <xdr:col>23</xdr:col>
      <xdr:colOff>133350</xdr:colOff>
      <xdr:row>65</xdr:row>
      <xdr:rowOff>167132</xdr:rowOff>
    </xdr:to>
    <xdr:cxnSp macro="">
      <xdr:nvCxnSpPr>
        <xdr:cNvPr id="127" name="直線コネクタ 126"/>
        <xdr:cNvCxnSpPr/>
      </xdr:nvCxnSpPr>
      <xdr:spPr>
        <a:xfrm flipV="1">
          <a:off x="4953000" y="10230358"/>
          <a:ext cx="0" cy="1081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139209</xdr:rowOff>
    </xdr:from>
    <xdr:ext cx="762000" cy="259045"/>
    <xdr:sp macro="" textlink="">
      <xdr:nvSpPr>
        <xdr:cNvPr id="128"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167132</xdr:rowOff>
    </xdr:from>
    <xdr:to>
      <xdr:col>24</xdr:col>
      <xdr:colOff>12700</xdr:colOff>
      <xdr:row>65</xdr:row>
      <xdr:rowOff>167132</xdr:rowOff>
    </xdr:to>
    <xdr:cxnSp macro="">
      <xdr:nvCxnSpPr>
        <xdr:cNvPr id="129" name="直線コネクタ 128"/>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29735</xdr:rowOff>
    </xdr:from>
    <xdr:ext cx="762000" cy="259045"/>
    <xdr:sp macro="" textlink="">
      <xdr:nvSpPr>
        <xdr:cNvPr id="130" name="財政構造の弾力性最大値テキスト"/>
        <xdr:cNvSpPr txBox="1"/>
      </xdr:nvSpPr>
      <xdr:spPr>
        <a:xfrm>
          <a:off x="5041900" y="997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114808</xdr:rowOff>
    </xdr:from>
    <xdr:to>
      <xdr:col>24</xdr:col>
      <xdr:colOff>12700</xdr:colOff>
      <xdr:row>59</xdr:row>
      <xdr:rowOff>114808</xdr:rowOff>
    </xdr:to>
    <xdr:cxnSp macro="">
      <xdr:nvCxnSpPr>
        <xdr:cNvPr id="131" name="直線コネクタ 130"/>
        <xdr:cNvCxnSpPr/>
      </xdr:nvCxnSpPr>
      <xdr:spPr>
        <a:xfrm>
          <a:off x="4864100" y="10230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109982</xdr:rowOff>
    </xdr:from>
    <xdr:to>
      <xdr:col>23</xdr:col>
      <xdr:colOff>133350</xdr:colOff>
      <xdr:row>59</xdr:row>
      <xdr:rowOff>129286</xdr:rowOff>
    </xdr:to>
    <xdr:cxnSp macro="">
      <xdr:nvCxnSpPr>
        <xdr:cNvPr id="132" name="直線コネクタ 131"/>
        <xdr:cNvCxnSpPr/>
      </xdr:nvCxnSpPr>
      <xdr:spPr>
        <a:xfrm>
          <a:off x="4114800" y="1022553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45229</xdr:rowOff>
    </xdr:from>
    <xdr:ext cx="762000" cy="259045"/>
    <xdr:sp macro="" textlink="">
      <xdr:nvSpPr>
        <xdr:cNvPr id="133" name="財政構造の弾力性平均値テキスト"/>
        <xdr:cNvSpPr txBox="1"/>
      </xdr:nvSpPr>
      <xdr:spPr>
        <a:xfrm>
          <a:off x="5041900" y="10846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73152</xdr:rowOff>
    </xdr:from>
    <xdr:to>
      <xdr:col>23</xdr:col>
      <xdr:colOff>184150</xdr:colOff>
      <xdr:row>64</xdr:row>
      <xdr:rowOff>3302</xdr:rowOff>
    </xdr:to>
    <xdr:sp macro="" textlink="">
      <xdr:nvSpPr>
        <xdr:cNvPr id="134" name="フローチャート: 判断 133"/>
        <xdr:cNvSpPr/>
      </xdr:nvSpPr>
      <xdr:spPr>
        <a:xfrm>
          <a:off x="49022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109982</xdr:rowOff>
    </xdr:from>
    <xdr:to>
      <xdr:col>19</xdr:col>
      <xdr:colOff>133350</xdr:colOff>
      <xdr:row>60</xdr:row>
      <xdr:rowOff>64008</xdr:rowOff>
    </xdr:to>
    <xdr:cxnSp macro="">
      <xdr:nvCxnSpPr>
        <xdr:cNvPr id="135" name="直線コネクタ 134"/>
        <xdr:cNvCxnSpPr/>
      </xdr:nvCxnSpPr>
      <xdr:spPr>
        <a:xfrm flipV="1">
          <a:off x="3225800" y="1022553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53848</xdr:rowOff>
    </xdr:from>
    <xdr:to>
      <xdr:col>19</xdr:col>
      <xdr:colOff>184150</xdr:colOff>
      <xdr:row>63</xdr:row>
      <xdr:rowOff>155448</xdr:rowOff>
    </xdr:to>
    <xdr:sp macro="" textlink="">
      <xdr:nvSpPr>
        <xdr:cNvPr id="136" name="フローチャート: 判断 135"/>
        <xdr:cNvSpPr/>
      </xdr:nvSpPr>
      <xdr:spPr>
        <a:xfrm>
          <a:off x="4064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140225</xdr:rowOff>
    </xdr:from>
    <xdr:ext cx="736600" cy="259045"/>
    <xdr:sp macro="" textlink="">
      <xdr:nvSpPr>
        <xdr:cNvPr id="137" name="テキスト ボックス 136"/>
        <xdr:cNvSpPr txBox="1"/>
      </xdr:nvSpPr>
      <xdr:spPr>
        <a:xfrm>
          <a:off x="3733800" y="10941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44704</xdr:rowOff>
    </xdr:from>
    <xdr:to>
      <xdr:col>15</xdr:col>
      <xdr:colOff>82550</xdr:colOff>
      <xdr:row>60</xdr:row>
      <xdr:rowOff>64008</xdr:rowOff>
    </xdr:to>
    <xdr:cxnSp macro="">
      <xdr:nvCxnSpPr>
        <xdr:cNvPr id="138" name="直線コネクタ 137"/>
        <xdr:cNvCxnSpPr/>
      </xdr:nvCxnSpPr>
      <xdr:spPr>
        <a:xfrm>
          <a:off x="2336800" y="1033170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10414</xdr:rowOff>
    </xdr:from>
    <xdr:to>
      <xdr:col>15</xdr:col>
      <xdr:colOff>133350</xdr:colOff>
      <xdr:row>63</xdr:row>
      <xdr:rowOff>112014</xdr:rowOff>
    </xdr:to>
    <xdr:sp macro="" textlink="">
      <xdr:nvSpPr>
        <xdr:cNvPr id="139" name="フローチャート: 判断 138"/>
        <xdr:cNvSpPr/>
      </xdr:nvSpPr>
      <xdr:spPr>
        <a:xfrm>
          <a:off x="3175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96791</xdr:rowOff>
    </xdr:from>
    <xdr:ext cx="762000" cy="259045"/>
    <xdr:sp macro="" textlink="">
      <xdr:nvSpPr>
        <xdr:cNvPr id="140" name="テキスト ボックス 139"/>
        <xdr:cNvSpPr txBox="1"/>
      </xdr:nvSpPr>
      <xdr:spPr>
        <a:xfrm>
          <a:off x="2844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44704</xdr:rowOff>
    </xdr:from>
    <xdr:to>
      <xdr:col>11</xdr:col>
      <xdr:colOff>31750</xdr:colOff>
      <xdr:row>60</xdr:row>
      <xdr:rowOff>170180</xdr:rowOff>
    </xdr:to>
    <xdr:cxnSp macro="">
      <xdr:nvCxnSpPr>
        <xdr:cNvPr id="141" name="直線コネクタ 140"/>
        <xdr:cNvCxnSpPr/>
      </xdr:nvCxnSpPr>
      <xdr:spPr>
        <a:xfrm flipV="1">
          <a:off x="1447800" y="1033170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94996</xdr:rowOff>
    </xdr:from>
    <xdr:to>
      <xdr:col>11</xdr:col>
      <xdr:colOff>82550</xdr:colOff>
      <xdr:row>63</xdr:row>
      <xdr:rowOff>25146</xdr:rowOff>
    </xdr:to>
    <xdr:sp macro="" textlink="">
      <xdr:nvSpPr>
        <xdr:cNvPr id="142" name="フローチャート: 判断 141"/>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9923</xdr:rowOff>
    </xdr:from>
    <xdr:ext cx="762000" cy="259045"/>
    <xdr:sp macro="" textlink="">
      <xdr:nvSpPr>
        <xdr:cNvPr id="143" name="テキスト ボックス 142"/>
        <xdr:cNvSpPr txBox="1"/>
      </xdr:nvSpPr>
      <xdr:spPr>
        <a:xfrm>
          <a:off x="1955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85344</xdr:rowOff>
    </xdr:from>
    <xdr:to>
      <xdr:col>7</xdr:col>
      <xdr:colOff>31750</xdr:colOff>
      <xdr:row>63</xdr:row>
      <xdr:rowOff>15494</xdr:rowOff>
    </xdr:to>
    <xdr:sp macro="" textlink="">
      <xdr:nvSpPr>
        <xdr:cNvPr id="144" name="フローチャート: 判断 143"/>
        <xdr:cNvSpPr/>
      </xdr:nvSpPr>
      <xdr:spPr>
        <a:xfrm>
          <a:off x="1397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271</xdr:rowOff>
    </xdr:from>
    <xdr:ext cx="762000" cy="259045"/>
    <xdr:sp macro="" textlink="">
      <xdr:nvSpPr>
        <xdr:cNvPr id="145" name="テキスト ボックス 144"/>
        <xdr:cNvSpPr txBox="1"/>
      </xdr:nvSpPr>
      <xdr:spPr>
        <a:xfrm>
          <a:off x="1066800" y="1080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78486</xdr:rowOff>
    </xdr:from>
    <xdr:to>
      <xdr:col>23</xdr:col>
      <xdr:colOff>184150</xdr:colOff>
      <xdr:row>60</xdr:row>
      <xdr:rowOff>8636</xdr:rowOff>
    </xdr:to>
    <xdr:sp macro="" textlink="">
      <xdr:nvSpPr>
        <xdr:cNvPr id="151" name="楕円 150"/>
        <xdr:cNvSpPr/>
      </xdr:nvSpPr>
      <xdr:spPr>
        <a:xfrm>
          <a:off x="4902200" y="1019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171213</xdr:rowOff>
    </xdr:from>
    <xdr:ext cx="762000" cy="259045"/>
    <xdr:sp macro="" textlink="">
      <xdr:nvSpPr>
        <xdr:cNvPr id="152" name="財政構造の弾力性該当値テキスト"/>
        <xdr:cNvSpPr txBox="1"/>
      </xdr:nvSpPr>
      <xdr:spPr>
        <a:xfrm>
          <a:off x="5041900" y="10115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59182</xdr:rowOff>
    </xdr:from>
    <xdr:to>
      <xdr:col>19</xdr:col>
      <xdr:colOff>184150</xdr:colOff>
      <xdr:row>59</xdr:row>
      <xdr:rowOff>160782</xdr:rowOff>
    </xdr:to>
    <xdr:sp macro="" textlink="">
      <xdr:nvSpPr>
        <xdr:cNvPr id="153" name="楕円 152"/>
        <xdr:cNvSpPr/>
      </xdr:nvSpPr>
      <xdr:spPr>
        <a:xfrm>
          <a:off x="4064000" y="1017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170959</xdr:rowOff>
    </xdr:from>
    <xdr:ext cx="736600" cy="259045"/>
    <xdr:sp macro="" textlink="">
      <xdr:nvSpPr>
        <xdr:cNvPr id="154" name="テキスト ボックス 153"/>
        <xdr:cNvSpPr txBox="1"/>
      </xdr:nvSpPr>
      <xdr:spPr>
        <a:xfrm>
          <a:off x="3733800" y="9943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13208</xdr:rowOff>
    </xdr:from>
    <xdr:to>
      <xdr:col>15</xdr:col>
      <xdr:colOff>133350</xdr:colOff>
      <xdr:row>60</xdr:row>
      <xdr:rowOff>114808</xdr:rowOff>
    </xdr:to>
    <xdr:sp macro="" textlink="">
      <xdr:nvSpPr>
        <xdr:cNvPr id="155" name="楕円 154"/>
        <xdr:cNvSpPr/>
      </xdr:nvSpPr>
      <xdr:spPr>
        <a:xfrm>
          <a:off x="31750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124985</xdr:rowOff>
    </xdr:from>
    <xdr:ext cx="762000" cy="259045"/>
    <xdr:sp macro="" textlink="">
      <xdr:nvSpPr>
        <xdr:cNvPr id="156" name="テキスト ボックス 155"/>
        <xdr:cNvSpPr txBox="1"/>
      </xdr:nvSpPr>
      <xdr:spPr>
        <a:xfrm>
          <a:off x="2844800" y="1006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165354</xdr:rowOff>
    </xdr:from>
    <xdr:to>
      <xdr:col>11</xdr:col>
      <xdr:colOff>82550</xdr:colOff>
      <xdr:row>60</xdr:row>
      <xdr:rowOff>95504</xdr:rowOff>
    </xdr:to>
    <xdr:sp macro="" textlink="">
      <xdr:nvSpPr>
        <xdr:cNvPr id="157" name="楕円 156"/>
        <xdr:cNvSpPr/>
      </xdr:nvSpPr>
      <xdr:spPr>
        <a:xfrm>
          <a:off x="2286000" y="102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105681</xdr:rowOff>
    </xdr:from>
    <xdr:ext cx="762000" cy="259045"/>
    <xdr:sp macro="" textlink="">
      <xdr:nvSpPr>
        <xdr:cNvPr id="158" name="テキスト ボックス 157"/>
        <xdr:cNvSpPr txBox="1"/>
      </xdr:nvSpPr>
      <xdr:spPr>
        <a:xfrm>
          <a:off x="1955800" y="1004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119380</xdr:rowOff>
    </xdr:from>
    <xdr:to>
      <xdr:col>7</xdr:col>
      <xdr:colOff>31750</xdr:colOff>
      <xdr:row>61</xdr:row>
      <xdr:rowOff>49530</xdr:rowOff>
    </xdr:to>
    <xdr:sp macro="" textlink="">
      <xdr:nvSpPr>
        <xdr:cNvPr id="159" name="楕円 158"/>
        <xdr:cNvSpPr/>
      </xdr:nvSpPr>
      <xdr:spPr>
        <a:xfrm>
          <a:off x="1397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59707</xdr:rowOff>
    </xdr:from>
    <xdr:ext cx="762000" cy="259045"/>
    <xdr:sp macro="" textlink="">
      <xdr:nvSpPr>
        <xdr:cNvPr id="160" name="テキスト ボックス 159"/>
        <xdr:cNvSpPr txBox="1"/>
      </xdr:nvSpPr>
      <xdr:spPr>
        <a:xfrm>
          <a:off x="1066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[156,830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本村は人口が緩やかに増加し続けているが、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人口増に伴い保育園・学校関係の臨時職員が年々増加しているため賃金が毎年増加してきており、業務量や電子的システム利用の増加に伴い、委託料も増加してきている。また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、業務増、園児増に伴い職員も増加している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。このため、人口は前年より増加しているが１人当たり決算額も前年度より増加している。人口は伸び続けているが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物件費も年々増加しているため、今後も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増加傾向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で推移していくものと思われる。事業の見直し等により増加の抑制を図りたい。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147532</xdr:rowOff>
    </xdr:from>
    <xdr:to>
      <xdr:col>23</xdr:col>
      <xdr:colOff>133350</xdr:colOff>
      <xdr:row>89</xdr:row>
      <xdr:rowOff>97830</xdr:rowOff>
    </xdr:to>
    <xdr:cxnSp macro="">
      <xdr:nvCxnSpPr>
        <xdr:cNvPr id="192" name="直線コネクタ 191"/>
        <xdr:cNvCxnSpPr/>
      </xdr:nvCxnSpPr>
      <xdr:spPr>
        <a:xfrm flipV="1">
          <a:off x="4953000" y="13692082"/>
          <a:ext cx="0" cy="1664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69907</xdr:rowOff>
    </xdr:from>
    <xdr:ext cx="762000" cy="259045"/>
    <xdr:sp macro="" textlink="">
      <xdr:nvSpPr>
        <xdr:cNvPr id="193" name="人件費・物件費等の状況最小値テキスト"/>
        <xdr:cNvSpPr txBox="1"/>
      </xdr:nvSpPr>
      <xdr:spPr>
        <a:xfrm>
          <a:off x="5041900" y="1532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97830</xdr:rowOff>
    </xdr:from>
    <xdr:to>
      <xdr:col>24</xdr:col>
      <xdr:colOff>12700</xdr:colOff>
      <xdr:row>89</xdr:row>
      <xdr:rowOff>97830</xdr:rowOff>
    </xdr:to>
    <xdr:cxnSp macro="">
      <xdr:nvCxnSpPr>
        <xdr:cNvPr id="194" name="直線コネクタ 193"/>
        <xdr:cNvCxnSpPr/>
      </xdr:nvCxnSpPr>
      <xdr:spPr>
        <a:xfrm>
          <a:off x="4864100" y="1535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62459</xdr:rowOff>
    </xdr:from>
    <xdr:ext cx="762000" cy="259045"/>
    <xdr:sp macro="" textlink="">
      <xdr:nvSpPr>
        <xdr:cNvPr id="195" name="人件費・物件費等の状況最大値テキスト"/>
        <xdr:cNvSpPr txBox="1"/>
      </xdr:nvSpPr>
      <xdr:spPr>
        <a:xfrm>
          <a:off x="5041900" y="1343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147532</xdr:rowOff>
    </xdr:from>
    <xdr:to>
      <xdr:col>24</xdr:col>
      <xdr:colOff>12700</xdr:colOff>
      <xdr:row>79</xdr:row>
      <xdr:rowOff>147532</xdr:rowOff>
    </xdr:to>
    <xdr:cxnSp macro="">
      <xdr:nvCxnSpPr>
        <xdr:cNvPr id="196" name="直線コネクタ 195"/>
        <xdr:cNvCxnSpPr/>
      </xdr:nvCxnSpPr>
      <xdr:spPr>
        <a:xfrm>
          <a:off x="4864100" y="13692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46712</xdr:rowOff>
    </xdr:from>
    <xdr:to>
      <xdr:col>23</xdr:col>
      <xdr:colOff>133350</xdr:colOff>
      <xdr:row>82</xdr:row>
      <xdr:rowOff>107508</xdr:rowOff>
    </xdr:to>
    <xdr:cxnSp macro="">
      <xdr:nvCxnSpPr>
        <xdr:cNvPr id="197" name="直線コネクタ 196"/>
        <xdr:cNvCxnSpPr/>
      </xdr:nvCxnSpPr>
      <xdr:spPr>
        <a:xfrm>
          <a:off x="4114800" y="14105612"/>
          <a:ext cx="838200" cy="6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110368</xdr:rowOff>
    </xdr:from>
    <xdr:ext cx="762000" cy="259045"/>
    <xdr:sp macro="" textlink="">
      <xdr:nvSpPr>
        <xdr:cNvPr id="198" name="人件費・物件費等の状況平均値テキスト"/>
        <xdr:cNvSpPr txBox="1"/>
      </xdr:nvSpPr>
      <xdr:spPr>
        <a:xfrm>
          <a:off x="5041900" y="141692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138291</xdr:rowOff>
    </xdr:from>
    <xdr:to>
      <xdr:col>23</xdr:col>
      <xdr:colOff>184150</xdr:colOff>
      <xdr:row>83</xdr:row>
      <xdr:rowOff>68441</xdr:rowOff>
    </xdr:to>
    <xdr:sp macro="" textlink="">
      <xdr:nvSpPr>
        <xdr:cNvPr id="199" name="フローチャート: 判断 198"/>
        <xdr:cNvSpPr/>
      </xdr:nvSpPr>
      <xdr:spPr>
        <a:xfrm>
          <a:off x="4902200" y="1419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110198</xdr:rowOff>
    </xdr:from>
    <xdr:to>
      <xdr:col>19</xdr:col>
      <xdr:colOff>133350</xdr:colOff>
      <xdr:row>82</xdr:row>
      <xdr:rowOff>46712</xdr:rowOff>
    </xdr:to>
    <xdr:cxnSp macro="">
      <xdr:nvCxnSpPr>
        <xdr:cNvPr id="200" name="直線コネクタ 199"/>
        <xdr:cNvCxnSpPr/>
      </xdr:nvCxnSpPr>
      <xdr:spPr>
        <a:xfrm>
          <a:off x="3225800" y="13997648"/>
          <a:ext cx="889000" cy="10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123594</xdr:rowOff>
    </xdr:from>
    <xdr:to>
      <xdr:col>19</xdr:col>
      <xdr:colOff>184150</xdr:colOff>
      <xdr:row>83</xdr:row>
      <xdr:rowOff>53744</xdr:rowOff>
    </xdr:to>
    <xdr:sp macro="" textlink="">
      <xdr:nvSpPr>
        <xdr:cNvPr id="201" name="フローチャート: 判断 200"/>
        <xdr:cNvSpPr/>
      </xdr:nvSpPr>
      <xdr:spPr>
        <a:xfrm>
          <a:off x="4064000" y="1418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38521</xdr:rowOff>
    </xdr:from>
    <xdr:ext cx="736600" cy="259045"/>
    <xdr:sp macro="" textlink="">
      <xdr:nvSpPr>
        <xdr:cNvPr id="202" name="テキスト ボックス 201"/>
        <xdr:cNvSpPr txBox="1"/>
      </xdr:nvSpPr>
      <xdr:spPr>
        <a:xfrm>
          <a:off x="3733800" y="14268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81632</xdr:rowOff>
    </xdr:from>
    <xdr:to>
      <xdr:col>15</xdr:col>
      <xdr:colOff>82550</xdr:colOff>
      <xdr:row>81</xdr:row>
      <xdr:rowOff>110198</xdr:rowOff>
    </xdr:to>
    <xdr:cxnSp macro="">
      <xdr:nvCxnSpPr>
        <xdr:cNvPr id="203" name="直線コネクタ 202"/>
        <xdr:cNvCxnSpPr/>
      </xdr:nvCxnSpPr>
      <xdr:spPr>
        <a:xfrm>
          <a:off x="2336800" y="13969082"/>
          <a:ext cx="889000" cy="2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108462</xdr:rowOff>
    </xdr:from>
    <xdr:to>
      <xdr:col>15</xdr:col>
      <xdr:colOff>133350</xdr:colOff>
      <xdr:row>83</xdr:row>
      <xdr:rowOff>38612</xdr:rowOff>
    </xdr:to>
    <xdr:sp macro="" textlink="">
      <xdr:nvSpPr>
        <xdr:cNvPr id="204" name="フローチャート: 判断 203"/>
        <xdr:cNvSpPr/>
      </xdr:nvSpPr>
      <xdr:spPr>
        <a:xfrm>
          <a:off x="3175000" y="1416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23389</xdr:rowOff>
    </xdr:from>
    <xdr:ext cx="762000" cy="259045"/>
    <xdr:sp macro="" textlink="">
      <xdr:nvSpPr>
        <xdr:cNvPr id="205" name="テキスト ボックス 204"/>
        <xdr:cNvSpPr txBox="1"/>
      </xdr:nvSpPr>
      <xdr:spPr>
        <a:xfrm>
          <a:off x="2844800" y="1425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45081</xdr:rowOff>
    </xdr:from>
    <xdr:to>
      <xdr:col>11</xdr:col>
      <xdr:colOff>31750</xdr:colOff>
      <xdr:row>81</xdr:row>
      <xdr:rowOff>81632</xdr:rowOff>
    </xdr:to>
    <xdr:cxnSp macro="">
      <xdr:nvCxnSpPr>
        <xdr:cNvPr id="206" name="直線コネクタ 205"/>
        <xdr:cNvCxnSpPr/>
      </xdr:nvCxnSpPr>
      <xdr:spPr>
        <a:xfrm>
          <a:off x="1447800" y="13932531"/>
          <a:ext cx="889000" cy="3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155918</xdr:rowOff>
    </xdr:from>
    <xdr:to>
      <xdr:col>11</xdr:col>
      <xdr:colOff>82550</xdr:colOff>
      <xdr:row>82</xdr:row>
      <xdr:rowOff>86068</xdr:rowOff>
    </xdr:to>
    <xdr:sp macro="" textlink="">
      <xdr:nvSpPr>
        <xdr:cNvPr id="207" name="フローチャート: 判断 206"/>
        <xdr:cNvSpPr/>
      </xdr:nvSpPr>
      <xdr:spPr>
        <a:xfrm>
          <a:off x="2286000" y="1404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70845</xdr:rowOff>
    </xdr:from>
    <xdr:ext cx="762000" cy="259045"/>
    <xdr:sp macro="" textlink="">
      <xdr:nvSpPr>
        <xdr:cNvPr id="208" name="テキスト ボックス 207"/>
        <xdr:cNvSpPr txBox="1"/>
      </xdr:nvSpPr>
      <xdr:spPr>
        <a:xfrm>
          <a:off x="1955800" y="1412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20019</xdr:rowOff>
    </xdr:from>
    <xdr:to>
      <xdr:col>7</xdr:col>
      <xdr:colOff>31750</xdr:colOff>
      <xdr:row>84</xdr:row>
      <xdr:rowOff>121619</xdr:rowOff>
    </xdr:to>
    <xdr:sp macro="" textlink="">
      <xdr:nvSpPr>
        <xdr:cNvPr id="209" name="フローチャート: 判断 208"/>
        <xdr:cNvSpPr/>
      </xdr:nvSpPr>
      <xdr:spPr>
        <a:xfrm>
          <a:off x="1397000" y="1442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106396</xdr:rowOff>
    </xdr:from>
    <xdr:ext cx="762000" cy="259045"/>
    <xdr:sp macro="" textlink="">
      <xdr:nvSpPr>
        <xdr:cNvPr id="210" name="テキスト ボックス 209"/>
        <xdr:cNvSpPr txBox="1"/>
      </xdr:nvSpPr>
      <xdr:spPr>
        <a:xfrm>
          <a:off x="1066800" y="1450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56708</xdr:rowOff>
    </xdr:from>
    <xdr:to>
      <xdr:col>23</xdr:col>
      <xdr:colOff>184150</xdr:colOff>
      <xdr:row>82</xdr:row>
      <xdr:rowOff>158308</xdr:rowOff>
    </xdr:to>
    <xdr:sp macro="" textlink="">
      <xdr:nvSpPr>
        <xdr:cNvPr id="216" name="楕円 215"/>
        <xdr:cNvSpPr/>
      </xdr:nvSpPr>
      <xdr:spPr>
        <a:xfrm>
          <a:off x="4902200" y="1411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73235</xdr:rowOff>
    </xdr:from>
    <xdr:ext cx="762000" cy="259045"/>
    <xdr:sp macro="" textlink="">
      <xdr:nvSpPr>
        <xdr:cNvPr id="217" name="人件費・物件費等の状況該当値テキスト"/>
        <xdr:cNvSpPr txBox="1"/>
      </xdr:nvSpPr>
      <xdr:spPr>
        <a:xfrm>
          <a:off x="5041900" y="1396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167362</xdr:rowOff>
    </xdr:from>
    <xdr:to>
      <xdr:col>19</xdr:col>
      <xdr:colOff>184150</xdr:colOff>
      <xdr:row>82</xdr:row>
      <xdr:rowOff>97512</xdr:rowOff>
    </xdr:to>
    <xdr:sp macro="" textlink="">
      <xdr:nvSpPr>
        <xdr:cNvPr id="218" name="楕円 217"/>
        <xdr:cNvSpPr/>
      </xdr:nvSpPr>
      <xdr:spPr>
        <a:xfrm>
          <a:off x="4064000" y="1405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107689</xdr:rowOff>
    </xdr:from>
    <xdr:ext cx="736600" cy="259045"/>
    <xdr:sp macro="" textlink="">
      <xdr:nvSpPr>
        <xdr:cNvPr id="219" name="テキスト ボックス 218"/>
        <xdr:cNvSpPr txBox="1"/>
      </xdr:nvSpPr>
      <xdr:spPr>
        <a:xfrm>
          <a:off x="3733800" y="13823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59398</xdr:rowOff>
    </xdr:from>
    <xdr:to>
      <xdr:col>15</xdr:col>
      <xdr:colOff>133350</xdr:colOff>
      <xdr:row>81</xdr:row>
      <xdr:rowOff>160998</xdr:rowOff>
    </xdr:to>
    <xdr:sp macro="" textlink="">
      <xdr:nvSpPr>
        <xdr:cNvPr id="220" name="楕円 219"/>
        <xdr:cNvSpPr/>
      </xdr:nvSpPr>
      <xdr:spPr>
        <a:xfrm>
          <a:off x="3175000" y="1394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171175</xdr:rowOff>
    </xdr:from>
    <xdr:ext cx="762000" cy="259045"/>
    <xdr:sp macro="" textlink="">
      <xdr:nvSpPr>
        <xdr:cNvPr id="221" name="テキスト ボックス 220"/>
        <xdr:cNvSpPr txBox="1"/>
      </xdr:nvSpPr>
      <xdr:spPr>
        <a:xfrm>
          <a:off x="2844800" y="1371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30832</xdr:rowOff>
    </xdr:from>
    <xdr:to>
      <xdr:col>11</xdr:col>
      <xdr:colOff>82550</xdr:colOff>
      <xdr:row>81</xdr:row>
      <xdr:rowOff>132432</xdr:rowOff>
    </xdr:to>
    <xdr:sp macro="" textlink="">
      <xdr:nvSpPr>
        <xdr:cNvPr id="222" name="楕円 221"/>
        <xdr:cNvSpPr/>
      </xdr:nvSpPr>
      <xdr:spPr>
        <a:xfrm>
          <a:off x="2286000" y="1391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142609</xdr:rowOff>
    </xdr:from>
    <xdr:ext cx="762000" cy="259045"/>
    <xdr:sp macro="" textlink="">
      <xdr:nvSpPr>
        <xdr:cNvPr id="223" name="テキスト ボックス 222"/>
        <xdr:cNvSpPr txBox="1"/>
      </xdr:nvSpPr>
      <xdr:spPr>
        <a:xfrm>
          <a:off x="1955800" y="1368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165731</xdr:rowOff>
    </xdr:from>
    <xdr:to>
      <xdr:col>7</xdr:col>
      <xdr:colOff>31750</xdr:colOff>
      <xdr:row>81</xdr:row>
      <xdr:rowOff>95881</xdr:rowOff>
    </xdr:to>
    <xdr:sp macro="" textlink="">
      <xdr:nvSpPr>
        <xdr:cNvPr id="224" name="楕円 223"/>
        <xdr:cNvSpPr/>
      </xdr:nvSpPr>
      <xdr:spPr>
        <a:xfrm>
          <a:off x="1397000" y="1388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106058</xdr:rowOff>
    </xdr:from>
    <xdr:ext cx="762000" cy="259045"/>
    <xdr:sp macro="" textlink="">
      <xdr:nvSpPr>
        <xdr:cNvPr id="225" name="テキスト ボックス 224"/>
        <xdr:cNvSpPr txBox="1"/>
      </xdr:nvSpPr>
      <xdr:spPr>
        <a:xfrm>
          <a:off x="1066800" y="1365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年度以降、類似団体及び全国町村平均の平均を下回り、低下傾向で推移してきたが、平成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年度は、職員数の多い層の昇給等により若干上昇した。近年はほぼ毎年職員を増員してきているため、今後は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職員数の多い層</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の所属区分により数値が増減しながら推移していくものと思われる。数値は上昇したものの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類似団体及び全国町村平均は下回っ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ており、引き続き</a:t>
          </a:r>
          <a:r>
            <a:rPr kumimoji="1" lang="ja-JP" altLang="en-US" sz="1300">
              <a:latin typeface="ＭＳ Ｐゴシック" panose="020B0600070205080204" pitchFamily="50" charset="-128"/>
              <a:ea typeface="ＭＳ Ｐゴシック" panose="020B0600070205080204" pitchFamily="50" charset="-128"/>
            </a:rPr>
            <a:t>職員給与の適正化に努めていく。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70757</xdr:rowOff>
    </xdr:to>
    <xdr:cxnSp macro="">
      <xdr:nvCxnSpPr>
        <xdr:cNvPr id="256" name="直線コネクタ 255"/>
        <xdr:cNvCxnSpPr/>
      </xdr:nvCxnSpPr>
      <xdr:spPr>
        <a:xfrm flipV="1">
          <a:off x="17018000" y="13863864"/>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42834</xdr:rowOff>
    </xdr:from>
    <xdr:ext cx="762000" cy="259045"/>
    <xdr:sp macro="" textlink="">
      <xdr:nvSpPr>
        <xdr:cNvPr id="257" name="給与水準   （国との比較）最小値テキスト"/>
        <xdr:cNvSpPr txBox="1"/>
      </xdr:nvSpPr>
      <xdr:spPr>
        <a:xfrm>
          <a:off x="17106900" y="1547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70757</xdr:rowOff>
    </xdr:from>
    <xdr:to>
      <xdr:col>81</xdr:col>
      <xdr:colOff>133350</xdr:colOff>
      <xdr:row>90</xdr:row>
      <xdr:rowOff>70757</xdr:rowOff>
    </xdr:to>
    <xdr:cxnSp macro="">
      <xdr:nvCxnSpPr>
        <xdr:cNvPr id="258" name="直線コネクタ 257"/>
        <xdr:cNvCxnSpPr/>
      </xdr:nvCxnSpPr>
      <xdr:spPr>
        <a:xfrm>
          <a:off x="16929100" y="1550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135164</xdr:rowOff>
    </xdr:from>
    <xdr:to>
      <xdr:col>81</xdr:col>
      <xdr:colOff>44450</xdr:colOff>
      <xdr:row>86</xdr:row>
      <xdr:rowOff>67129</xdr:rowOff>
    </xdr:to>
    <xdr:cxnSp macro="">
      <xdr:nvCxnSpPr>
        <xdr:cNvPr id="261" name="直線コネクタ 260"/>
        <xdr:cNvCxnSpPr/>
      </xdr:nvCxnSpPr>
      <xdr:spPr>
        <a:xfrm>
          <a:off x="16179800" y="14708414"/>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57348</xdr:rowOff>
    </xdr:from>
    <xdr:ext cx="762000" cy="259045"/>
    <xdr:sp macro="" textlink="">
      <xdr:nvSpPr>
        <xdr:cNvPr id="262" name="給与水準   （国との比較）平均値テキスト"/>
        <xdr:cNvSpPr txBox="1"/>
      </xdr:nvSpPr>
      <xdr:spPr>
        <a:xfrm>
          <a:off x="17106900" y="1480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63" name="フローチャート: 判断 262"/>
        <xdr:cNvSpPr/>
      </xdr:nvSpPr>
      <xdr:spPr>
        <a:xfrm>
          <a:off x="169672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135164</xdr:rowOff>
    </xdr:from>
    <xdr:to>
      <xdr:col>77</xdr:col>
      <xdr:colOff>44450</xdr:colOff>
      <xdr:row>86</xdr:row>
      <xdr:rowOff>15421</xdr:rowOff>
    </xdr:to>
    <xdr:cxnSp macro="">
      <xdr:nvCxnSpPr>
        <xdr:cNvPr id="264" name="直線コネクタ 263"/>
        <xdr:cNvCxnSpPr/>
      </xdr:nvCxnSpPr>
      <xdr:spPr>
        <a:xfrm flipV="1">
          <a:off x="15290800" y="1470841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5" name="フローチャート: 判断 264"/>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66" name="テキスト ボックス 265"/>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15421</xdr:rowOff>
    </xdr:from>
    <xdr:to>
      <xdr:col>72</xdr:col>
      <xdr:colOff>203200</xdr:colOff>
      <xdr:row>86</xdr:row>
      <xdr:rowOff>136071</xdr:rowOff>
    </xdr:to>
    <xdr:cxnSp macro="">
      <xdr:nvCxnSpPr>
        <xdr:cNvPr id="267" name="直線コネクタ 266"/>
        <xdr:cNvCxnSpPr/>
      </xdr:nvCxnSpPr>
      <xdr:spPr>
        <a:xfrm flipV="1">
          <a:off x="14401800" y="1476012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8" name="フローチャート: 判断 267"/>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69" name="テキスト ボックス 268"/>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136071</xdr:rowOff>
    </xdr:from>
    <xdr:to>
      <xdr:col>68</xdr:col>
      <xdr:colOff>152400</xdr:colOff>
      <xdr:row>87</xdr:row>
      <xdr:rowOff>16329</xdr:rowOff>
    </xdr:to>
    <xdr:cxnSp macro="">
      <xdr:nvCxnSpPr>
        <xdr:cNvPr id="270" name="直線コネクタ 269"/>
        <xdr:cNvCxnSpPr/>
      </xdr:nvCxnSpPr>
      <xdr:spPr>
        <a:xfrm flipV="1">
          <a:off x="13512800" y="148807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136979</xdr:rowOff>
    </xdr:from>
    <xdr:to>
      <xdr:col>68</xdr:col>
      <xdr:colOff>203200</xdr:colOff>
      <xdr:row>87</xdr:row>
      <xdr:rowOff>67129</xdr:rowOff>
    </xdr:to>
    <xdr:sp macro="" textlink="">
      <xdr:nvSpPr>
        <xdr:cNvPr id="271" name="フローチャート: 判断 270"/>
        <xdr:cNvSpPr/>
      </xdr:nvSpPr>
      <xdr:spPr>
        <a:xfrm>
          <a:off x="14351000" y="1488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51906</xdr:rowOff>
    </xdr:from>
    <xdr:ext cx="762000" cy="259045"/>
    <xdr:sp macro="" textlink="">
      <xdr:nvSpPr>
        <xdr:cNvPr id="272" name="テキスト ボックス 271"/>
        <xdr:cNvSpPr txBox="1"/>
      </xdr:nvSpPr>
      <xdr:spPr>
        <a:xfrm>
          <a:off x="14020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73" name="フローチャート: 判断 272"/>
        <xdr:cNvSpPr/>
      </xdr:nvSpPr>
      <xdr:spPr>
        <a:xfrm>
          <a:off x="13462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93634</xdr:rowOff>
    </xdr:from>
    <xdr:ext cx="762000" cy="259045"/>
    <xdr:sp macro="" textlink="">
      <xdr:nvSpPr>
        <xdr:cNvPr id="274" name="テキスト ボックス 273"/>
        <xdr:cNvSpPr txBox="1"/>
      </xdr:nvSpPr>
      <xdr:spPr>
        <a:xfrm>
          <a:off x="13131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80" name="楕円 279"/>
        <xdr:cNvSpPr/>
      </xdr:nvSpPr>
      <xdr:spPr>
        <a:xfrm>
          <a:off x="169672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32856</xdr:rowOff>
    </xdr:from>
    <xdr:ext cx="762000" cy="259045"/>
    <xdr:sp macro="" textlink="">
      <xdr:nvSpPr>
        <xdr:cNvPr id="281" name="給与水準   （国との比較）該当値テキスト"/>
        <xdr:cNvSpPr txBox="1"/>
      </xdr:nvSpPr>
      <xdr:spPr>
        <a:xfrm>
          <a:off x="17106900" y="146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84364</xdr:rowOff>
    </xdr:from>
    <xdr:to>
      <xdr:col>77</xdr:col>
      <xdr:colOff>95250</xdr:colOff>
      <xdr:row>86</xdr:row>
      <xdr:rowOff>14514</xdr:rowOff>
    </xdr:to>
    <xdr:sp macro="" textlink="">
      <xdr:nvSpPr>
        <xdr:cNvPr id="282" name="楕円 281"/>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83" name="テキスト ボックス 282"/>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136071</xdr:rowOff>
    </xdr:from>
    <xdr:to>
      <xdr:col>73</xdr:col>
      <xdr:colOff>44450</xdr:colOff>
      <xdr:row>86</xdr:row>
      <xdr:rowOff>66221</xdr:rowOff>
    </xdr:to>
    <xdr:sp macro="" textlink="">
      <xdr:nvSpPr>
        <xdr:cNvPr id="284" name="楕円 283"/>
        <xdr:cNvSpPr/>
      </xdr:nvSpPr>
      <xdr:spPr>
        <a:xfrm>
          <a:off x="15240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85" name="テキスト ボックス 284"/>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85271</xdr:rowOff>
    </xdr:from>
    <xdr:to>
      <xdr:col>68</xdr:col>
      <xdr:colOff>203200</xdr:colOff>
      <xdr:row>87</xdr:row>
      <xdr:rowOff>15421</xdr:rowOff>
    </xdr:to>
    <xdr:sp macro="" textlink="">
      <xdr:nvSpPr>
        <xdr:cNvPr id="286" name="楕円 285"/>
        <xdr:cNvSpPr/>
      </xdr:nvSpPr>
      <xdr:spPr>
        <a:xfrm>
          <a:off x="14351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25598</xdr:rowOff>
    </xdr:from>
    <xdr:ext cx="762000" cy="259045"/>
    <xdr:sp macro="" textlink="">
      <xdr:nvSpPr>
        <xdr:cNvPr id="287" name="テキスト ボックス 286"/>
        <xdr:cNvSpPr txBox="1"/>
      </xdr:nvSpPr>
      <xdr:spPr>
        <a:xfrm>
          <a:off x="14020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136979</xdr:rowOff>
    </xdr:from>
    <xdr:to>
      <xdr:col>64</xdr:col>
      <xdr:colOff>152400</xdr:colOff>
      <xdr:row>87</xdr:row>
      <xdr:rowOff>67129</xdr:rowOff>
    </xdr:to>
    <xdr:sp macro="" textlink="">
      <xdr:nvSpPr>
        <xdr:cNvPr id="288" name="楕円 287"/>
        <xdr:cNvSpPr/>
      </xdr:nvSpPr>
      <xdr:spPr>
        <a:xfrm>
          <a:off x="13462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51906</xdr:rowOff>
    </xdr:from>
    <xdr:ext cx="762000" cy="259045"/>
    <xdr:sp macro="" textlink="">
      <xdr:nvSpPr>
        <xdr:cNvPr id="289" name="テキスト ボックス 288"/>
        <xdr:cNvSpPr txBox="1"/>
      </xdr:nvSpPr>
      <xdr:spPr>
        <a:xfrm>
          <a:off x="13131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当村は人口が増加し続けており、多様化する行政サービスの維持向上を図るため、また、保育園児の増加に対応するために、近年はほぼ毎年職員を増員している。</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年度も、一般会計職員は前年度より</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人増員した。人口、職員ともに増となっているため、人口当たりの職員数はおおむね横ばいで推移してきたが、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年度は人口増がやや鈍かったため、人口当たり職員数は若干増加した。類似団体との均衡や事業量を考慮しながら適切な定員管理に努める。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120106</xdr:rowOff>
    </xdr:from>
    <xdr:to>
      <xdr:col>81</xdr:col>
      <xdr:colOff>44450</xdr:colOff>
      <xdr:row>66</xdr:row>
      <xdr:rowOff>89444</xdr:rowOff>
    </xdr:to>
    <xdr:cxnSp macro="">
      <xdr:nvCxnSpPr>
        <xdr:cNvPr id="321" name="直線コネクタ 320"/>
        <xdr:cNvCxnSpPr/>
      </xdr:nvCxnSpPr>
      <xdr:spPr>
        <a:xfrm flipV="1">
          <a:off x="17018000" y="10064206"/>
          <a:ext cx="0" cy="1340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61521</xdr:rowOff>
    </xdr:from>
    <xdr:ext cx="762000" cy="259045"/>
    <xdr:sp macro="" textlink="">
      <xdr:nvSpPr>
        <xdr:cNvPr id="322" name="定員管理の状況最小値テキスト"/>
        <xdr:cNvSpPr txBox="1"/>
      </xdr:nvSpPr>
      <xdr:spPr>
        <a:xfrm>
          <a:off x="17106900" y="1137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89444</xdr:rowOff>
    </xdr:from>
    <xdr:to>
      <xdr:col>81</xdr:col>
      <xdr:colOff>133350</xdr:colOff>
      <xdr:row>66</xdr:row>
      <xdr:rowOff>89444</xdr:rowOff>
    </xdr:to>
    <xdr:cxnSp macro="">
      <xdr:nvCxnSpPr>
        <xdr:cNvPr id="323" name="直線コネクタ 322"/>
        <xdr:cNvCxnSpPr/>
      </xdr:nvCxnSpPr>
      <xdr:spPr>
        <a:xfrm>
          <a:off x="16929100" y="1140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35033</xdr:rowOff>
    </xdr:from>
    <xdr:ext cx="762000" cy="259045"/>
    <xdr:sp macro="" textlink="">
      <xdr:nvSpPr>
        <xdr:cNvPr id="324" name="定員管理の状況最大値テキスト"/>
        <xdr:cNvSpPr txBox="1"/>
      </xdr:nvSpPr>
      <xdr:spPr>
        <a:xfrm>
          <a:off x="17106900" y="980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120106</xdr:rowOff>
    </xdr:from>
    <xdr:to>
      <xdr:col>81</xdr:col>
      <xdr:colOff>133350</xdr:colOff>
      <xdr:row>58</xdr:row>
      <xdr:rowOff>120106</xdr:rowOff>
    </xdr:to>
    <xdr:cxnSp macro="">
      <xdr:nvCxnSpPr>
        <xdr:cNvPr id="325" name="直線コネクタ 324"/>
        <xdr:cNvCxnSpPr/>
      </xdr:nvCxnSpPr>
      <xdr:spPr>
        <a:xfrm>
          <a:off x="16929100" y="10064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158115</xdr:rowOff>
    </xdr:from>
    <xdr:to>
      <xdr:col>81</xdr:col>
      <xdr:colOff>44450</xdr:colOff>
      <xdr:row>61</xdr:row>
      <xdr:rowOff>41819</xdr:rowOff>
    </xdr:to>
    <xdr:cxnSp macro="">
      <xdr:nvCxnSpPr>
        <xdr:cNvPr id="326" name="直線コネクタ 325"/>
        <xdr:cNvCxnSpPr/>
      </xdr:nvCxnSpPr>
      <xdr:spPr>
        <a:xfrm>
          <a:off x="16179800" y="10445115"/>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4462</xdr:rowOff>
    </xdr:from>
    <xdr:ext cx="762000" cy="259045"/>
    <xdr:sp macro="" textlink="">
      <xdr:nvSpPr>
        <xdr:cNvPr id="327" name="定員管理の状況平均値テキスト"/>
        <xdr:cNvSpPr txBox="1"/>
      </xdr:nvSpPr>
      <xdr:spPr>
        <a:xfrm>
          <a:off x="17106900" y="10462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8" name="フローチャート: 判断 327"/>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158115</xdr:rowOff>
    </xdr:from>
    <xdr:to>
      <xdr:col>77</xdr:col>
      <xdr:colOff>44450</xdr:colOff>
      <xdr:row>60</xdr:row>
      <xdr:rowOff>165009</xdr:rowOff>
    </xdr:to>
    <xdr:cxnSp macro="">
      <xdr:nvCxnSpPr>
        <xdr:cNvPr id="329" name="直線コネクタ 328"/>
        <xdr:cNvCxnSpPr/>
      </xdr:nvCxnSpPr>
      <xdr:spPr>
        <a:xfrm flipV="1">
          <a:off x="15290800" y="10445115"/>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11702</xdr:rowOff>
    </xdr:from>
    <xdr:to>
      <xdr:col>77</xdr:col>
      <xdr:colOff>95250</xdr:colOff>
      <xdr:row>61</xdr:row>
      <xdr:rowOff>113302</xdr:rowOff>
    </xdr:to>
    <xdr:sp macro="" textlink="">
      <xdr:nvSpPr>
        <xdr:cNvPr id="330" name="フローチャート: 判断 329"/>
        <xdr:cNvSpPr/>
      </xdr:nvSpPr>
      <xdr:spPr>
        <a:xfrm>
          <a:off x="16129000" y="1047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98079</xdr:rowOff>
    </xdr:from>
    <xdr:ext cx="736600" cy="259045"/>
    <xdr:sp macro="" textlink="">
      <xdr:nvSpPr>
        <xdr:cNvPr id="331" name="テキスト ボックス 330"/>
        <xdr:cNvSpPr txBox="1"/>
      </xdr:nvSpPr>
      <xdr:spPr>
        <a:xfrm>
          <a:off x="15798800" y="1055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135709</xdr:rowOff>
    </xdr:from>
    <xdr:to>
      <xdr:col>72</xdr:col>
      <xdr:colOff>203200</xdr:colOff>
      <xdr:row>60</xdr:row>
      <xdr:rowOff>165009</xdr:rowOff>
    </xdr:to>
    <xdr:cxnSp macro="">
      <xdr:nvCxnSpPr>
        <xdr:cNvPr id="332" name="直線コネクタ 331"/>
        <xdr:cNvCxnSpPr/>
      </xdr:nvCxnSpPr>
      <xdr:spPr>
        <a:xfrm>
          <a:off x="14401800" y="10422709"/>
          <a:ext cx="8890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165916</xdr:rowOff>
    </xdr:from>
    <xdr:to>
      <xdr:col>73</xdr:col>
      <xdr:colOff>44450</xdr:colOff>
      <xdr:row>61</xdr:row>
      <xdr:rowOff>96066</xdr:rowOff>
    </xdr:to>
    <xdr:sp macro="" textlink="">
      <xdr:nvSpPr>
        <xdr:cNvPr id="333" name="フローチャート: 判断 332"/>
        <xdr:cNvSpPr/>
      </xdr:nvSpPr>
      <xdr:spPr>
        <a:xfrm>
          <a:off x="15240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80843</xdr:rowOff>
    </xdr:from>
    <xdr:ext cx="762000" cy="259045"/>
    <xdr:sp macro="" textlink="">
      <xdr:nvSpPr>
        <xdr:cNvPr id="334" name="テキスト ボックス 333"/>
        <xdr:cNvSpPr txBox="1"/>
      </xdr:nvSpPr>
      <xdr:spPr>
        <a:xfrm>
          <a:off x="14909800" y="1053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130538</xdr:rowOff>
    </xdr:from>
    <xdr:to>
      <xdr:col>68</xdr:col>
      <xdr:colOff>152400</xdr:colOff>
      <xdr:row>60</xdr:row>
      <xdr:rowOff>135709</xdr:rowOff>
    </xdr:to>
    <xdr:cxnSp macro="">
      <xdr:nvCxnSpPr>
        <xdr:cNvPr id="335" name="直線コネクタ 334"/>
        <xdr:cNvCxnSpPr/>
      </xdr:nvCxnSpPr>
      <xdr:spPr>
        <a:xfrm>
          <a:off x="13512800" y="10417538"/>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100421</xdr:rowOff>
    </xdr:from>
    <xdr:to>
      <xdr:col>68</xdr:col>
      <xdr:colOff>203200</xdr:colOff>
      <xdr:row>61</xdr:row>
      <xdr:rowOff>30571</xdr:rowOff>
    </xdr:to>
    <xdr:sp macro="" textlink="">
      <xdr:nvSpPr>
        <xdr:cNvPr id="336" name="フローチャート: 判断 335"/>
        <xdr:cNvSpPr/>
      </xdr:nvSpPr>
      <xdr:spPr>
        <a:xfrm>
          <a:off x="14351000" y="103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15348</xdr:rowOff>
    </xdr:from>
    <xdr:ext cx="762000" cy="259045"/>
    <xdr:sp macro="" textlink="">
      <xdr:nvSpPr>
        <xdr:cNvPr id="337" name="テキスト ボックス 336"/>
        <xdr:cNvSpPr txBox="1"/>
      </xdr:nvSpPr>
      <xdr:spPr>
        <a:xfrm>
          <a:off x="14020800" y="1047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144417</xdr:rowOff>
    </xdr:from>
    <xdr:to>
      <xdr:col>64</xdr:col>
      <xdr:colOff>152400</xdr:colOff>
      <xdr:row>62</xdr:row>
      <xdr:rowOff>74567</xdr:rowOff>
    </xdr:to>
    <xdr:sp macro="" textlink="">
      <xdr:nvSpPr>
        <xdr:cNvPr id="338" name="フローチャート: 判断 337"/>
        <xdr:cNvSpPr/>
      </xdr:nvSpPr>
      <xdr:spPr>
        <a:xfrm>
          <a:off x="13462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59344</xdr:rowOff>
    </xdr:from>
    <xdr:ext cx="762000" cy="259045"/>
    <xdr:sp macro="" textlink="">
      <xdr:nvSpPr>
        <xdr:cNvPr id="339" name="テキスト ボックス 338"/>
        <xdr:cNvSpPr txBox="1"/>
      </xdr:nvSpPr>
      <xdr:spPr>
        <a:xfrm>
          <a:off x="13131800" y="1068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162469</xdr:rowOff>
    </xdr:from>
    <xdr:to>
      <xdr:col>81</xdr:col>
      <xdr:colOff>95250</xdr:colOff>
      <xdr:row>61</xdr:row>
      <xdr:rowOff>92619</xdr:rowOff>
    </xdr:to>
    <xdr:sp macro="" textlink="">
      <xdr:nvSpPr>
        <xdr:cNvPr id="345" name="楕円 344"/>
        <xdr:cNvSpPr/>
      </xdr:nvSpPr>
      <xdr:spPr>
        <a:xfrm>
          <a:off x="16967200" y="1044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7546</xdr:rowOff>
    </xdr:from>
    <xdr:ext cx="762000" cy="259045"/>
    <xdr:sp macro="" textlink="">
      <xdr:nvSpPr>
        <xdr:cNvPr id="346" name="定員管理の状況該当値テキスト"/>
        <xdr:cNvSpPr txBox="1"/>
      </xdr:nvSpPr>
      <xdr:spPr>
        <a:xfrm>
          <a:off x="17106900" y="1029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107315</xdr:rowOff>
    </xdr:from>
    <xdr:to>
      <xdr:col>77</xdr:col>
      <xdr:colOff>95250</xdr:colOff>
      <xdr:row>61</xdr:row>
      <xdr:rowOff>37465</xdr:rowOff>
    </xdr:to>
    <xdr:sp macro="" textlink="">
      <xdr:nvSpPr>
        <xdr:cNvPr id="347" name="楕円 346"/>
        <xdr:cNvSpPr/>
      </xdr:nvSpPr>
      <xdr:spPr>
        <a:xfrm>
          <a:off x="16129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47642</xdr:rowOff>
    </xdr:from>
    <xdr:ext cx="736600" cy="259045"/>
    <xdr:sp macro="" textlink="">
      <xdr:nvSpPr>
        <xdr:cNvPr id="348" name="テキスト ボックス 347"/>
        <xdr:cNvSpPr txBox="1"/>
      </xdr:nvSpPr>
      <xdr:spPr>
        <a:xfrm>
          <a:off x="15798800" y="10163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114209</xdr:rowOff>
    </xdr:from>
    <xdr:to>
      <xdr:col>73</xdr:col>
      <xdr:colOff>44450</xdr:colOff>
      <xdr:row>61</xdr:row>
      <xdr:rowOff>44359</xdr:rowOff>
    </xdr:to>
    <xdr:sp macro="" textlink="">
      <xdr:nvSpPr>
        <xdr:cNvPr id="349" name="楕円 348"/>
        <xdr:cNvSpPr/>
      </xdr:nvSpPr>
      <xdr:spPr>
        <a:xfrm>
          <a:off x="15240000" y="1040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54536</xdr:rowOff>
    </xdr:from>
    <xdr:ext cx="762000" cy="259045"/>
    <xdr:sp macro="" textlink="">
      <xdr:nvSpPr>
        <xdr:cNvPr id="350" name="テキスト ボックス 349"/>
        <xdr:cNvSpPr txBox="1"/>
      </xdr:nvSpPr>
      <xdr:spPr>
        <a:xfrm>
          <a:off x="14909800" y="10170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84909</xdr:rowOff>
    </xdr:from>
    <xdr:to>
      <xdr:col>68</xdr:col>
      <xdr:colOff>203200</xdr:colOff>
      <xdr:row>61</xdr:row>
      <xdr:rowOff>15059</xdr:rowOff>
    </xdr:to>
    <xdr:sp macro="" textlink="">
      <xdr:nvSpPr>
        <xdr:cNvPr id="351" name="楕円 350"/>
        <xdr:cNvSpPr/>
      </xdr:nvSpPr>
      <xdr:spPr>
        <a:xfrm>
          <a:off x="14351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25236</xdr:rowOff>
    </xdr:from>
    <xdr:ext cx="762000" cy="259045"/>
    <xdr:sp macro="" textlink="">
      <xdr:nvSpPr>
        <xdr:cNvPr id="352" name="テキスト ボックス 351"/>
        <xdr:cNvSpPr txBox="1"/>
      </xdr:nvSpPr>
      <xdr:spPr>
        <a:xfrm>
          <a:off x="14020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79738</xdr:rowOff>
    </xdr:from>
    <xdr:to>
      <xdr:col>64</xdr:col>
      <xdr:colOff>152400</xdr:colOff>
      <xdr:row>61</xdr:row>
      <xdr:rowOff>9888</xdr:rowOff>
    </xdr:to>
    <xdr:sp macro="" textlink="">
      <xdr:nvSpPr>
        <xdr:cNvPr id="353" name="楕円 352"/>
        <xdr:cNvSpPr/>
      </xdr:nvSpPr>
      <xdr:spPr>
        <a:xfrm>
          <a:off x="13462000" y="103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20065</xdr:rowOff>
    </xdr:from>
    <xdr:ext cx="762000" cy="259045"/>
    <xdr:sp macro="" textlink="">
      <xdr:nvSpPr>
        <xdr:cNvPr id="354" name="テキスト ボックス 353"/>
        <xdr:cNvSpPr txBox="1"/>
      </xdr:nvSpPr>
      <xdr:spPr>
        <a:xfrm>
          <a:off x="13131800" y="10135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過去の大型事業にかかる起債の償還終了、普通交付税及び標準税収入額等の増により低い数値で推移してきたが、近年の人口増対策などの大型事業に伴う起債の元金償還開始により、平成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上昇した。今後も償還額が増加するため数値は更に上昇し、当面は高止まりとなる見込みである。起債は交付税措置のあるものに限り借り入れ実質的な公債費の抑制を図りながら事業を行ってきたところであるが、補助金や基金を活用し、発行額自体の抑制にも努め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110490</xdr:rowOff>
    </xdr:from>
    <xdr:to>
      <xdr:col>81</xdr:col>
      <xdr:colOff>44450</xdr:colOff>
      <xdr:row>45</xdr:row>
      <xdr:rowOff>90170</xdr:rowOff>
    </xdr:to>
    <xdr:cxnSp macro="">
      <xdr:nvCxnSpPr>
        <xdr:cNvPr id="382" name="直線コネクタ 381"/>
        <xdr:cNvCxnSpPr/>
      </xdr:nvCxnSpPr>
      <xdr:spPr>
        <a:xfrm flipV="1">
          <a:off x="17018000" y="645414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83"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84" name="直線コネクタ 383"/>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25417</xdr:rowOff>
    </xdr:from>
    <xdr:ext cx="762000" cy="259045"/>
    <xdr:sp macro="" textlink="">
      <xdr:nvSpPr>
        <xdr:cNvPr id="385" name="公債費負担の状況最大値テキスト"/>
        <xdr:cNvSpPr txBox="1"/>
      </xdr:nvSpPr>
      <xdr:spPr>
        <a:xfrm>
          <a:off x="17106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110490</xdr:rowOff>
    </xdr:from>
    <xdr:to>
      <xdr:col>81</xdr:col>
      <xdr:colOff>133350</xdr:colOff>
      <xdr:row>37</xdr:row>
      <xdr:rowOff>110490</xdr:rowOff>
    </xdr:to>
    <xdr:cxnSp macro="">
      <xdr:nvCxnSpPr>
        <xdr:cNvPr id="386" name="直線コネクタ 385"/>
        <xdr:cNvCxnSpPr/>
      </xdr:nvCxnSpPr>
      <xdr:spPr>
        <a:xfrm>
          <a:off x="16929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11854</xdr:rowOff>
    </xdr:from>
    <xdr:to>
      <xdr:col>81</xdr:col>
      <xdr:colOff>44450</xdr:colOff>
      <xdr:row>41</xdr:row>
      <xdr:rowOff>60113</xdr:rowOff>
    </xdr:to>
    <xdr:cxnSp macro="">
      <xdr:nvCxnSpPr>
        <xdr:cNvPr id="387" name="直線コネクタ 386"/>
        <xdr:cNvCxnSpPr/>
      </xdr:nvCxnSpPr>
      <xdr:spPr>
        <a:xfrm>
          <a:off x="16179800" y="7041304"/>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19067</xdr:rowOff>
    </xdr:from>
    <xdr:ext cx="762000" cy="259045"/>
    <xdr:sp macro="" textlink="">
      <xdr:nvSpPr>
        <xdr:cNvPr id="388" name="公債費負担の状況平均値テキスト"/>
        <xdr:cNvSpPr txBox="1"/>
      </xdr:nvSpPr>
      <xdr:spPr>
        <a:xfrm>
          <a:off x="17106900" y="7219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46990</xdr:rowOff>
    </xdr:from>
    <xdr:to>
      <xdr:col>81</xdr:col>
      <xdr:colOff>95250</xdr:colOff>
      <xdr:row>42</xdr:row>
      <xdr:rowOff>148590</xdr:rowOff>
    </xdr:to>
    <xdr:sp macro="" textlink="">
      <xdr:nvSpPr>
        <xdr:cNvPr id="389" name="フローチャート: 判断 388"/>
        <xdr:cNvSpPr/>
      </xdr:nvSpPr>
      <xdr:spPr>
        <a:xfrm>
          <a:off x="169672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151130</xdr:rowOff>
    </xdr:from>
    <xdr:to>
      <xdr:col>77</xdr:col>
      <xdr:colOff>44450</xdr:colOff>
      <xdr:row>41</xdr:row>
      <xdr:rowOff>11854</xdr:rowOff>
    </xdr:to>
    <xdr:cxnSp macro="">
      <xdr:nvCxnSpPr>
        <xdr:cNvPr id="390" name="直線コネクタ 389"/>
        <xdr:cNvCxnSpPr/>
      </xdr:nvCxnSpPr>
      <xdr:spPr>
        <a:xfrm>
          <a:off x="15290800" y="700913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46990</xdr:rowOff>
    </xdr:from>
    <xdr:to>
      <xdr:col>77</xdr:col>
      <xdr:colOff>95250</xdr:colOff>
      <xdr:row>42</xdr:row>
      <xdr:rowOff>148590</xdr:rowOff>
    </xdr:to>
    <xdr:sp macro="" textlink="">
      <xdr:nvSpPr>
        <xdr:cNvPr id="391" name="フローチャート: 判断 390"/>
        <xdr:cNvSpPr/>
      </xdr:nvSpPr>
      <xdr:spPr>
        <a:xfrm>
          <a:off x="16129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133367</xdr:rowOff>
    </xdr:from>
    <xdr:ext cx="736600" cy="259045"/>
    <xdr:sp macro="" textlink="">
      <xdr:nvSpPr>
        <xdr:cNvPr id="392" name="テキスト ボックス 391"/>
        <xdr:cNvSpPr txBox="1"/>
      </xdr:nvSpPr>
      <xdr:spPr>
        <a:xfrm>
          <a:off x="15798800" y="733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151130</xdr:rowOff>
    </xdr:from>
    <xdr:to>
      <xdr:col>72</xdr:col>
      <xdr:colOff>203200</xdr:colOff>
      <xdr:row>40</xdr:row>
      <xdr:rowOff>159173</xdr:rowOff>
    </xdr:to>
    <xdr:cxnSp macro="">
      <xdr:nvCxnSpPr>
        <xdr:cNvPr id="393" name="直線コネクタ 392"/>
        <xdr:cNvCxnSpPr/>
      </xdr:nvCxnSpPr>
      <xdr:spPr>
        <a:xfrm flipV="1">
          <a:off x="14401800" y="70091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63077</xdr:rowOff>
    </xdr:from>
    <xdr:to>
      <xdr:col>73</xdr:col>
      <xdr:colOff>44450</xdr:colOff>
      <xdr:row>42</xdr:row>
      <xdr:rowOff>164677</xdr:rowOff>
    </xdr:to>
    <xdr:sp macro="" textlink="">
      <xdr:nvSpPr>
        <xdr:cNvPr id="394" name="フローチャート: 判断 393"/>
        <xdr:cNvSpPr/>
      </xdr:nvSpPr>
      <xdr:spPr>
        <a:xfrm>
          <a:off x="15240000" y="72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149454</xdr:rowOff>
    </xdr:from>
    <xdr:ext cx="762000" cy="259045"/>
    <xdr:sp macro="" textlink="">
      <xdr:nvSpPr>
        <xdr:cNvPr id="395" name="テキスト ボックス 394"/>
        <xdr:cNvSpPr txBox="1"/>
      </xdr:nvSpPr>
      <xdr:spPr>
        <a:xfrm>
          <a:off x="14909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151130</xdr:rowOff>
    </xdr:from>
    <xdr:to>
      <xdr:col>68</xdr:col>
      <xdr:colOff>152400</xdr:colOff>
      <xdr:row>40</xdr:row>
      <xdr:rowOff>159173</xdr:rowOff>
    </xdr:to>
    <xdr:cxnSp macro="">
      <xdr:nvCxnSpPr>
        <xdr:cNvPr id="396" name="直線コネクタ 395"/>
        <xdr:cNvCxnSpPr/>
      </xdr:nvCxnSpPr>
      <xdr:spPr>
        <a:xfrm>
          <a:off x="13512800" y="70091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14817</xdr:rowOff>
    </xdr:from>
    <xdr:to>
      <xdr:col>68</xdr:col>
      <xdr:colOff>203200</xdr:colOff>
      <xdr:row>42</xdr:row>
      <xdr:rowOff>116417</xdr:rowOff>
    </xdr:to>
    <xdr:sp macro="" textlink="">
      <xdr:nvSpPr>
        <xdr:cNvPr id="397" name="フローチャート: 判断 396"/>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101194</xdr:rowOff>
    </xdr:from>
    <xdr:ext cx="762000" cy="259045"/>
    <xdr:sp macro="" textlink="">
      <xdr:nvSpPr>
        <xdr:cNvPr id="398" name="テキスト ボックス 397"/>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14817</xdr:rowOff>
    </xdr:from>
    <xdr:to>
      <xdr:col>64</xdr:col>
      <xdr:colOff>152400</xdr:colOff>
      <xdr:row>42</xdr:row>
      <xdr:rowOff>116417</xdr:rowOff>
    </xdr:to>
    <xdr:sp macro="" textlink="">
      <xdr:nvSpPr>
        <xdr:cNvPr id="399" name="フローチャート: 判断 398"/>
        <xdr:cNvSpPr/>
      </xdr:nvSpPr>
      <xdr:spPr>
        <a:xfrm>
          <a:off x="13462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101194</xdr:rowOff>
    </xdr:from>
    <xdr:ext cx="762000" cy="259045"/>
    <xdr:sp macro="" textlink="">
      <xdr:nvSpPr>
        <xdr:cNvPr id="400" name="テキスト ボックス 399"/>
        <xdr:cNvSpPr txBox="1"/>
      </xdr:nvSpPr>
      <xdr:spPr>
        <a:xfrm>
          <a:off x="13131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406" name="楕円 405"/>
        <xdr:cNvSpPr/>
      </xdr:nvSpPr>
      <xdr:spPr>
        <a:xfrm>
          <a:off x="169672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25840</xdr:rowOff>
    </xdr:from>
    <xdr:ext cx="762000" cy="259045"/>
    <xdr:sp macro="" textlink="">
      <xdr:nvSpPr>
        <xdr:cNvPr id="407" name="公債費負担の状況該当値テキスト"/>
        <xdr:cNvSpPr txBox="1"/>
      </xdr:nvSpPr>
      <xdr:spPr>
        <a:xfrm>
          <a:off x="17106900" y="688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132504</xdr:rowOff>
    </xdr:from>
    <xdr:to>
      <xdr:col>77</xdr:col>
      <xdr:colOff>95250</xdr:colOff>
      <xdr:row>41</xdr:row>
      <xdr:rowOff>62654</xdr:rowOff>
    </xdr:to>
    <xdr:sp macro="" textlink="">
      <xdr:nvSpPr>
        <xdr:cNvPr id="408" name="楕円 407"/>
        <xdr:cNvSpPr/>
      </xdr:nvSpPr>
      <xdr:spPr>
        <a:xfrm>
          <a:off x="16129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409" name="テキスト ボックス 408"/>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100330</xdr:rowOff>
    </xdr:from>
    <xdr:to>
      <xdr:col>73</xdr:col>
      <xdr:colOff>44450</xdr:colOff>
      <xdr:row>41</xdr:row>
      <xdr:rowOff>30480</xdr:rowOff>
    </xdr:to>
    <xdr:sp macro="" textlink="">
      <xdr:nvSpPr>
        <xdr:cNvPr id="410" name="楕円 409"/>
        <xdr:cNvSpPr/>
      </xdr:nvSpPr>
      <xdr:spPr>
        <a:xfrm>
          <a:off x="15240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411" name="テキスト ボックス 410"/>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108373</xdr:rowOff>
    </xdr:from>
    <xdr:to>
      <xdr:col>68</xdr:col>
      <xdr:colOff>203200</xdr:colOff>
      <xdr:row>41</xdr:row>
      <xdr:rowOff>38523</xdr:rowOff>
    </xdr:to>
    <xdr:sp macro="" textlink="">
      <xdr:nvSpPr>
        <xdr:cNvPr id="412" name="楕円 411"/>
        <xdr:cNvSpPr/>
      </xdr:nvSpPr>
      <xdr:spPr>
        <a:xfrm>
          <a:off x="14351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48700</xdr:rowOff>
    </xdr:from>
    <xdr:ext cx="762000" cy="259045"/>
    <xdr:sp macro="" textlink="">
      <xdr:nvSpPr>
        <xdr:cNvPr id="413" name="テキスト ボックス 412"/>
        <xdr:cNvSpPr txBox="1"/>
      </xdr:nvSpPr>
      <xdr:spPr>
        <a:xfrm>
          <a:off x="14020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414" name="楕円 413"/>
        <xdr:cNvSpPr/>
      </xdr:nvSpPr>
      <xdr:spPr>
        <a:xfrm>
          <a:off x="13462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415" name="テキスト ボックス 414"/>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近年は、保育園・小学校増築など、人口増に伴う施設整備を毎年行ってきており、その財源として地方債を活用してきたため、地方債残高が増加し続け、平成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年度に将来負担比率がマイナスからプラスに転じた。平成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主に一部事務組合負担増及び土地開発公社債務増により将来負担額が前年度より伸びたが、基金積立等により充当可能財源も増加したため、数値としては前年度より若干改善した。今後も当面はプラスのまま推移する見込みであるが、事業の精査などにより財政の健全化に務めていく。</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10946</xdr:rowOff>
    </xdr:to>
    <xdr:cxnSp macro="">
      <xdr:nvCxnSpPr>
        <xdr:cNvPr id="446" name="直線コネクタ 445"/>
        <xdr:cNvCxnSpPr/>
      </xdr:nvCxnSpPr>
      <xdr:spPr>
        <a:xfrm flipV="1">
          <a:off x="17018000" y="2313214"/>
          <a:ext cx="0" cy="146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154473</xdr:rowOff>
    </xdr:from>
    <xdr:ext cx="762000" cy="259045"/>
    <xdr:sp macro="" textlink="">
      <xdr:nvSpPr>
        <xdr:cNvPr id="447" name="将来負担の状況最小値テキスト"/>
        <xdr:cNvSpPr txBox="1"/>
      </xdr:nvSpPr>
      <xdr:spPr>
        <a:xfrm>
          <a:off x="17106900" y="375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10946</xdr:rowOff>
    </xdr:from>
    <xdr:to>
      <xdr:col>81</xdr:col>
      <xdr:colOff>133350</xdr:colOff>
      <xdr:row>22</xdr:row>
      <xdr:rowOff>10946</xdr:rowOff>
    </xdr:to>
    <xdr:cxnSp macro="">
      <xdr:nvCxnSpPr>
        <xdr:cNvPr id="448" name="直線コネクタ 447"/>
        <xdr:cNvCxnSpPr/>
      </xdr:nvCxnSpPr>
      <xdr:spPr>
        <a:xfrm>
          <a:off x="16929100" y="378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70334</xdr:rowOff>
    </xdr:from>
    <xdr:to>
      <xdr:col>81</xdr:col>
      <xdr:colOff>44450</xdr:colOff>
      <xdr:row>14</xdr:row>
      <xdr:rowOff>115147</xdr:rowOff>
    </xdr:to>
    <xdr:cxnSp macro="">
      <xdr:nvCxnSpPr>
        <xdr:cNvPr id="451" name="直線コネクタ 450"/>
        <xdr:cNvCxnSpPr/>
      </xdr:nvCxnSpPr>
      <xdr:spPr>
        <a:xfrm flipV="1">
          <a:off x="16179800" y="2470634"/>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105125</xdr:rowOff>
    </xdr:from>
    <xdr:ext cx="762000" cy="259045"/>
    <xdr:sp macro="" textlink="">
      <xdr:nvSpPr>
        <xdr:cNvPr id="452" name="将来負担の状況平均値テキスト"/>
        <xdr:cNvSpPr txBox="1"/>
      </xdr:nvSpPr>
      <xdr:spPr>
        <a:xfrm>
          <a:off x="17106900" y="267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133048</xdr:rowOff>
    </xdr:from>
    <xdr:to>
      <xdr:col>81</xdr:col>
      <xdr:colOff>95250</xdr:colOff>
      <xdr:row>16</xdr:row>
      <xdr:rowOff>63198</xdr:rowOff>
    </xdr:to>
    <xdr:sp macro="" textlink="">
      <xdr:nvSpPr>
        <xdr:cNvPr id="453" name="フローチャート: 判断 452"/>
        <xdr:cNvSpPr/>
      </xdr:nvSpPr>
      <xdr:spPr>
        <a:xfrm>
          <a:off x="169672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159476</xdr:rowOff>
    </xdr:from>
    <xdr:to>
      <xdr:col>77</xdr:col>
      <xdr:colOff>95250</xdr:colOff>
      <xdr:row>16</xdr:row>
      <xdr:rowOff>89626</xdr:rowOff>
    </xdr:to>
    <xdr:sp macro="" textlink="">
      <xdr:nvSpPr>
        <xdr:cNvPr id="454" name="フローチャート: 判断 453"/>
        <xdr:cNvSpPr/>
      </xdr:nvSpPr>
      <xdr:spPr>
        <a:xfrm>
          <a:off x="16129000" y="273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74403</xdr:rowOff>
    </xdr:from>
    <xdr:ext cx="736600" cy="259045"/>
    <xdr:sp macro="" textlink="">
      <xdr:nvSpPr>
        <xdr:cNvPr id="455" name="テキスト ボックス 454"/>
        <xdr:cNvSpPr txBox="1"/>
      </xdr:nvSpPr>
      <xdr:spPr>
        <a:xfrm>
          <a:off x="15798800" y="2817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35137</xdr:rowOff>
    </xdr:from>
    <xdr:to>
      <xdr:col>73</xdr:col>
      <xdr:colOff>44450</xdr:colOff>
      <xdr:row>16</xdr:row>
      <xdr:rowOff>136737</xdr:rowOff>
    </xdr:to>
    <xdr:sp macro="" textlink="">
      <xdr:nvSpPr>
        <xdr:cNvPr id="456" name="フローチャート: 判断 455"/>
        <xdr:cNvSpPr/>
      </xdr:nvSpPr>
      <xdr:spPr>
        <a:xfrm>
          <a:off x="15240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146914</xdr:rowOff>
    </xdr:from>
    <xdr:ext cx="762000" cy="259045"/>
    <xdr:sp macro="" textlink="">
      <xdr:nvSpPr>
        <xdr:cNvPr id="457" name="テキスト ボックス 456"/>
        <xdr:cNvSpPr txBox="1"/>
      </xdr:nvSpPr>
      <xdr:spPr>
        <a:xfrm>
          <a:off x="14909800" y="254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35137</xdr:rowOff>
    </xdr:from>
    <xdr:to>
      <xdr:col>68</xdr:col>
      <xdr:colOff>203200</xdr:colOff>
      <xdr:row>16</xdr:row>
      <xdr:rowOff>136737</xdr:rowOff>
    </xdr:to>
    <xdr:sp macro="" textlink="">
      <xdr:nvSpPr>
        <xdr:cNvPr id="458" name="フローチャート: 判断 457"/>
        <xdr:cNvSpPr/>
      </xdr:nvSpPr>
      <xdr:spPr>
        <a:xfrm>
          <a:off x="14351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146914</xdr:rowOff>
    </xdr:from>
    <xdr:ext cx="762000" cy="259045"/>
    <xdr:sp macro="" textlink="">
      <xdr:nvSpPr>
        <xdr:cNvPr id="459" name="テキスト ボックス 458"/>
        <xdr:cNvSpPr txBox="1"/>
      </xdr:nvSpPr>
      <xdr:spPr>
        <a:xfrm>
          <a:off x="14020800" y="254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60" name="フローチャート: 判断 459"/>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61" name="テキスト ボックス 460"/>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19534</xdr:rowOff>
    </xdr:from>
    <xdr:to>
      <xdr:col>81</xdr:col>
      <xdr:colOff>95250</xdr:colOff>
      <xdr:row>14</xdr:row>
      <xdr:rowOff>121134</xdr:rowOff>
    </xdr:to>
    <xdr:sp macro="" textlink="">
      <xdr:nvSpPr>
        <xdr:cNvPr id="467" name="楕円 466"/>
        <xdr:cNvSpPr/>
      </xdr:nvSpPr>
      <xdr:spPr>
        <a:xfrm>
          <a:off x="16967200" y="241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36061</xdr:rowOff>
    </xdr:from>
    <xdr:ext cx="762000" cy="259045"/>
    <xdr:sp macro="" textlink="">
      <xdr:nvSpPr>
        <xdr:cNvPr id="468" name="将来負担の状況該当値テキスト"/>
        <xdr:cNvSpPr txBox="1"/>
      </xdr:nvSpPr>
      <xdr:spPr>
        <a:xfrm>
          <a:off x="17106900" y="226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64347</xdr:rowOff>
    </xdr:from>
    <xdr:to>
      <xdr:col>77</xdr:col>
      <xdr:colOff>95250</xdr:colOff>
      <xdr:row>14</xdr:row>
      <xdr:rowOff>165947</xdr:rowOff>
    </xdr:to>
    <xdr:sp macro="" textlink="">
      <xdr:nvSpPr>
        <xdr:cNvPr id="469" name="楕円 468"/>
        <xdr:cNvSpPr/>
      </xdr:nvSpPr>
      <xdr:spPr>
        <a:xfrm>
          <a:off x="16129000" y="246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4674</xdr:rowOff>
    </xdr:from>
    <xdr:ext cx="736600" cy="259045"/>
    <xdr:sp macro="" textlink="">
      <xdr:nvSpPr>
        <xdr:cNvPr id="470" name="テキスト ボックス 469"/>
        <xdr:cNvSpPr txBox="1"/>
      </xdr:nvSpPr>
      <xdr:spPr>
        <a:xfrm>
          <a:off x="15798800" y="2233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長野県南箕輪村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15,496
15,179
40.99
6,553,260
6,071,283
324,441
4,201,449
5,403,987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増、普通建設事業の減による支弁費の減などにより、前年度より上昇した。近年の職員増により将来的に人件費は増加していくことが見込まれる。全国、長野県及び類似団体の平均より人件費の割合は低く抑えられているが、今後も人件費の抑制に努めながら住民サービスの向上に努めたい。</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41</xdr:row>
      <xdr:rowOff>16510</xdr:rowOff>
    </xdr:to>
    <xdr:cxnSp macro="">
      <xdr:nvCxnSpPr>
        <xdr:cNvPr id="61" name="直線コネクタ 60"/>
        <xdr:cNvCxnSpPr/>
      </xdr:nvCxnSpPr>
      <xdr:spPr>
        <a:xfrm flipV="1">
          <a:off x="4826000" y="58267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119380</xdr:rowOff>
    </xdr:from>
    <xdr:to>
      <xdr:col>24</xdr:col>
      <xdr:colOff>25400</xdr:colOff>
      <xdr:row>34</xdr:row>
      <xdr:rowOff>157480</xdr:rowOff>
    </xdr:to>
    <xdr:cxnSp macro="">
      <xdr:nvCxnSpPr>
        <xdr:cNvPr id="66" name="直線コネクタ 65"/>
        <xdr:cNvCxnSpPr/>
      </xdr:nvCxnSpPr>
      <xdr:spPr>
        <a:xfrm>
          <a:off x="3987800" y="59486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135907</xdr:rowOff>
    </xdr:from>
    <xdr:ext cx="762000" cy="259045"/>
    <xdr:sp macro="" textlink="">
      <xdr:nvSpPr>
        <xdr:cNvPr id="67" name="人件費平均値テキスト"/>
        <xdr:cNvSpPr txBox="1"/>
      </xdr:nvSpPr>
      <xdr:spPr>
        <a:xfrm>
          <a:off x="4914900" y="613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68" name="フローチャート: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119380</xdr:rowOff>
    </xdr:from>
    <xdr:to>
      <xdr:col>19</xdr:col>
      <xdr:colOff>187325</xdr:colOff>
      <xdr:row>34</xdr:row>
      <xdr:rowOff>134620</xdr:rowOff>
    </xdr:to>
    <xdr:cxnSp macro="">
      <xdr:nvCxnSpPr>
        <xdr:cNvPr id="69" name="直線コネクタ 68"/>
        <xdr:cNvCxnSpPr/>
      </xdr:nvCxnSpPr>
      <xdr:spPr>
        <a:xfrm flipV="1">
          <a:off x="3098800" y="5948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71137</xdr:rowOff>
    </xdr:from>
    <xdr:ext cx="736600" cy="259045"/>
    <xdr:sp macro="" textlink="">
      <xdr:nvSpPr>
        <xdr:cNvPr id="71" name="テキスト ボックス 70"/>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134620</xdr:rowOff>
    </xdr:from>
    <xdr:to>
      <xdr:col>15</xdr:col>
      <xdr:colOff>98425</xdr:colOff>
      <xdr:row>34</xdr:row>
      <xdr:rowOff>165100</xdr:rowOff>
    </xdr:to>
    <xdr:cxnSp macro="">
      <xdr:nvCxnSpPr>
        <xdr:cNvPr id="72" name="直線コネクタ 71"/>
        <xdr:cNvCxnSpPr/>
      </xdr:nvCxnSpPr>
      <xdr:spPr>
        <a:xfrm flipV="1">
          <a:off x="2209800" y="5963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140970</xdr:rowOff>
    </xdr:from>
    <xdr:to>
      <xdr:col>15</xdr:col>
      <xdr:colOff>149225</xdr:colOff>
      <xdr:row>36</xdr:row>
      <xdr:rowOff>71120</xdr:rowOff>
    </xdr:to>
    <xdr:sp macro="" textlink="">
      <xdr:nvSpPr>
        <xdr:cNvPr id="73" name="フローチャート: 判断 72"/>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55897</xdr:rowOff>
    </xdr:from>
    <xdr:ext cx="762000" cy="259045"/>
    <xdr:sp macro="" textlink="">
      <xdr:nvSpPr>
        <xdr:cNvPr id="74" name="テキスト ボックス 73"/>
        <xdr:cNvSpPr txBox="1"/>
      </xdr:nvSpPr>
      <xdr:spPr>
        <a:xfrm>
          <a:off x="2717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165100</xdr:rowOff>
    </xdr:from>
    <xdr:to>
      <xdr:col>11</xdr:col>
      <xdr:colOff>9525</xdr:colOff>
      <xdr:row>35</xdr:row>
      <xdr:rowOff>24130</xdr:rowOff>
    </xdr:to>
    <xdr:cxnSp macro="">
      <xdr:nvCxnSpPr>
        <xdr:cNvPr id="75" name="直線コネクタ 74"/>
        <xdr:cNvCxnSpPr/>
      </xdr:nvCxnSpPr>
      <xdr:spPr>
        <a:xfrm flipV="1">
          <a:off x="1320800" y="5994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48277</xdr:rowOff>
    </xdr:from>
    <xdr:ext cx="762000" cy="259045"/>
    <xdr:sp macro="" textlink="">
      <xdr:nvSpPr>
        <xdr:cNvPr id="77" name="テキスト ボックス 76"/>
        <xdr:cNvSpPr txBox="1"/>
      </xdr:nvSpPr>
      <xdr:spPr>
        <a:xfrm>
          <a:off x="1828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79" name="テキスト ボックス 78"/>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106680</xdr:rowOff>
    </xdr:from>
    <xdr:to>
      <xdr:col>24</xdr:col>
      <xdr:colOff>76200</xdr:colOff>
      <xdr:row>35</xdr:row>
      <xdr:rowOff>36830</xdr:rowOff>
    </xdr:to>
    <xdr:sp macro="" textlink="">
      <xdr:nvSpPr>
        <xdr:cNvPr id="85" name="楕円 84"/>
        <xdr:cNvSpPr/>
      </xdr:nvSpPr>
      <xdr:spPr>
        <a:xfrm>
          <a:off x="47752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123207</xdr:rowOff>
    </xdr:from>
    <xdr:ext cx="762000" cy="259045"/>
    <xdr:sp macro="" textlink="">
      <xdr:nvSpPr>
        <xdr:cNvPr id="86" name="人件費該当値テキスト"/>
        <xdr:cNvSpPr txBox="1"/>
      </xdr:nvSpPr>
      <xdr:spPr>
        <a:xfrm>
          <a:off x="49149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68580</xdr:rowOff>
    </xdr:from>
    <xdr:to>
      <xdr:col>20</xdr:col>
      <xdr:colOff>38100</xdr:colOff>
      <xdr:row>34</xdr:row>
      <xdr:rowOff>170180</xdr:rowOff>
    </xdr:to>
    <xdr:sp macro="" textlink="">
      <xdr:nvSpPr>
        <xdr:cNvPr id="87" name="楕円 86"/>
        <xdr:cNvSpPr/>
      </xdr:nvSpPr>
      <xdr:spPr>
        <a:xfrm>
          <a:off x="3937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8907</xdr:rowOff>
    </xdr:from>
    <xdr:ext cx="736600" cy="259045"/>
    <xdr:sp macro="" textlink="">
      <xdr:nvSpPr>
        <xdr:cNvPr id="88" name="テキスト ボックス 87"/>
        <xdr:cNvSpPr txBox="1"/>
      </xdr:nvSpPr>
      <xdr:spPr>
        <a:xfrm>
          <a:off x="3606800" y="566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83820</xdr:rowOff>
    </xdr:from>
    <xdr:to>
      <xdr:col>15</xdr:col>
      <xdr:colOff>149225</xdr:colOff>
      <xdr:row>35</xdr:row>
      <xdr:rowOff>13970</xdr:rowOff>
    </xdr:to>
    <xdr:sp macro="" textlink="">
      <xdr:nvSpPr>
        <xdr:cNvPr id="89" name="楕円 88"/>
        <xdr:cNvSpPr/>
      </xdr:nvSpPr>
      <xdr:spPr>
        <a:xfrm>
          <a:off x="3048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24147</xdr:rowOff>
    </xdr:from>
    <xdr:ext cx="762000" cy="259045"/>
    <xdr:sp macro="" textlink="">
      <xdr:nvSpPr>
        <xdr:cNvPr id="90" name="テキスト ボックス 89"/>
        <xdr:cNvSpPr txBox="1"/>
      </xdr:nvSpPr>
      <xdr:spPr>
        <a:xfrm>
          <a:off x="2717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114300</xdr:rowOff>
    </xdr:from>
    <xdr:to>
      <xdr:col>11</xdr:col>
      <xdr:colOff>60325</xdr:colOff>
      <xdr:row>35</xdr:row>
      <xdr:rowOff>44450</xdr:rowOff>
    </xdr:to>
    <xdr:sp macro="" textlink="">
      <xdr:nvSpPr>
        <xdr:cNvPr id="91" name="楕円 90"/>
        <xdr:cNvSpPr/>
      </xdr:nvSpPr>
      <xdr:spPr>
        <a:xfrm>
          <a:off x="2159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54627</xdr:rowOff>
    </xdr:from>
    <xdr:ext cx="762000" cy="259045"/>
    <xdr:sp macro="" textlink="">
      <xdr:nvSpPr>
        <xdr:cNvPr id="92" name="テキスト ボックス 91"/>
        <xdr:cNvSpPr txBox="1"/>
      </xdr:nvSpPr>
      <xdr:spPr>
        <a:xfrm>
          <a:off x="1828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144780</xdr:rowOff>
    </xdr:from>
    <xdr:to>
      <xdr:col>6</xdr:col>
      <xdr:colOff>171450</xdr:colOff>
      <xdr:row>35</xdr:row>
      <xdr:rowOff>74930</xdr:rowOff>
    </xdr:to>
    <xdr:sp macro="" textlink="">
      <xdr:nvSpPr>
        <xdr:cNvPr id="93" name="楕円 92"/>
        <xdr:cNvSpPr/>
      </xdr:nvSpPr>
      <xdr:spPr>
        <a:xfrm>
          <a:off x="1270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85107</xdr:rowOff>
    </xdr:from>
    <xdr:ext cx="762000" cy="259045"/>
    <xdr:sp macro="" textlink="">
      <xdr:nvSpPr>
        <xdr:cNvPr id="94" name="テキスト ボックス 93"/>
        <xdr:cNvSpPr txBox="1"/>
      </xdr:nvSpPr>
      <xdr:spPr>
        <a:xfrm>
          <a:off x="939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業務量や電子的システム利用の増加に伴い、委託料、使用料を中心に、物件費は年々増加している。また、近年の子育て関連施設の建設及び増築、エアコン設置などにより、光熱水費等の維持管理費も増加していくと予想される。長野県及び類似団体の平均を上回っているため、経費の縮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139700</xdr:rowOff>
    </xdr:from>
    <xdr:to>
      <xdr:col>82</xdr:col>
      <xdr:colOff>107950</xdr:colOff>
      <xdr:row>21</xdr:row>
      <xdr:rowOff>146050</xdr:rowOff>
    </xdr:to>
    <xdr:cxnSp macro="">
      <xdr:nvCxnSpPr>
        <xdr:cNvPr id="122" name="直線コネクタ 121"/>
        <xdr:cNvCxnSpPr/>
      </xdr:nvCxnSpPr>
      <xdr:spPr>
        <a:xfrm flipV="1">
          <a:off x="16510000" y="21971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54627</xdr:rowOff>
    </xdr:from>
    <xdr:ext cx="762000" cy="259045"/>
    <xdr:sp macro="" textlink="">
      <xdr:nvSpPr>
        <xdr:cNvPr id="125" name="物件費最大値テキスト"/>
        <xdr:cNvSpPr txBox="1"/>
      </xdr:nvSpPr>
      <xdr:spPr>
        <a:xfrm>
          <a:off x="165989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139700</xdr:rowOff>
    </xdr:from>
    <xdr:to>
      <xdr:col>82</xdr:col>
      <xdr:colOff>196850</xdr:colOff>
      <xdr:row>12</xdr:row>
      <xdr:rowOff>139700</xdr:rowOff>
    </xdr:to>
    <xdr:cxnSp macro="">
      <xdr:nvCxnSpPr>
        <xdr:cNvPr id="126" name="直線コネクタ 125"/>
        <xdr:cNvCxnSpPr/>
      </xdr:nvCxnSpPr>
      <xdr:spPr>
        <a:xfrm>
          <a:off x="16421100" y="21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127000</xdr:rowOff>
    </xdr:from>
    <xdr:to>
      <xdr:col>82</xdr:col>
      <xdr:colOff>107950</xdr:colOff>
      <xdr:row>16</xdr:row>
      <xdr:rowOff>165100</xdr:rowOff>
    </xdr:to>
    <xdr:cxnSp macro="">
      <xdr:nvCxnSpPr>
        <xdr:cNvPr id="127" name="直線コネクタ 126"/>
        <xdr:cNvCxnSpPr/>
      </xdr:nvCxnSpPr>
      <xdr:spPr>
        <a:xfrm>
          <a:off x="15671800" y="2870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54627</xdr:rowOff>
    </xdr:from>
    <xdr:ext cx="762000" cy="259045"/>
    <xdr:sp macro="" textlink="">
      <xdr:nvSpPr>
        <xdr:cNvPr id="128" name="物件費平均値テキスト"/>
        <xdr:cNvSpPr txBox="1"/>
      </xdr:nvSpPr>
      <xdr:spPr>
        <a:xfrm>
          <a:off x="16598900" y="262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29" name="フローチャート: 判断 128"/>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127000</xdr:rowOff>
    </xdr:from>
    <xdr:to>
      <xdr:col>78</xdr:col>
      <xdr:colOff>69850</xdr:colOff>
      <xdr:row>16</xdr:row>
      <xdr:rowOff>165100</xdr:rowOff>
    </xdr:to>
    <xdr:cxnSp macro="">
      <xdr:nvCxnSpPr>
        <xdr:cNvPr id="130" name="直線コネクタ 129"/>
        <xdr:cNvCxnSpPr/>
      </xdr:nvCxnSpPr>
      <xdr:spPr>
        <a:xfrm flipV="1">
          <a:off x="14782800" y="2870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12700</xdr:rowOff>
    </xdr:from>
    <xdr:to>
      <xdr:col>78</xdr:col>
      <xdr:colOff>120650</xdr:colOff>
      <xdr:row>16</xdr:row>
      <xdr:rowOff>114300</xdr:rowOff>
    </xdr:to>
    <xdr:sp macro="" textlink="">
      <xdr:nvSpPr>
        <xdr:cNvPr id="131" name="フローチャート: 判断 130"/>
        <xdr:cNvSpPr/>
      </xdr:nvSpPr>
      <xdr:spPr>
        <a:xfrm>
          <a:off x="15621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124477</xdr:rowOff>
    </xdr:from>
    <xdr:ext cx="736600" cy="259045"/>
    <xdr:sp macro="" textlink="">
      <xdr:nvSpPr>
        <xdr:cNvPr id="132" name="テキスト ボックス 131"/>
        <xdr:cNvSpPr txBox="1"/>
      </xdr:nvSpPr>
      <xdr:spPr>
        <a:xfrm>
          <a:off x="15290800" y="252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165100</xdr:rowOff>
    </xdr:from>
    <xdr:to>
      <xdr:col>73</xdr:col>
      <xdr:colOff>180975</xdr:colOff>
      <xdr:row>17</xdr:row>
      <xdr:rowOff>6350</xdr:rowOff>
    </xdr:to>
    <xdr:cxnSp macro="">
      <xdr:nvCxnSpPr>
        <xdr:cNvPr id="133" name="直線コネクタ 132"/>
        <xdr:cNvCxnSpPr/>
      </xdr:nvCxnSpPr>
      <xdr:spPr>
        <a:xfrm flipV="1">
          <a:off x="13893800" y="2908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4" name="フローチャート: 判断 133"/>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5" name="テキスト ボックス 134"/>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139700</xdr:rowOff>
    </xdr:from>
    <xdr:to>
      <xdr:col>69</xdr:col>
      <xdr:colOff>92075</xdr:colOff>
      <xdr:row>17</xdr:row>
      <xdr:rowOff>6350</xdr:rowOff>
    </xdr:to>
    <xdr:cxnSp macro="">
      <xdr:nvCxnSpPr>
        <xdr:cNvPr id="136" name="直線コネクタ 135"/>
        <xdr:cNvCxnSpPr/>
      </xdr:nvCxnSpPr>
      <xdr:spPr>
        <a:xfrm>
          <a:off x="13004800" y="288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107950</xdr:rowOff>
    </xdr:from>
    <xdr:to>
      <xdr:col>69</xdr:col>
      <xdr:colOff>142875</xdr:colOff>
      <xdr:row>16</xdr:row>
      <xdr:rowOff>38100</xdr:rowOff>
    </xdr:to>
    <xdr:sp macro="" textlink="">
      <xdr:nvSpPr>
        <xdr:cNvPr id="137" name="フローチャート: 判断 136"/>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48277</xdr:rowOff>
    </xdr:from>
    <xdr:ext cx="762000" cy="259045"/>
    <xdr:sp macro="" textlink="">
      <xdr:nvSpPr>
        <xdr:cNvPr id="138" name="テキスト ボックス 137"/>
        <xdr:cNvSpPr txBox="1"/>
      </xdr:nvSpPr>
      <xdr:spPr>
        <a:xfrm>
          <a:off x="13512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6350</xdr:rowOff>
    </xdr:from>
    <xdr:to>
      <xdr:col>65</xdr:col>
      <xdr:colOff>53975</xdr:colOff>
      <xdr:row>17</xdr:row>
      <xdr:rowOff>107950</xdr:rowOff>
    </xdr:to>
    <xdr:sp macro="" textlink="">
      <xdr:nvSpPr>
        <xdr:cNvPr id="139" name="フローチャート: 判断 138"/>
        <xdr:cNvSpPr/>
      </xdr:nvSpPr>
      <xdr:spPr>
        <a:xfrm>
          <a:off x="12954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92727</xdr:rowOff>
    </xdr:from>
    <xdr:ext cx="762000" cy="259045"/>
    <xdr:sp macro="" textlink="">
      <xdr:nvSpPr>
        <xdr:cNvPr id="140" name="テキスト ボックス 139"/>
        <xdr:cNvSpPr txBox="1"/>
      </xdr:nvSpPr>
      <xdr:spPr>
        <a:xfrm>
          <a:off x="12623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46" name="楕円 145"/>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86377</xdr:rowOff>
    </xdr:from>
    <xdr:ext cx="762000" cy="259045"/>
    <xdr:sp macro="" textlink="">
      <xdr:nvSpPr>
        <xdr:cNvPr id="147" name="物件費該当値テキスト"/>
        <xdr:cNvSpPr txBox="1"/>
      </xdr:nvSpPr>
      <xdr:spPr>
        <a:xfrm>
          <a:off x="165989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76200</xdr:rowOff>
    </xdr:from>
    <xdr:to>
      <xdr:col>78</xdr:col>
      <xdr:colOff>120650</xdr:colOff>
      <xdr:row>17</xdr:row>
      <xdr:rowOff>6350</xdr:rowOff>
    </xdr:to>
    <xdr:sp macro="" textlink="">
      <xdr:nvSpPr>
        <xdr:cNvPr id="148" name="楕円 147"/>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49" name="テキスト ボックス 148"/>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114300</xdr:rowOff>
    </xdr:from>
    <xdr:to>
      <xdr:col>74</xdr:col>
      <xdr:colOff>31750</xdr:colOff>
      <xdr:row>17</xdr:row>
      <xdr:rowOff>44450</xdr:rowOff>
    </xdr:to>
    <xdr:sp macro="" textlink="">
      <xdr:nvSpPr>
        <xdr:cNvPr id="150" name="楕円 149"/>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51" name="テキスト ボックス 150"/>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127000</xdr:rowOff>
    </xdr:from>
    <xdr:to>
      <xdr:col>69</xdr:col>
      <xdr:colOff>142875</xdr:colOff>
      <xdr:row>17</xdr:row>
      <xdr:rowOff>57150</xdr:rowOff>
    </xdr:to>
    <xdr:sp macro="" textlink="">
      <xdr:nvSpPr>
        <xdr:cNvPr id="152" name="楕円 151"/>
        <xdr:cNvSpPr/>
      </xdr:nvSpPr>
      <xdr:spPr>
        <a:xfrm>
          <a:off x="138430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41927</xdr:rowOff>
    </xdr:from>
    <xdr:ext cx="762000" cy="259045"/>
    <xdr:sp macro="" textlink="">
      <xdr:nvSpPr>
        <xdr:cNvPr id="153" name="テキスト ボックス 152"/>
        <xdr:cNvSpPr txBox="1"/>
      </xdr:nvSpPr>
      <xdr:spPr>
        <a:xfrm>
          <a:off x="13512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88900</xdr:rowOff>
    </xdr:from>
    <xdr:to>
      <xdr:col>65</xdr:col>
      <xdr:colOff>53975</xdr:colOff>
      <xdr:row>17</xdr:row>
      <xdr:rowOff>19050</xdr:rowOff>
    </xdr:to>
    <xdr:sp macro="" textlink="">
      <xdr:nvSpPr>
        <xdr:cNvPr id="154" name="楕円 153"/>
        <xdr:cNvSpPr/>
      </xdr:nvSpPr>
      <xdr:spPr>
        <a:xfrm>
          <a:off x="12954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29227</xdr:rowOff>
    </xdr:from>
    <xdr:ext cx="762000" cy="259045"/>
    <xdr:sp macro="" textlink="">
      <xdr:nvSpPr>
        <xdr:cNvPr id="155" name="テキスト ボックス 154"/>
        <xdr:cNvSpPr txBox="1"/>
      </xdr:nvSpPr>
      <xdr:spPr>
        <a:xfrm>
          <a:off x="12623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福祉医療費の拡充など、村が単独で行っている事業もあるため、例年類似団平均を上回っている。平成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年度は、主に障がい者福祉費及び福祉医療費の増により、前年度より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％上昇した。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児童・高齢者の増加などにより、今後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も上昇傾向で推移していく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と予想される。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69850</xdr:rowOff>
    </xdr:from>
    <xdr:to>
      <xdr:col>24</xdr:col>
      <xdr:colOff>25400</xdr:colOff>
      <xdr:row>61</xdr:row>
      <xdr:rowOff>146050</xdr:rowOff>
    </xdr:to>
    <xdr:cxnSp macro="">
      <xdr:nvCxnSpPr>
        <xdr:cNvPr id="183" name="直線コネクタ 182"/>
        <xdr:cNvCxnSpPr/>
      </xdr:nvCxnSpPr>
      <xdr:spPr>
        <a:xfrm flipV="1">
          <a:off x="4826000" y="93281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4"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5" name="直線コネクタ 184"/>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156227</xdr:rowOff>
    </xdr:from>
    <xdr:ext cx="762000" cy="259045"/>
    <xdr:sp macro="" textlink="">
      <xdr:nvSpPr>
        <xdr:cNvPr id="186" name="扶助費最大値テキスト"/>
        <xdr:cNvSpPr txBox="1"/>
      </xdr:nvSpPr>
      <xdr:spPr>
        <a:xfrm>
          <a:off x="4914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69850</xdr:rowOff>
    </xdr:from>
    <xdr:to>
      <xdr:col>24</xdr:col>
      <xdr:colOff>114300</xdr:colOff>
      <xdr:row>54</xdr:row>
      <xdr:rowOff>69850</xdr:rowOff>
    </xdr:to>
    <xdr:cxnSp macro="">
      <xdr:nvCxnSpPr>
        <xdr:cNvPr id="187" name="直線コネクタ 186"/>
        <xdr:cNvCxnSpPr/>
      </xdr:nvCxnSpPr>
      <xdr:spPr>
        <a:xfrm>
          <a:off x="4737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107950</xdr:rowOff>
    </xdr:from>
    <xdr:to>
      <xdr:col>24</xdr:col>
      <xdr:colOff>25400</xdr:colOff>
      <xdr:row>57</xdr:row>
      <xdr:rowOff>127000</xdr:rowOff>
    </xdr:to>
    <xdr:cxnSp macro="">
      <xdr:nvCxnSpPr>
        <xdr:cNvPr id="188" name="直線コネクタ 187"/>
        <xdr:cNvCxnSpPr/>
      </xdr:nvCxnSpPr>
      <xdr:spPr>
        <a:xfrm>
          <a:off x="3987800" y="98806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89"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107950</xdr:rowOff>
    </xdr:from>
    <xdr:to>
      <xdr:col>19</xdr:col>
      <xdr:colOff>187325</xdr:colOff>
      <xdr:row>57</xdr:row>
      <xdr:rowOff>107950</xdr:rowOff>
    </xdr:to>
    <xdr:cxnSp macro="">
      <xdr:nvCxnSpPr>
        <xdr:cNvPr id="191" name="直線コネクタ 190"/>
        <xdr:cNvCxnSpPr/>
      </xdr:nvCxnSpPr>
      <xdr:spPr>
        <a:xfrm>
          <a:off x="3098800" y="9880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92" name="フローチャート: 判断 191"/>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111777</xdr:rowOff>
    </xdr:from>
    <xdr:ext cx="736600" cy="259045"/>
    <xdr:sp macro="" textlink="">
      <xdr:nvSpPr>
        <xdr:cNvPr id="193" name="テキスト ボックス 192"/>
        <xdr:cNvSpPr txBox="1"/>
      </xdr:nvSpPr>
      <xdr:spPr>
        <a:xfrm>
          <a:off x="3606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107950</xdr:rowOff>
    </xdr:from>
    <xdr:to>
      <xdr:col>15</xdr:col>
      <xdr:colOff>98425</xdr:colOff>
      <xdr:row>58</xdr:row>
      <xdr:rowOff>12700</xdr:rowOff>
    </xdr:to>
    <xdr:cxnSp macro="">
      <xdr:nvCxnSpPr>
        <xdr:cNvPr id="194" name="直線コネクタ 193"/>
        <xdr:cNvCxnSpPr/>
      </xdr:nvCxnSpPr>
      <xdr:spPr>
        <a:xfrm flipV="1">
          <a:off x="2209800" y="9880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5" name="フローチャート: 判断 194"/>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73677</xdr:rowOff>
    </xdr:from>
    <xdr:ext cx="762000" cy="259045"/>
    <xdr:sp macro="" textlink="">
      <xdr:nvSpPr>
        <xdr:cNvPr id="196" name="テキスト ボックス 195"/>
        <xdr:cNvSpPr txBox="1"/>
      </xdr:nvSpPr>
      <xdr:spPr>
        <a:xfrm>
          <a:off x="2717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88900</xdr:rowOff>
    </xdr:from>
    <xdr:to>
      <xdr:col>11</xdr:col>
      <xdr:colOff>9525</xdr:colOff>
      <xdr:row>58</xdr:row>
      <xdr:rowOff>12700</xdr:rowOff>
    </xdr:to>
    <xdr:cxnSp macro="">
      <xdr:nvCxnSpPr>
        <xdr:cNvPr id="197" name="直線コネクタ 196"/>
        <xdr:cNvCxnSpPr/>
      </xdr:nvCxnSpPr>
      <xdr:spPr>
        <a:xfrm>
          <a:off x="1320800" y="98615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95250</xdr:rowOff>
    </xdr:from>
    <xdr:to>
      <xdr:col>11</xdr:col>
      <xdr:colOff>60325</xdr:colOff>
      <xdr:row>57</xdr:row>
      <xdr:rowOff>25400</xdr:rowOff>
    </xdr:to>
    <xdr:sp macro="" textlink="">
      <xdr:nvSpPr>
        <xdr:cNvPr id="198" name="フローチャート: 判断 197"/>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35577</xdr:rowOff>
    </xdr:from>
    <xdr:ext cx="762000" cy="259045"/>
    <xdr:sp macro="" textlink="">
      <xdr:nvSpPr>
        <xdr:cNvPr id="199" name="テキスト ボックス 198"/>
        <xdr:cNvSpPr txBox="1"/>
      </xdr:nvSpPr>
      <xdr:spPr>
        <a:xfrm>
          <a:off x="1828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0" name="フローチャート: 判断 199"/>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01" name="テキスト ボックス 200"/>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207" name="楕円 206"/>
        <xdr:cNvSpPr/>
      </xdr:nvSpPr>
      <xdr:spPr>
        <a:xfrm>
          <a:off x="47752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48277</xdr:rowOff>
    </xdr:from>
    <xdr:ext cx="762000" cy="259045"/>
    <xdr:sp macro="" textlink="">
      <xdr:nvSpPr>
        <xdr:cNvPr id="208" name="扶助費該当値テキスト"/>
        <xdr:cNvSpPr txBox="1"/>
      </xdr:nvSpPr>
      <xdr:spPr>
        <a:xfrm>
          <a:off x="49149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57150</xdr:rowOff>
    </xdr:from>
    <xdr:to>
      <xdr:col>20</xdr:col>
      <xdr:colOff>38100</xdr:colOff>
      <xdr:row>57</xdr:row>
      <xdr:rowOff>158750</xdr:rowOff>
    </xdr:to>
    <xdr:sp macro="" textlink="">
      <xdr:nvSpPr>
        <xdr:cNvPr id="209" name="楕円 208"/>
        <xdr:cNvSpPr/>
      </xdr:nvSpPr>
      <xdr:spPr>
        <a:xfrm>
          <a:off x="3937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210" name="テキスト ボックス 209"/>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57150</xdr:rowOff>
    </xdr:from>
    <xdr:to>
      <xdr:col>15</xdr:col>
      <xdr:colOff>149225</xdr:colOff>
      <xdr:row>57</xdr:row>
      <xdr:rowOff>158750</xdr:rowOff>
    </xdr:to>
    <xdr:sp macro="" textlink="">
      <xdr:nvSpPr>
        <xdr:cNvPr id="211" name="楕円 210"/>
        <xdr:cNvSpPr/>
      </xdr:nvSpPr>
      <xdr:spPr>
        <a:xfrm>
          <a:off x="3048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212" name="テキスト ボックス 211"/>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133350</xdr:rowOff>
    </xdr:from>
    <xdr:to>
      <xdr:col>11</xdr:col>
      <xdr:colOff>60325</xdr:colOff>
      <xdr:row>58</xdr:row>
      <xdr:rowOff>63500</xdr:rowOff>
    </xdr:to>
    <xdr:sp macro="" textlink="">
      <xdr:nvSpPr>
        <xdr:cNvPr id="213" name="楕円 212"/>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214" name="テキスト ボックス 213"/>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15" name="楕円 214"/>
        <xdr:cNvSpPr/>
      </xdr:nvSpPr>
      <xdr:spPr>
        <a:xfrm>
          <a:off x="1270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macro="" textlink="">
      <xdr:nvSpPr>
        <xdr:cNvPr id="216" name="テキスト ボックス 215"/>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投資及び出資金は、公共下水道事業会計への繰出金を大幅に減額したため、</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減となり、維持補修費、特別会計繰出金も経費節減等によりそれぞれ減額となった。企業会計、特別会計については使用料、保険料の適正化等により会計の独立採算を促進し、引き続き一般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99785</xdr:rowOff>
    </xdr:from>
    <xdr:to>
      <xdr:col>82</xdr:col>
      <xdr:colOff>107950</xdr:colOff>
      <xdr:row>61</xdr:row>
      <xdr:rowOff>167822</xdr:rowOff>
    </xdr:to>
    <xdr:cxnSp macro="">
      <xdr:nvCxnSpPr>
        <xdr:cNvPr id="246" name="直線コネクタ 245"/>
        <xdr:cNvCxnSpPr/>
      </xdr:nvCxnSpPr>
      <xdr:spPr>
        <a:xfrm flipV="1">
          <a:off x="16510000" y="9015185"/>
          <a:ext cx="0" cy="1611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139899</xdr:rowOff>
    </xdr:from>
    <xdr:ext cx="762000" cy="259045"/>
    <xdr:sp macro="" textlink="">
      <xdr:nvSpPr>
        <xdr:cNvPr id="247" name="その他最小値テキスト"/>
        <xdr:cNvSpPr txBox="1"/>
      </xdr:nvSpPr>
      <xdr:spPr>
        <a:xfrm>
          <a:off x="16598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167822</xdr:rowOff>
    </xdr:from>
    <xdr:to>
      <xdr:col>82</xdr:col>
      <xdr:colOff>196850</xdr:colOff>
      <xdr:row>61</xdr:row>
      <xdr:rowOff>167822</xdr:rowOff>
    </xdr:to>
    <xdr:cxnSp macro="">
      <xdr:nvCxnSpPr>
        <xdr:cNvPr id="248" name="直線コネクタ 247"/>
        <xdr:cNvCxnSpPr/>
      </xdr:nvCxnSpPr>
      <xdr:spPr>
        <a:xfrm>
          <a:off x="16421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14712</xdr:rowOff>
    </xdr:from>
    <xdr:ext cx="762000" cy="259045"/>
    <xdr:sp macro="" textlink="">
      <xdr:nvSpPr>
        <xdr:cNvPr id="249" name="その他最大値テキスト"/>
        <xdr:cNvSpPr txBox="1"/>
      </xdr:nvSpPr>
      <xdr:spPr>
        <a:xfrm>
          <a:off x="16598900" y="875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99785</xdr:rowOff>
    </xdr:from>
    <xdr:to>
      <xdr:col>82</xdr:col>
      <xdr:colOff>196850</xdr:colOff>
      <xdr:row>52</xdr:row>
      <xdr:rowOff>99785</xdr:rowOff>
    </xdr:to>
    <xdr:cxnSp macro="">
      <xdr:nvCxnSpPr>
        <xdr:cNvPr id="250" name="直線コネクタ 249"/>
        <xdr:cNvCxnSpPr/>
      </xdr:nvCxnSpPr>
      <xdr:spPr>
        <a:xfrm>
          <a:off x="16421100" y="901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146050</xdr:rowOff>
    </xdr:from>
    <xdr:to>
      <xdr:col>82</xdr:col>
      <xdr:colOff>107950</xdr:colOff>
      <xdr:row>54</xdr:row>
      <xdr:rowOff>61685</xdr:rowOff>
    </xdr:to>
    <xdr:cxnSp macro="">
      <xdr:nvCxnSpPr>
        <xdr:cNvPr id="251" name="直線コネクタ 250"/>
        <xdr:cNvCxnSpPr/>
      </xdr:nvCxnSpPr>
      <xdr:spPr>
        <a:xfrm flipV="1">
          <a:off x="15671800" y="9232900"/>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10177</xdr:rowOff>
    </xdr:from>
    <xdr:ext cx="762000" cy="259045"/>
    <xdr:sp macro="" textlink="">
      <xdr:nvSpPr>
        <xdr:cNvPr id="252" name="その他平均値テキスト"/>
        <xdr:cNvSpPr txBox="1"/>
      </xdr:nvSpPr>
      <xdr:spPr>
        <a:xfrm>
          <a:off x="16598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53" name="フローチャート: 判断 252"/>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61685</xdr:rowOff>
    </xdr:from>
    <xdr:to>
      <xdr:col>78</xdr:col>
      <xdr:colOff>69850</xdr:colOff>
      <xdr:row>54</xdr:row>
      <xdr:rowOff>94343</xdr:rowOff>
    </xdr:to>
    <xdr:cxnSp macro="">
      <xdr:nvCxnSpPr>
        <xdr:cNvPr id="254" name="直線コネクタ 253"/>
        <xdr:cNvCxnSpPr/>
      </xdr:nvCxnSpPr>
      <xdr:spPr>
        <a:xfrm flipV="1">
          <a:off x="14782800" y="9319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5" name="フローチャート: 判断 254"/>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6" name="テキスト ボックス 255"/>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94343</xdr:rowOff>
    </xdr:from>
    <xdr:to>
      <xdr:col>73</xdr:col>
      <xdr:colOff>180975</xdr:colOff>
      <xdr:row>54</xdr:row>
      <xdr:rowOff>137885</xdr:rowOff>
    </xdr:to>
    <xdr:cxnSp macro="">
      <xdr:nvCxnSpPr>
        <xdr:cNvPr id="257" name="直線コネクタ 256"/>
        <xdr:cNvCxnSpPr/>
      </xdr:nvCxnSpPr>
      <xdr:spPr>
        <a:xfrm flipV="1">
          <a:off x="13893800" y="93526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92528</xdr:rowOff>
    </xdr:from>
    <xdr:to>
      <xdr:col>74</xdr:col>
      <xdr:colOff>31750</xdr:colOff>
      <xdr:row>57</xdr:row>
      <xdr:rowOff>22678</xdr:rowOff>
    </xdr:to>
    <xdr:sp macro="" textlink="">
      <xdr:nvSpPr>
        <xdr:cNvPr id="258" name="フローチャート: 判断 257"/>
        <xdr:cNvSpPr/>
      </xdr:nvSpPr>
      <xdr:spPr>
        <a:xfrm>
          <a:off x="14732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7455</xdr:rowOff>
    </xdr:from>
    <xdr:ext cx="762000" cy="259045"/>
    <xdr:sp macro="" textlink="">
      <xdr:nvSpPr>
        <xdr:cNvPr id="259" name="テキスト ボックス 258"/>
        <xdr:cNvSpPr txBox="1"/>
      </xdr:nvSpPr>
      <xdr:spPr>
        <a:xfrm>
          <a:off x="14401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137885</xdr:rowOff>
    </xdr:from>
    <xdr:to>
      <xdr:col>69</xdr:col>
      <xdr:colOff>92075</xdr:colOff>
      <xdr:row>57</xdr:row>
      <xdr:rowOff>58965</xdr:rowOff>
    </xdr:to>
    <xdr:cxnSp macro="">
      <xdr:nvCxnSpPr>
        <xdr:cNvPr id="260" name="直線コネクタ 259"/>
        <xdr:cNvCxnSpPr/>
      </xdr:nvCxnSpPr>
      <xdr:spPr>
        <a:xfrm flipV="1">
          <a:off x="13004800" y="9396185"/>
          <a:ext cx="889000" cy="43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133350</xdr:rowOff>
    </xdr:from>
    <xdr:to>
      <xdr:col>69</xdr:col>
      <xdr:colOff>142875</xdr:colOff>
      <xdr:row>56</xdr:row>
      <xdr:rowOff>63500</xdr:rowOff>
    </xdr:to>
    <xdr:sp macro="" textlink="">
      <xdr:nvSpPr>
        <xdr:cNvPr id="261" name="フローチャート: 判断 260"/>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48277</xdr:rowOff>
    </xdr:from>
    <xdr:ext cx="762000" cy="259045"/>
    <xdr:sp macro="" textlink="">
      <xdr:nvSpPr>
        <xdr:cNvPr id="262" name="テキスト ボックス 261"/>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24493</xdr:rowOff>
    </xdr:from>
    <xdr:to>
      <xdr:col>65</xdr:col>
      <xdr:colOff>53975</xdr:colOff>
      <xdr:row>55</xdr:row>
      <xdr:rowOff>126093</xdr:rowOff>
    </xdr:to>
    <xdr:sp macro="" textlink="">
      <xdr:nvSpPr>
        <xdr:cNvPr id="263" name="フローチャート: 判断 262"/>
        <xdr:cNvSpPr/>
      </xdr:nvSpPr>
      <xdr:spPr>
        <a:xfrm>
          <a:off x="12954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136270</xdr:rowOff>
    </xdr:from>
    <xdr:ext cx="762000" cy="259045"/>
    <xdr:sp macro="" textlink="">
      <xdr:nvSpPr>
        <xdr:cNvPr id="264" name="テキスト ボックス 263"/>
        <xdr:cNvSpPr txBox="1"/>
      </xdr:nvSpPr>
      <xdr:spPr>
        <a:xfrm>
          <a:off x="12623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95250</xdr:rowOff>
    </xdr:from>
    <xdr:to>
      <xdr:col>82</xdr:col>
      <xdr:colOff>158750</xdr:colOff>
      <xdr:row>54</xdr:row>
      <xdr:rowOff>25400</xdr:rowOff>
    </xdr:to>
    <xdr:sp macro="" textlink="">
      <xdr:nvSpPr>
        <xdr:cNvPr id="270" name="楕円 269"/>
        <xdr:cNvSpPr/>
      </xdr:nvSpPr>
      <xdr:spPr>
        <a:xfrm>
          <a:off x="16459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111777</xdr:rowOff>
    </xdr:from>
    <xdr:ext cx="762000" cy="259045"/>
    <xdr:sp macro="" textlink="">
      <xdr:nvSpPr>
        <xdr:cNvPr id="271" name="その他該当値テキスト"/>
        <xdr:cNvSpPr txBox="1"/>
      </xdr:nvSpPr>
      <xdr:spPr>
        <a:xfrm>
          <a:off x="16598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10885</xdr:rowOff>
    </xdr:from>
    <xdr:to>
      <xdr:col>78</xdr:col>
      <xdr:colOff>120650</xdr:colOff>
      <xdr:row>54</xdr:row>
      <xdr:rowOff>112485</xdr:rowOff>
    </xdr:to>
    <xdr:sp macro="" textlink="">
      <xdr:nvSpPr>
        <xdr:cNvPr id="272" name="楕円 271"/>
        <xdr:cNvSpPr/>
      </xdr:nvSpPr>
      <xdr:spPr>
        <a:xfrm>
          <a:off x="15621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122662</xdr:rowOff>
    </xdr:from>
    <xdr:ext cx="736600" cy="259045"/>
    <xdr:sp macro="" textlink="">
      <xdr:nvSpPr>
        <xdr:cNvPr id="273" name="テキスト ボックス 272"/>
        <xdr:cNvSpPr txBox="1"/>
      </xdr:nvSpPr>
      <xdr:spPr>
        <a:xfrm>
          <a:off x="15290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43543</xdr:rowOff>
    </xdr:from>
    <xdr:to>
      <xdr:col>74</xdr:col>
      <xdr:colOff>31750</xdr:colOff>
      <xdr:row>54</xdr:row>
      <xdr:rowOff>145143</xdr:rowOff>
    </xdr:to>
    <xdr:sp macro="" textlink="">
      <xdr:nvSpPr>
        <xdr:cNvPr id="274" name="楕円 273"/>
        <xdr:cNvSpPr/>
      </xdr:nvSpPr>
      <xdr:spPr>
        <a:xfrm>
          <a:off x="14732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155320</xdr:rowOff>
    </xdr:from>
    <xdr:ext cx="762000" cy="259045"/>
    <xdr:sp macro="" textlink="">
      <xdr:nvSpPr>
        <xdr:cNvPr id="275" name="テキスト ボックス 274"/>
        <xdr:cNvSpPr txBox="1"/>
      </xdr:nvSpPr>
      <xdr:spPr>
        <a:xfrm>
          <a:off x="14401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87085</xdr:rowOff>
    </xdr:from>
    <xdr:to>
      <xdr:col>69</xdr:col>
      <xdr:colOff>142875</xdr:colOff>
      <xdr:row>55</xdr:row>
      <xdr:rowOff>17235</xdr:rowOff>
    </xdr:to>
    <xdr:sp macro="" textlink="">
      <xdr:nvSpPr>
        <xdr:cNvPr id="276" name="楕円 275"/>
        <xdr:cNvSpPr/>
      </xdr:nvSpPr>
      <xdr:spPr>
        <a:xfrm>
          <a:off x="13843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27412</xdr:rowOff>
    </xdr:from>
    <xdr:ext cx="762000" cy="259045"/>
    <xdr:sp macro="" textlink="">
      <xdr:nvSpPr>
        <xdr:cNvPr id="277" name="テキスト ボックス 276"/>
        <xdr:cNvSpPr txBox="1"/>
      </xdr:nvSpPr>
      <xdr:spPr>
        <a:xfrm>
          <a:off x="13512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8165</xdr:rowOff>
    </xdr:from>
    <xdr:to>
      <xdr:col>65</xdr:col>
      <xdr:colOff>53975</xdr:colOff>
      <xdr:row>57</xdr:row>
      <xdr:rowOff>109765</xdr:rowOff>
    </xdr:to>
    <xdr:sp macro="" textlink="">
      <xdr:nvSpPr>
        <xdr:cNvPr id="278" name="楕円 277"/>
        <xdr:cNvSpPr/>
      </xdr:nvSpPr>
      <xdr:spPr>
        <a:xfrm>
          <a:off x="12954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94542</xdr:rowOff>
    </xdr:from>
    <xdr:ext cx="762000" cy="259045"/>
    <xdr:sp macro="" textlink="">
      <xdr:nvSpPr>
        <xdr:cNvPr id="279" name="テキスト ボックス 278"/>
        <xdr:cNvSpPr txBox="1"/>
      </xdr:nvSpPr>
      <xdr:spPr>
        <a:xfrm>
          <a:off x="12623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経常的な補助費の額はおおむね前年並みだが、税収増による経常一般財源の増、補助費充当財源の増などにより、前年度より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％低下した。今後は、伊那中央病院負担金、新ごみ中間処理施設関係負担金などの増が見込まれ、一部事務組合に関連する補助費は増加するものと思われる。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99568</xdr:rowOff>
    </xdr:from>
    <xdr:to>
      <xdr:col>82</xdr:col>
      <xdr:colOff>107950</xdr:colOff>
      <xdr:row>40</xdr:row>
      <xdr:rowOff>8128</xdr:rowOff>
    </xdr:to>
    <xdr:cxnSp macro="">
      <xdr:nvCxnSpPr>
        <xdr:cNvPr id="304" name="直線コネクタ 303"/>
        <xdr:cNvCxnSpPr/>
      </xdr:nvCxnSpPr>
      <xdr:spPr>
        <a:xfrm flipV="1">
          <a:off x="16510000" y="592886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5"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6" name="直線コネクタ 305"/>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14495</xdr:rowOff>
    </xdr:from>
    <xdr:ext cx="762000" cy="259045"/>
    <xdr:sp macro="" textlink="">
      <xdr:nvSpPr>
        <xdr:cNvPr id="307" name="補助費等最大値テキスト"/>
        <xdr:cNvSpPr txBox="1"/>
      </xdr:nvSpPr>
      <xdr:spPr>
        <a:xfrm>
          <a:off x="16598900" y="5672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99568</xdr:rowOff>
    </xdr:from>
    <xdr:to>
      <xdr:col>82</xdr:col>
      <xdr:colOff>196850</xdr:colOff>
      <xdr:row>34</xdr:row>
      <xdr:rowOff>99568</xdr:rowOff>
    </xdr:to>
    <xdr:cxnSp macro="">
      <xdr:nvCxnSpPr>
        <xdr:cNvPr id="308" name="直線コネクタ 307"/>
        <xdr:cNvCxnSpPr/>
      </xdr:nvCxnSpPr>
      <xdr:spPr>
        <a:xfrm>
          <a:off x="16421100" y="592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108712</xdr:rowOff>
    </xdr:from>
    <xdr:to>
      <xdr:col>82</xdr:col>
      <xdr:colOff>107950</xdr:colOff>
      <xdr:row>36</xdr:row>
      <xdr:rowOff>131572</xdr:rowOff>
    </xdr:to>
    <xdr:cxnSp macro="">
      <xdr:nvCxnSpPr>
        <xdr:cNvPr id="309" name="直線コネクタ 308"/>
        <xdr:cNvCxnSpPr/>
      </xdr:nvCxnSpPr>
      <xdr:spPr>
        <a:xfrm flipV="1">
          <a:off x="15671800" y="628091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0"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1" name="フローチャート: 判断 310"/>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131572</xdr:rowOff>
    </xdr:from>
    <xdr:to>
      <xdr:col>78</xdr:col>
      <xdr:colOff>69850</xdr:colOff>
      <xdr:row>37</xdr:row>
      <xdr:rowOff>46990</xdr:rowOff>
    </xdr:to>
    <xdr:cxnSp macro="">
      <xdr:nvCxnSpPr>
        <xdr:cNvPr id="312" name="直線コネクタ 311"/>
        <xdr:cNvCxnSpPr/>
      </xdr:nvCxnSpPr>
      <xdr:spPr>
        <a:xfrm flipV="1">
          <a:off x="14782800" y="630377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13" name="フローチャート: 判断 312"/>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14" name="テキスト ボックス 313"/>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140716</xdr:rowOff>
    </xdr:from>
    <xdr:to>
      <xdr:col>73</xdr:col>
      <xdr:colOff>180975</xdr:colOff>
      <xdr:row>37</xdr:row>
      <xdr:rowOff>46990</xdr:rowOff>
    </xdr:to>
    <xdr:cxnSp macro="">
      <xdr:nvCxnSpPr>
        <xdr:cNvPr id="315" name="直線コネクタ 314"/>
        <xdr:cNvCxnSpPr/>
      </xdr:nvCxnSpPr>
      <xdr:spPr>
        <a:xfrm>
          <a:off x="13893800" y="631291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7" name="テキスト ボックス 316"/>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76708</xdr:rowOff>
    </xdr:from>
    <xdr:to>
      <xdr:col>69</xdr:col>
      <xdr:colOff>92075</xdr:colOff>
      <xdr:row>36</xdr:row>
      <xdr:rowOff>140716</xdr:rowOff>
    </xdr:to>
    <xdr:cxnSp macro="">
      <xdr:nvCxnSpPr>
        <xdr:cNvPr id="318" name="直線コネクタ 317"/>
        <xdr:cNvCxnSpPr/>
      </xdr:nvCxnSpPr>
      <xdr:spPr>
        <a:xfrm>
          <a:off x="13004800" y="62489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9" name="フローチャート: 判断 318"/>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20" name="テキスト ボックス 319"/>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21" name="フローチャート: 判断 320"/>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22" name="テキスト ボックス 321"/>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28" name="楕円 327"/>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74439</xdr:rowOff>
    </xdr:from>
    <xdr:ext cx="762000" cy="259045"/>
    <xdr:sp macro="" textlink="">
      <xdr:nvSpPr>
        <xdr:cNvPr id="329" name="補助費等該当値テキスト"/>
        <xdr:cNvSpPr txBox="1"/>
      </xdr:nvSpPr>
      <xdr:spPr>
        <a:xfrm>
          <a:off x="16598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80772</xdr:rowOff>
    </xdr:from>
    <xdr:to>
      <xdr:col>78</xdr:col>
      <xdr:colOff>120650</xdr:colOff>
      <xdr:row>37</xdr:row>
      <xdr:rowOff>10922</xdr:rowOff>
    </xdr:to>
    <xdr:sp macro="" textlink="">
      <xdr:nvSpPr>
        <xdr:cNvPr id="330" name="楕円 329"/>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31" name="テキスト ボックス 330"/>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167640</xdr:rowOff>
    </xdr:from>
    <xdr:to>
      <xdr:col>74</xdr:col>
      <xdr:colOff>31750</xdr:colOff>
      <xdr:row>37</xdr:row>
      <xdr:rowOff>97790</xdr:rowOff>
    </xdr:to>
    <xdr:sp macro="" textlink="">
      <xdr:nvSpPr>
        <xdr:cNvPr id="332" name="楕円 331"/>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82567</xdr:rowOff>
    </xdr:from>
    <xdr:ext cx="762000" cy="259045"/>
    <xdr:sp macro="" textlink="">
      <xdr:nvSpPr>
        <xdr:cNvPr id="333" name="テキスト ボックス 332"/>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89916</xdr:rowOff>
    </xdr:from>
    <xdr:to>
      <xdr:col>69</xdr:col>
      <xdr:colOff>142875</xdr:colOff>
      <xdr:row>37</xdr:row>
      <xdr:rowOff>20066</xdr:rowOff>
    </xdr:to>
    <xdr:sp macro="" textlink="">
      <xdr:nvSpPr>
        <xdr:cNvPr id="334" name="楕円 333"/>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35" name="テキスト ボックス 334"/>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36" name="楕円 335"/>
        <xdr:cNvSpPr/>
      </xdr:nvSpPr>
      <xdr:spPr>
        <a:xfrm>
          <a:off x="12954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137685</xdr:rowOff>
    </xdr:from>
    <xdr:ext cx="762000" cy="259045"/>
    <xdr:sp macro="" textlink="">
      <xdr:nvSpPr>
        <xdr:cNvPr id="337" name="テキスト ボックス 336"/>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年度借入の消防広域化負担金分の元金償還開始などにより、前年度より上昇した。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近年の人口増対策事業に伴う起債の元金償還が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徐々に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始ま</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ってきているため</a:t>
          </a:r>
          <a:r>
            <a:rPr kumimoji="1" lang="ja-JP" altLang="en-US" sz="1300">
              <a:latin typeface="ＭＳ Ｐゴシック" panose="020B0600070205080204" pitchFamily="50" charset="-128"/>
              <a:ea typeface="ＭＳ Ｐゴシック" panose="020B0600070205080204" pitchFamily="50" charset="-128"/>
            </a:rPr>
            <a:t>、今後も公債費は増加し、当面は高止まりとなる見込みである。事業を精査し、補助金や基金を活用しながら新規発行の抑制に努めたい。</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27940</xdr:rowOff>
    </xdr:from>
    <xdr:to>
      <xdr:col>24</xdr:col>
      <xdr:colOff>25400</xdr:colOff>
      <xdr:row>81</xdr:row>
      <xdr:rowOff>153670</xdr:rowOff>
    </xdr:to>
    <xdr:cxnSp macro="">
      <xdr:nvCxnSpPr>
        <xdr:cNvPr id="365" name="直線コネクタ 364"/>
        <xdr:cNvCxnSpPr/>
      </xdr:nvCxnSpPr>
      <xdr:spPr>
        <a:xfrm flipV="1">
          <a:off x="4826000" y="127152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6" name="公債費最小値テキスト"/>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7" name="直線コネクタ 366"/>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114317</xdr:rowOff>
    </xdr:from>
    <xdr:ext cx="762000" cy="259045"/>
    <xdr:sp macro="" textlink="">
      <xdr:nvSpPr>
        <xdr:cNvPr id="368" name="公債費最大値テキスト"/>
        <xdr:cNvSpPr txBox="1"/>
      </xdr:nvSpPr>
      <xdr:spPr>
        <a:xfrm>
          <a:off x="4914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27940</xdr:rowOff>
    </xdr:from>
    <xdr:to>
      <xdr:col>24</xdr:col>
      <xdr:colOff>114300</xdr:colOff>
      <xdr:row>74</xdr:row>
      <xdr:rowOff>27940</xdr:rowOff>
    </xdr:to>
    <xdr:cxnSp macro="">
      <xdr:nvCxnSpPr>
        <xdr:cNvPr id="369" name="直線コネクタ 368"/>
        <xdr:cNvCxnSpPr/>
      </xdr:nvCxnSpPr>
      <xdr:spPr>
        <a:xfrm>
          <a:off x="4737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8890</xdr:rowOff>
    </xdr:from>
    <xdr:to>
      <xdr:col>24</xdr:col>
      <xdr:colOff>25400</xdr:colOff>
      <xdr:row>75</xdr:row>
      <xdr:rowOff>69850</xdr:rowOff>
    </xdr:to>
    <xdr:cxnSp macro="">
      <xdr:nvCxnSpPr>
        <xdr:cNvPr id="370" name="直線コネクタ 369"/>
        <xdr:cNvCxnSpPr/>
      </xdr:nvCxnSpPr>
      <xdr:spPr>
        <a:xfrm>
          <a:off x="3987800" y="128676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97807</xdr:rowOff>
    </xdr:from>
    <xdr:ext cx="762000" cy="259045"/>
    <xdr:sp macro="" textlink="">
      <xdr:nvSpPr>
        <xdr:cNvPr id="371" name="公債費平均値テキスト"/>
        <xdr:cNvSpPr txBox="1"/>
      </xdr:nvSpPr>
      <xdr:spPr>
        <a:xfrm>
          <a:off x="4914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125730</xdr:rowOff>
    </xdr:from>
    <xdr:to>
      <xdr:col>24</xdr:col>
      <xdr:colOff>76200</xdr:colOff>
      <xdr:row>78</xdr:row>
      <xdr:rowOff>55880</xdr:rowOff>
    </xdr:to>
    <xdr:sp macro="" textlink="">
      <xdr:nvSpPr>
        <xdr:cNvPr id="372" name="フローチャート: 判断 371"/>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1270</xdr:rowOff>
    </xdr:from>
    <xdr:to>
      <xdr:col>19</xdr:col>
      <xdr:colOff>187325</xdr:colOff>
      <xdr:row>75</xdr:row>
      <xdr:rowOff>8890</xdr:rowOff>
    </xdr:to>
    <xdr:cxnSp macro="">
      <xdr:nvCxnSpPr>
        <xdr:cNvPr id="373" name="直線コネクタ 372"/>
        <xdr:cNvCxnSpPr/>
      </xdr:nvCxnSpPr>
      <xdr:spPr>
        <a:xfrm>
          <a:off x="3098800" y="12860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118111</xdr:rowOff>
    </xdr:from>
    <xdr:to>
      <xdr:col>20</xdr:col>
      <xdr:colOff>38100</xdr:colOff>
      <xdr:row>78</xdr:row>
      <xdr:rowOff>48261</xdr:rowOff>
    </xdr:to>
    <xdr:sp macro="" textlink="">
      <xdr:nvSpPr>
        <xdr:cNvPr id="374" name="フローチャート: 判断 373"/>
        <xdr:cNvSpPr/>
      </xdr:nvSpPr>
      <xdr:spPr>
        <a:xfrm>
          <a:off x="3937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33038</xdr:rowOff>
    </xdr:from>
    <xdr:ext cx="736600" cy="259045"/>
    <xdr:sp macro="" textlink="">
      <xdr:nvSpPr>
        <xdr:cNvPr id="375" name="テキスト ボックス 374"/>
        <xdr:cNvSpPr txBox="1"/>
      </xdr:nvSpPr>
      <xdr:spPr>
        <a:xfrm>
          <a:off x="3606800" y="13406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1270</xdr:rowOff>
    </xdr:from>
    <xdr:to>
      <xdr:col>15</xdr:col>
      <xdr:colOff>98425</xdr:colOff>
      <xdr:row>75</xdr:row>
      <xdr:rowOff>1270</xdr:rowOff>
    </xdr:to>
    <xdr:cxnSp macro="">
      <xdr:nvCxnSpPr>
        <xdr:cNvPr id="376" name="直線コネクタ 375"/>
        <xdr:cNvCxnSpPr/>
      </xdr:nvCxnSpPr>
      <xdr:spPr>
        <a:xfrm>
          <a:off x="2209800" y="12860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77" name="フローチャート: 判断 376"/>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378" name="テキスト ボックス 377"/>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1270</xdr:rowOff>
    </xdr:from>
    <xdr:to>
      <xdr:col>11</xdr:col>
      <xdr:colOff>9525</xdr:colOff>
      <xdr:row>75</xdr:row>
      <xdr:rowOff>31750</xdr:rowOff>
    </xdr:to>
    <xdr:cxnSp macro="">
      <xdr:nvCxnSpPr>
        <xdr:cNvPr id="379" name="直線コネクタ 378"/>
        <xdr:cNvCxnSpPr/>
      </xdr:nvCxnSpPr>
      <xdr:spPr>
        <a:xfrm flipV="1">
          <a:off x="1320800" y="12860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0" name="フローチャート: 判断 379"/>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81" name="テキスト ボックス 380"/>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xdr:rowOff>
    </xdr:from>
    <xdr:to>
      <xdr:col>6</xdr:col>
      <xdr:colOff>171450</xdr:colOff>
      <xdr:row>76</xdr:row>
      <xdr:rowOff>109220</xdr:rowOff>
    </xdr:to>
    <xdr:sp macro="" textlink="">
      <xdr:nvSpPr>
        <xdr:cNvPr id="382" name="フローチャート: 判断 381"/>
        <xdr:cNvSpPr/>
      </xdr:nvSpPr>
      <xdr:spPr>
        <a:xfrm>
          <a:off x="1270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93997</xdr:rowOff>
    </xdr:from>
    <xdr:ext cx="762000" cy="259045"/>
    <xdr:sp macro="" textlink="">
      <xdr:nvSpPr>
        <xdr:cNvPr id="383" name="テキスト ボックス 382"/>
        <xdr:cNvSpPr txBox="1"/>
      </xdr:nvSpPr>
      <xdr:spPr>
        <a:xfrm>
          <a:off x="939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19050</xdr:rowOff>
    </xdr:from>
    <xdr:to>
      <xdr:col>24</xdr:col>
      <xdr:colOff>76200</xdr:colOff>
      <xdr:row>75</xdr:row>
      <xdr:rowOff>120650</xdr:rowOff>
    </xdr:to>
    <xdr:sp macro="" textlink="">
      <xdr:nvSpPr>
        <xdr:cNvPr id="389" name="楕円 388"/>
        <xdr:cNvSpPr/>
      </xdr:nvSpPr>
      <xdr:spPr>
        <a:xfrm>
          <a:off x="4775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35577</xdr:rowOff>
    </xdr:from>
    <xdr:ext cx="762000" cy="259045"/>
    <xdr:sp macro="" textlink="">
      <xdr:nvSpPr>
        <xdr:cNvPr id="390" name="公債費該当値テキスト"/>
        <xdr:cNvSpPr txBox="1"/>
      </xdr:nvSpPr>
      <xdr:spPr>
        <a:xfrm>
          <a:off x="4914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129540</xdr:rowOff>
    </xdr:from>
    <xdr:to>
      <xdr:col>20</xdr:col>
      <xdr:colOff>38100</xdr:colOff>
      <xdr:row>75</xdr:row>
      <xdr:rowOff>59690</xdr:rowOff>
    </xdr:to>
    <xdr:sp macro="" textlink="">
      <xdr:nvSpPr>
        <xdr:cNvPr id="391" name="楕円 390"/>
        <xdr:cNvSpPr/>
      </xdr:nvSpPr>
      <xdr:spPr>
        <a:xfrm>
          <a:off x="3937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69867</xdr:rowOff>
    </xdr:from>
    <xdr:ext cx="736600" cy="259045"/>
    <xdr:sp macro="" textlink="">
      <xdr:nvSpPr>
        <xdr:cNvPr id="392" name="テキスト ボックス 391"/>
        <xdr:cNvSpPr txBox="1"/>
      </xdr:nvSpPr>
      <xdr:spPr>
        <a:xfrm>
          <a:off x="3606800" y="1258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121920</xdr:rowOff>
    </xdr:from>
    <xdr:to>
      <xdr:col>15</xdr:col>
      <xdr:colOff>149225</xdr:colOff>
      <xdr:row>75</xdr:row>
      <xdr:rowOff>52070</xdr:rowOff>
    </xdr:to>
    <xdr:sp macro="" textlink="">
      <xdr:nvSpPr>
        <xdr:cNvPr id="393" name="楕円 392"/>
        <xdr:cNvSpPr/>
      </xdr:nvSpPr>
      <xdr:spPr>
        <a:xfrm>
          <a:off x="3048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62247</xdr:rowOff>
    </xdr:from>
    <xdr:ext cx="762000" cy="259045"/>
    <xdr:sp macro="" textlink="">
      <xdr:nvSpPr>
        <xdr:cNvPr id="394" name="テキスト ボックス 393"/>
        <xdr:cNvSpPr txBox="1"/>
      </xdr:nvSpPr>
      <xdr:spPr>
        <a:xfrm>
          <a:off x="2717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121920</xdr:rowOff>
    </xdr:from>
    <xdr:to>
      <xdr:col>11</xdr:col>
      <xdr:colOff>60325</xdr:colOff>
      <xdr:row>75</xdr:row>
      <xdr:rowOff>52070</xdr:rowOff>
    </xdr:to>
    <xdr:sp macro="" textlink="">
      <xdr:nvSpPr>
        <xdr:cNvPr id="395" name="楕円 394"/>
        <xdr:cNvSpPr/>
      </xdr:nvSpPr>
      <xdr:spPr>
        <a:xfrm>
          <a:off x="2159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62247</xdr:rowOff>
    </xdr:from>
    <xdr:ext cx="762000" cy="259045"/>
    <xdr:sp macro="" textlink="">
      <xdr:nvSpPr>
        <xdr:cNvPr id="396" name="テキスト ボックス 395"/>
        <xdr:cNvSpPr txBox="1"/>
      </xdr:nvSpPr>
      <xdr:spPr>
        <a:xfrm>
          <a:off x="1828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152400</xdr:rowOff>
    </xdr:from>
    <xdr:to>
      <xdr:col>6</xdr:col>
      <xdr:colOff>171450</xdr:colOff>
      <xdr:row>75</xdr:row>
      <xdr:rowOff>82550</xdr:rowOff>
    </xdr:to>
    <xdr:sp macro="" textlink="">
      <xdr:nvSpPr>
        <xdr:cNvPr id="397" name="楕円 396"/>
        <xdr:cNvSpPr/>
      </xdr:nvSpPr>
      <xdr:spPr>
        <a:xfrm>
          <a:off x="1270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92727</xdr:rowOff>
    </xdr:from>
    <xdr:ext cx="762000" cy="259045"/>
    <xdr:sp macro="" textlink="">
      <xdr:nvSpPr>
        <xdr:cNvPr id="398" name="テキスト ボックス 397"/>
        <xdr:cNvSpPr txBox="1"/>
      </xdr:nvSpPr>
      <xdr:spPr>
        <a:xfrm>
          <a:off x="939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人件費、物件費の伸びにより、金額としては前年度より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千万円余りの増となったが、経常一般財源の伸びにより、経常収支比率としては僅かに低下した。前年と同様に類似団体内では上位であり長野県平均も下回っている。今後も、人件費、補助費を中心に経費の増加が見込まれる。経常経費の削減により硬直化の抑制に努めていく。</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113284</xdr:rowOff>
    </xdr:from>
    <xdr:to>
      <xdr:col>82</xdr:col>
      <xdr:colOff>107950</xdr:colOff>
      <xdr:row>79</xdr:row>
      <xdr:rowOff>129287</xdr:rowOff>
    </xdr:to>
    <xdr:cxnSp macro="">
      <xdr:nvCxnSpPr>
        <xdr:cNvPr id="424" name="直線コネクタ 423"/>
        <xdr:cNvCxnSpPr/>
      </xdr:nvCxnSpPr>
      <xdr:spPr>
        <a:xfrm flipV="1">
          <a:off x="16510000" y="12457684"/>
          <a:ext cx="0" cy="121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101364</xdr:rowOff>
    </xdr:from>
    <xdr:ext cx="762000" cy="259045"/>
    <xdr:sp macro="" textlink="">
      <xdr:nvSpPr>
        <xdr:cNvPr id="425" name="公債費以外最小値テキスト"/>
        <xdr:cNvSpPr txBox="1"/>
      </xdr:nvSpPr>
      <xdr:spPr>
        <a:xfrm>
          <a:off x="16598900" y="1364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129287</xdr:rowOff>
    </xdr:from>
    <xdr:to>
      <xdr:col>82</xdr:col>
      <xdr:colOff>196850</xdr:colOff>
      <xdr:row>79</xdr:row>
      <xdr:rowOff>129287</xdr:rowOff>
    </xdr:to>
    <xdr:cxnSp macro="">
      <xdr:nvCxnSpPr>
        <xdr:cNvPr id="426" name="直線コネクタ 425"/>
        <xdr:cNvCxnSpPr/>
      </xdr:nvCxnSpPr>
      <xdr:spPr>
        <a:xfrm>
          <a:off x="16421100" y="1367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28211</xdr:rowOff>
    </xdr:from>
    <xdr:ext cx="762000" cy="259045"/>
    <xdr:sp macro="" textlink="">
      <xdr:nvSpPr>
        <xdr:cNvPr id="427" name="公債費以外最大値テキスト"/>
        <xdr:cNvSpPr txBox="1"/>
      </xdr:nvSpPr>
      <xdr:spPr>
        <a:xfrm>
          <a:off x="16598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113284</xdr:rowOff>
    </xdr:from>
    <xdr:to>
      <xdr:col>82</xdr:col>
      <xdr:colOff>196850</xdr:colOff>
      <xdr:row>72</xdr:row>
      <xdr:rowOff>113284</xdr:rowOff>
    </xdr:to>
    <xdr:cxnSp macro="">
      <xdr:nvCxnSpPr>
        <xdr:cNvPr id="428" name="直線コネクタ 427"/>
        <xdr:cNvCxnSpPr/>
      </xdr:nvCxnSpPr>
      <xdr:spPr>
        <a:xfrm>
          <a:off x="16421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40132</xdr:rowOff>
    </xdr:from>
    <xdr:to>
      <xdr:col>82</xdr:col>
      <xdr:colOff>107950</xdr:colOff>
      <xdr:row>74</xdr:row>
      <xdr:rowOff>58420</xdr:rowOff>
    </xdr:to>
    <xdr:cxnSp macro="">
      <xdr:nvCxnSpPr>
        <xdr:cNvPr id="429" name="直線コネクタ 428"/>
        <xdr:cNvCxnSpPr/>
      </xdr:nvCxnSpPr>
      <xdr:spPr>
        <a:xfrm flipV="1">
          <a:off x="15671800" y="127274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164864</xdr:rowOff>
    </xdr:from>
    <xdr:ext cx="762000" cy="259045"/>
    <xdr:sp macro="" textlink="">
      <xdr:nvSpPr>
        <xdr:cNvPr id="430" name="公債費以外平均値テキスト"/>
        <xdr:cNvSpPr txBox="1"/>
      </xdr:nvSpPr>
      <xdr:spPr>
        <a:xfrm>
          <a:off x="16598900" y="130236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21337</xdr:rowOff>
    </xdr:from>
    <xdr:to>
      <xdr:col>82</xdr:col>
      <xdr:colOff>158750</xdr:colOff>
      <xdr:row>76</xdr:row>
      <xdr:rowOff>122937</xdr:rowOff>
    </xdr:to>
    <xdr:sp macro="" textlink="">
      <xdr:nvSpPr>
        <xdr:cNvPr id="431" name="フローチャート: 判断 430"/>
        <xdr:cNvSpPr/>
      </xdr:nvSpPr>
      <xdr:spPr>
        <a:xfrm>
          <a:off x="164592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58420</xdr:rowOff>
    </xdr:from>
    <xdr:to>
      <xdr:col>78</xdr:col>
      <xdr:colOff>69850</xdr:colOff>
      <xdr:row>75</xdr:row>
      <xdr:rowOff>10414</xdr:rowOff>
    </xdr:to>
    <xdr:cxnSp macro="">
      <xdr:nvCxnSpPr>
        <xdr:cNvPr id="432" name="直線コネクタ 431"/>
        <xdr:cNvCxnSpPr/>
      </xdr:nvCxnSpPr>
      <xdr:spPr>
        <a:xfrm flipV="1">
          <a:off x="14782800" y="1274572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xdr:rowOff>
    </xdr:from>
    <xdr:to>
      <xdr:col>78</xdr:col>
      <xdr:colOff>120650</xdr:colOff>
      <xdr:row>76</xdr:row>
      <xdr:rowOff>109220</xdr:rowOff>
    </xdr:to>
    <xdr:sp macro="" textlink="">
      <xdr:nvSpPr>
        <xdr:cNvPr id="433" name="フローチャート: 判断 432"/>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93997</xdr:rowOff>
    </xdr:from>
    <xdr:ext cx="736600" cy="259045"/>
    <xdr:sp macro="" textlink="">
      <xdr:nvSpPr>
        <xdr:cNvPr id="434" name="テキスト ボックス 433"/>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163576</xdr:rowOff>
    </xdr:from>
    <xdr:to>
      <xdr:col>73</xdr:col>
      <xdr:colOff>180975</xdr:colOff>
      <xdr:row>75</xdr:row>
      <xdr:rowOff>10414</xdr:rowOff>
    </xdr:to>
    <xdr:cxnSp macro="">
      <xdr:nvCxnSpPr>
        <xdr:cNvPr id="435" name="直線コネクタ 434"/>
        <xdr:cNvCxnSpPr/>
      </xdr:nvCxnSpPr>
      <xdr:spPr>
        <a:xfrm>
          <a:off x="13893800" y="128508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142494</xdr:rowOff>
    </xdr:from>
    <xdr:to>
      <xdr:col>74</xdr:col>
      <xdr:colOff>31750</xdr:colOff>
      <xdr:row>76</xdr:row>
      <xdr:rowOff>72644</xdr:rowOff>
    </xdr:to>
    <xdr:sp macro="" textlink="">
      <xdr:nvSpPr>
        <xdr:cNvPr id="436" name="フローチャート: 判断 435"/>
        <xdr:cNvSpPr/>
      </xdr:nvSpPr>
      <xdr:spPr>
        <a:xfrm>
          <a:off x="14732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57421</xdr:rowOff>
    </xdr:from>
    <xdr:ext cx="762000" cy="259045"/>
    <xdr:sp macro="" textlink="">
      <xdr:nvSpPr>
        <xdr:cNvPr id="437" name="テキスト ボックス 436"/>
        <xdr:cNvSpPr txBox="1"/>
      </xdr:nvSpPr>
      <xdr:spPr>
        <a:xfrm>
          <a:off x="14401800" y="130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163576</xdr:rowOff>
    </xdr:from>
    <xdr:to>
      <xdr:col>69</xdr:col>
      <xdr:colOff>92075</xdr:colOff>
      <xdr:row>75</xdr:row>
      <xdr:rowOff>92710</xdr:rowOff>
    </xdr:to>
    <xdr:cxnSp macro="">
      <xdr:nvCxnSpPr>
        <xdr:cNvPr id="438" name="直線コネクタ 437"/>
        <xdr:cNvCxnSpPr/>
      </xdr:nvCxnSpPr>
      <xdr:spPr>
        <a:xfrm flipV="1">
          <a:off x="13004800" y="1285087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101346</xdr:rowOff>
    </xdr:from>
    <xdr:to>
      <xdr:col>69</xdr:col>
      <xdr:colOff>142875</xdr:colOff>
      <xdr:row>76</xdr:row>
      <xdr:rowOff>31496</xdr:rowOff>
    </xdr:to>
    <xdr:sp macro="" textlink="">
      <xdr:nvSpPr>
        <xdr:cNvPr id="439" name="フローチャート: 判断 438"/>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16273</xdr:rowOff>
    </xdr:from>
    <xdr:ext cx="762000" cy="259045"/>
    <xdr:sp macro="" textlink="">
      <xdr:nvSpPr>
        <xdr:cNvPr id="440" name="テキスト ボックス 439"/>
        <xdr:cNvSpPr txBox="1"/>
      </xdr:nvSpPr>
      <xdr:spPr>
        <a:xfrm>
          <a:off x="13512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41" name="フローチャート: 判断 440"/>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130573</xdr:rowOff>
    </xdr:from>
    <xdr:ext cx="762000" cy="259045"/>
    <xdr:sp macro="" textlink="">
      <xdr:nvSpPr>
        <xdr:cNvPr id="442" name="テキスト ボックス 441"/>
        <xdr:cNvSpPr txBox="1"/>
      </xdr:nvSpPr>
      <xdr:spPr>
        <a:xfrm>
          <a:off x="12623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160782</xdr:rowOff>
    </xdr:from>
    <xdr:to>
      <xdr:col>82</xdr:col>
      <xdr:colOff>158750</xdr:colOff>
      <xdr:row>74</xdr:row>
      <xdr:rowOff>90932</xdr:rowOff>
    </xdr:to>
    <xdr:sp macro="" textlink="">
      <xdr:nvSpPr>
        <xdr:cNvPr id="448" name="楕円 447"/>
        <xdr:cNvSpPr/>
      </xdr:nvSpPr>
      <xdr:spPr>
        <a:xfrm>
          <a:off x="16459200" y="1267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5859</xdr:rowOff>
    </xdr:from>
    <xdr:ext cx="762000" cy="259045"/>
    <xdr:sp macro="" textlink="">
      <xdr:nvSpPr>
        <xdr:cNvPr id="449" name="公債費以外該当値テキスト"/>
        <xdr:cNvSpPr txBox="1"/>
      </xdr:nvSpPr>
      <xdr:spPr>
        <a:xfrm>
          <a:off x="16598900" y="1252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7620</xdr:rowOff>
    </xdr:from>
    <xdr:to>
      <xdr:col>78</xdr:col>
      <xdr:colOff>120650</xdr:colOff>
      <xdr:row>74</xdr:row>
      <xdr:rowOff>109220</xdr:rowOff>
    </xdr:to>
    <xdr:sp macro="" textlink="">
      <xdr:nvSpPr>
        <xdr:cNvPr id="450" name="楕円 449"/>
        <xdr:cNvSpPr/>
      </xdr:nvSpPr>
      <xdr:spPr>
        <a:xfrm>
          <a:off x="15621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119397</xdr:rowOff>
    </xdr:from>
    <xdr:ext cx="736600" cy="259045"/>
    <xdr:sp macro="" textlink="">
      <xdr:nvSpPr>
        <xdr:cNvPr id="451" name="テキスト ボックス 450"/>
        <xdr:cNvSpPr txBox="1"/>
      </xdr:nvSpPr>
      <xdr:spPr>
        <a:xfrm>
          <a:off x="15290800" y="1246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131064</xdr:rowOff>
    </xdr:from>
    <xdr:to>
      <xdr:col>74</xdr:col>
      <xdr:colOff>31750</xdr:colOff>
      <xdr:row>75</xdr:row>
      <xdr:rowOff>61214</xdr:rowOff>
    </xdr:to>
    <xdr:sp macro="" textlink="">
      <xdr:nvSpPr>
        <xdr:cNvPr id="452" name="楕円 451"/>
        <xdr:cNvSpPr/>
      </xdr:nvSpPr>
      <xdr:spPr>
        <a:xfrm>
          <a:off x="14732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71391</xdr:rowOff>
    </xdr:from>
    <xdr:ext cx="762000" cy="259045"/>
    <xdr:sp macro="" textlink="">
      <xdr:nvSpPr>
        <xdr:cNvPr id="453" name="テキスト ボックス 452"/>
        <xdr:cNvSpPr txBox="1"/>
      </xdr:nvSpPr>
      <xdr:spPr>
        <a:xfrm>
          <a:off x="14401800" y="1258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112776</xdr:rowOff>
    </xdr:from>
    <xdr:to>
      <xdr:col>69</xdr:col>
      <xdr:colOff>142875</xdr:colOff>
      <xdr:row>75</xdr:row>
      <xdr:rowOff>42926</xdr:rowOff>
    </xdr:to>
    <xdr:sp macro="" textlink="">
      <xdr:nvSpPr>
        <xdr:cNvPr id="454" name="楕円 453"/>
        <xdr:cNvSpPr/>
      </xdr:nvSpPr>
      <xdr:spPr>
        <a:xfrm>
          <a:off x="13843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53103</xdr:rowOff>
    </xdr:from>
    <xdr:ext cx="762000" cy="259045"/>
    <xdr:sp macro="" textlink="">
      <xdr:nvSpPr>
        <xdr:cNvPr id="455" name="テキスト ボックス 454"/>
        <xdr:cNvSpPr txBox="1"/>
      </xdr:nvSpPr>
      <xdr:spPr>
        <a:xfrm>
          <a:off x="13512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56" name="楕円 455"/>
        <xdr:cNvSpPr/>
      </xdr:nvSpPr>
      <xdr:spPr>
        <a:xfrm>
          <a:off x="12954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153687</xdr:rowOff>
    </xdr:from>
    <xdr:ext cx="762000" cy="259045"/>
    <xdr:sp macro="" textlink="">
      <xdr:nvSpPr>
        <xdr:cNvPr id="457" name="テキスト ボックス 456"/>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長野県南箕輪村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14523</xdr:rowOff>
    </xdr:from>
    <xdr:to>
      <xdr:col>29</xdr:col>
      <xdr:colOff>127000</xdr:colOff>
      <xdr:row>19</xdr:row>
      <xdr:rowOff>140302</xdr:rowOff>
    </xdr:to>
    <xdr:cxnSp macro="">
      <xdr:nvCxnSpPr>
        <xdr:cNvPr id="47" name="直線コネクタ 46"/>
        <xdr:cNvCxnSpPr/>
      </xdr:nvCxnSpPr>
      <xdr:spPr bwMode="auto">
        <a:xfrm flipV="1">
          <a:off x="5651500" y="1948098"/>
          <a:ext cx="0" cy="14973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112379</xdr:rowOff>
    </xdr:from>
    <xdr:ext cx="762000" cy="259045"/>
    <xdr:sp macro="" textlink="">
      <xdr:nvSpPr>
        <xdr:cNvPr id="48" name="人口1人当たり決算額の推移最小値テキスト130"/>
        <xdr:cNvSpPr txBox="1"/>
      </xdr:nvSpPr>
      <xdr:spPr>
        <a:xfrm>
          <a:off x="5740400" y="341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140302</xdr:rowOff>
    </xdr:from>
    <xdr:to>
      <xdr:col>30</xdr:col>
      <xdr:colOff>25400</xdr:colOff>
      <xdr:row>19</xdr:row>
      <xdr:rowOff>140302</xdr:rowOff>
    </xdr:to>
    <xdr:cxnSp macro="">
      <xdr:nvCxnSpPr>
        <xdr:cNvPr id="49" name="直線コネクタ 48"/>
        <xdr:cNvCxnSpPr/>
      </xdr:nvCxnSpPr>
      <xdr:spPr bwMode="auto">
        <a:xfrm>
          <a:off x="5562600" y="34454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100900</xdr:rowOff>
    </xdr:from>
    <xdr:ext cx="762000" cy="259045"/>
    <xdr:sp macro="" textlink="">
      <xdr:nvSpPr>
        <xdr:cNvPr id="50" name="人口1人当たり決算額の推移最大値テキスト130"/>
        <xdr:cNvSpPr txBox="1"/>
      </xdr:nvSpPr>
      <xdr:spPr>
        <a:xfrm>
          <a:off x="5740400" y="169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14523</xdr:rowOff>
    </xdr:from>
    <xdr:to>
      <xdr:col>30</xdr:col>
      <xdr:colOff>25400</xdr:colOff>
      <xdr:row>11</xdr:row>
      <xdr:rowOff>14523</xdr:rowOff>
    </xdr:to>
    <xdr:cxnSp macro="">
      <xdr:nvCxnSpPr>
        <xdr:cNvPr id="51" name="直線コネクタ 50"/>
        <xdr:cNvCxnSpPr/>
      </xdr:nvCxnSpPr>
      <xdr:spPr bwMode="auto">
        <a:xfrm>
          <a:off x="5562600" y="1948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97374</xdr:rowOff>
    </xdr:from>
    <xdr:to>
      <xdr:col>29</xdr:col>
      <xdr:colOff>127000</xdr:colOff>
      <xdr:row>16</xdr:row>
      <xdr:rowOff>155602</xdr:rowOff>
    </xdr:to>
    <xdr:cxnSp macro="">
      <xdr:nvCxnSpPr>
        <xdr:cNvPr id="52" name="直線コネクタ 51"/>
        <xdr:cNvCxnSpPr/>
      </xdr:nvCxnSpPr>
      <xdr:spPr bwMode="auto">
        <a:xfrm flipV="1">
          <a:off x="5003800" y="2888199"/>
          <a:ext cx="647700" cy="582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82152</xdr:rowOff>
    </xdr:from>
    <xdr:ext cx="762000" cy="259045"/>
    <xdr:sp macro="" textlink="">
      <xdr:nvSpPr>
        <xdr:cNvPr id="53" name="人口1人当たり決算額の推移平均値テキスト130"/>
        <xdr:cNvSpPr txBox="1"/>
      </xdr:nvSpPr>
      <xdr:spPr>
        <a:xfrm>
          <a:off x="5740400" y="287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74954</xdr:rowOff>
    </xdr:from>
    <xdr:to>
      <xdr:col>29</xdr:col>
      <xdr:colOff>177800</xdr:colOff>
      <xdr:row>17</xdr:row>
      <xdr:rowOff>5104</xdr:rowOff>
    </xdr:to>
    <xdr:sp macro="" textlink="">
      <xdr:nvSpPr>
        <xdr:cNvPr id="54" name="フローチャート: 判断 53"/>
        <xdr:cNvSpPr/>
      </xdr:nvSpPr>
      <xdr:spPr bwMode="auto">
        <a:xfrm>
          <a:off x="5600700" y="2865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155602</xdr:rowOff>
    </xdr:from>
    <xdr:to>
      <xdr:col>26</xdr:col>
      <xdr:colOff>50800</xdr:colOff>
      <xdr:row>17</xdr:row>
      <xdr:rowOff>5085</xdr:rowOff>
    </xdr:to>
    <xdr:cxnSp macro="">
      <xdr:nvCxnSpPr>
        <xdr:cNvPr id="55" name="直線コネクタ 54"/>
        <xdr:cNvCxnSpPr/>
      </xdr:nvCxnSpPr>
      <xdr:spPr bwMode="auto">
        <a:xfrm flipV="1">
          <a:off x="4305300" y="2946427"/>
          <a:ext cx="698500" cy="20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70088</xdr:rowOff>
    </xdr:from>
    <xdr:to>
      <xdr:col>26</xdr:col>
      <xdr:colOff>101600</xdr:colOff>
      <xdr:row>17</xdr:row>
      <xdr:rowOff>238</xdr:rowOff>
    </xdr:to>
    <xdr:sp macro="" textlink="">
      <xdr:nvSpPr>
        <xdr:cNvPr id="56" name="フローチャート: 判断 55"/>
        <xdr:cNvSpPr/>
      </xdr:nvSpPr>
      <xdr:spPr bwMode="auto">
        <a:xfrm>
          <a:off x="4953000" y="286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10415</xdr:rowOff>
    </xdr:from>
    <xdr:ext cx="736600" cy="259045"/>
    <xdr:sp macro="" textlink="">
      <xdr:nvSpPr>
        <xdr:cNvPr id="57" name="テキスト ボックス 56"/>
        <xdr:cNvSpPr txBox="1"/>
      </xdr:nvSpPr>
      <xdr:spPr>
        <a:xfrm>
          <a:off x="4622800" y="2629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2440</xdr:rowOff>
    </xdr:from>
    <xdr:to>
      <xdr:col>22</xdr:col>
      <xdr:colOff>114300</xdr:colOff>
      <xdr:row>17</xdr:row>
      <xdr:rowOff>5085</xdr:rowOff>
    </xdr:to>
    <xdr:cxnSp macro="">
      <xdr:nvCxnSpPr>
        <xdr:cNvPr id="58" name="直線コネクタ 57"/>
        <xdr:cNvCxnSpPr/>
      </xdr:nvCxnSpPr>
      <xdr:spPr bwMode="auto">
        <a:xfrm>
          <a:off x="3606800" y="2964715"/>
          <a:ext cx="698500" cy="2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148220</xdr:rowOff>
    </xdr:from>
    <xdr:to>
      <xdr:col>22</xdr:col>
      <xdr:colOff>165100</xdr:colOff>
      <xdr:row>17</xdr:row>
      <xdr:rowOff>78370</xdr:rowOff>
    </xdr:to>
    <xdr:sp macro="" textlink="">
      <xdr:nvSpPr>
        <xdr:cNvPr id="59" name="フローチャート: 判断 58"/>
        <xdr:cNvSpPr/>
      </xdr:nvSpPr>
      <xdr:spPr bwMode="auto">
        <a:xfrm>
          <a:off x="42545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63147</xdr:rowOff>
    </xdr:from>
    <xdr:ext cx="762000" cy="259045"/>
    <xdr:sp macro="" textlink="">
      <xdr:nvSpPr>
        <xdr:cNvPr id="60" name="テキスト ボックス 59"/>
        <xdr:cNvSpPr txBox="1"/>
      </xdr:nvSpPr>
      <xdr:spPr>
        <a:xfrm>
          <a:off x="3924300" y="3025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2440</xdr:rowOff>
    </xdr:from>
    <xdr:to>
      <xdr:col>18</xdr:col>
      <xdr:colOff>177800</xdr:colOff>
      <xdr:row>17</xdr:row>
      <xdr:rowOff>22606</xdr:rowOff>
    </xdr:to>
    <xdr:cxnSp macro="">
      <xdr:nvCxnSpPr>
        <xdr:cNvPr id="61" name="直線コネクタ 60"/>
        <xdr:cNvCxnSpPr/>
      </xdr:nvCxnSpPr>
      <xdr:spPr bwMode="auto">
        <a:xfrm flipV="1">
          <a:off x="2908300" y="2964715"/>
          <a:ext cx="698500" cy="20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20628</xdr:rowOff>
    </xdr:from>
    <xdr:to>
      <xdr:col>19</xdr:col>
      <xdr:colOff>38100</xdr:colOff>
      <xdr:row>17</xdr:row>
      <xdr:rowOff>122228</xdr:rowOff>
    </xdr:to>
    <xdr:sp macro="" textlink="">
      <xdr:nvSpPr>
        <xdr:cNvPr id="62" name="フローチャート: 判断 61"/>
        <xdr:cNvSpPr/>
      </xdr:nvSpPr>
      <xdr:spPr bwMode="auto">
        <a:xfrm>
          <a:off x="35560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107005</xdr:rowOff>
    </xdr:from>
    <xdr:ext cx="762000" cy="259045"/>
    <xdr:sp macro="" textlink="">
      <xdr:nvSpPr>
        <xdr:cNvPr id="63" name="テキスト ボックス 62"/>
        <xdr:cNvSpPr txBox="1"/>
      </xdr:nvSpPr>
      <xdr:spPr>
        <a:xfrm>
          <a:off x="3225800" y="306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130405</xdr:rowOff>
    </xdr:from>
    <xdr:to>
      <xdr:col>15</xdr:col>
      <xdr:colOff>101600</xdr:colOff>
      <xdr:row>16</xdr:row>
      <xdr:rowOff>60555</xdr:rowOff>
    </xdr:to>
    <xdr:sp macro="" textlink="">
      <xdr:nvSpPr>
        <xdr:cNvPr id="64" name="フローチャート: 判断 63"/>
        <xdr:cNvSpPr/>
      </xdr:nvSpPr>
      <xdr:spPr bwMode="auto">
        <a:xfrm>
          <a:off x="2857500" y="2749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70732</xdr:rowOff>
    </xdr:from>
    <xdr:ext cx="762000" cy="259045"/>
    <xdr:sp macro="" textlink="">
      <xdr:nvSpPr>
        <xdr:cNvPr id="65" name="テキスト ボックス 64"/>
        <xdr:cNvSpPr txBox="1"/>
      </xdr:nvSpPr>
      <xdr:spPr>
        <a:xfrm>
          <a:off x="2527300" y="251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46574</xdr:rowOff>
    </xdr:from>
    <xdr:to>
      <xdr:col>29</xdr:col>
      <xdr:colOff>177800</xdr:colOff>
      <xdr:row>16</xdr:row>
      <xdr:rowOff>148174</xdr:rowOff>
    </xdr:to>
    <xdr:sp macro="" textlink="">
      <xdr:nvSpPr>
        <xdr:cNvPr id="71" name="楕円 70"/>
        <xdr:cNvSpPr/>
      </xdr:nvSpPr>
      <xdr:spPr bwMode="auto">
        <a:xfrm>
          <a:off x="5600700" y="2837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63101</xdr:rowOff>
    </xdr:from>
    <xdr:ext cx="762000" cy="259045"/>
    <xdr:sp macro="" textlink="">
      <xdr:nvSpPr>
        <xdr:cNvPr id="72" name="人口1人当たり決算額の推移該当値テキスト130"/>
        <xdr:cNvSpPr txBox="1"/>
      </xdr:nvSpPr>
      <xdr:spPr>
        <a:xfrm>
          <a:off x="5740400" y="2682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104802</xdr:rowOff>
    </xdr:from>
    <xdr:to>
      <xdr:col>26</xdr:col>
      <xdr:colOff>101600</xdr:colOff>
      <xdr:row>17</xdr:row>
      <xdr:rowOff>34952</xdr:rowOff>
    </xdr:to>
    <xdr:sp macro="" textlink="">
      <xdr:nvSpPr>
        <xdr:cNvPr id="73" name="楕円 72"/>
        <xdr:cNvSpPr/>
      </xdr:nvSpPr>
      <xdr:spPr bwMode="auto">
        <a:xfrm>
          <a:off x="4953000" y="2895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19729</xdr:rowOff>
    </xdr:from>
    <xdr:ext cx="736600" cy="259045"/>
    <xdr:sp macro="" textlink="">
      <xdr:nvSpPr>
        <xdr:cNvPr id="74" name="テキスト ボックス 73"/>
        <xdr:cNvSpPr txBox="1"/>
      </xdr:nvSpPr>
      <xdr:spPr>
        <a:xfrm>
          <a:off x="4622800" y="2982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125735</xdr:rowOff>
    </xdr:from>
    <xdr:to>
      <xdr:col>22</xdr:col>
      <xdr:colOff>165100</xdr:colOff>
      <xdr:row>17</xdr:row>
      <xdr:rowOff>55885</xdr:rowOff>
    </xdr:to>
    <xdr:sp macro="" textlink="">
      <xdr:nvSpPr>
        <xdr:cNvPr id="75" name="楕円 74"/>
        <xdr:cNvSpPr/>
      </xdr:nvSpPr>
      <xdr:spPr bwMode="auto">
        <a:xfrm>
          <a:off x="4254500" y="2916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66062</xdr:rowOff>
    </xdr:from>
    <xdr:ext cx="762000" cy="259045"/>
    <xdr:sp macro="" textlink="">
      <xdr:nvSpPr>
        <xdr:cNvPr id="76" name="テキスト ボックス 75"/>
        <xdr:cNvSpPr txBox="1"/>
      </xdr:nvSpPr>
      <xdr:spPr>
        <a:xfrm>
          <a:off x="3924300" y="268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123090</xdr:rowOff>
    </xdr:from>
    <xdr:to>
      <xdr:col>19</xdr:col>
      <xdr:colOff>38100</xdr:colOff>
      <xdr:row>17</xdr:row>
      <xdr:rowOff>53240</xdr:rowOff>
    </xdr:to>
    <xdr:sp macro="" textlink="">
      <xdr:nvSpPr>
        <xdr:cNvPr id="77" name="楕円 76"/>
        <xdr:cNvSpPr/>
      </xdr:nvSpPr>
      <xdr:spPr bwMode="auto">
        <a:xfrm>
          <a:off x="3556000" y="2913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63417</xdr:rowOff>
    </xdr:from>
    <xdr:ext cx="762000" cy="259045"/>
    <xdr:sp macro="" textlink="">
      <xdr:nvSpPr>
        <xdr:cNvPr id="78" name="テキスト ボックス 77"/>
        <xdr:cNvSpPr txBox="1"/>
      </xdr:nvSpPr>
      <xdr:spPr>
        <a:xfrm>
          <a:off x="3225800" y="268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143256</xdr:rowOff>
    </xdr:from>
    <xdr:to>
      <xdr:col>15</xdr:col>
      <xdr:colOff>101600</xdr:colOff>
      <xdr:row>17</xdr:row>
      <xdr:rowOff>73406</xdr:rowOff>
    </xdr:to>
    <xdr:sp macro="" textlink="">
      <xdr:nvSpPr>
        <xdr:cNvPr id="79" name="楕円 78"/>
        <xdr:cNvSpPr/>
      </xdr:nvSpPr>
      <xdr:spPr bwMode="auto">
        <a:xfrm>
          <a:off x="2857500" y="2934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58183</xdr:rowOff>
    </xdr:from>
    <xdr:ext cx="762000" cy="259045"/>
    <xdr:sp macro="" textlink="">
      <xdr:nvSpPr>
        <xdr:cNvPr id="80" name="テキスト ボックス 79"/>
        <xdr:cNvSpPr txBox="1"/>
      </xdr:nvSpPr>
      <xdr:spPr>
        <a:xfrm>
          <a:off x="2527300" y="3020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255107</xdr:rowOff>
    </xdr:from>
    <xdr:to>
      <xdr:col>29</xdr:col>
      <xdr:colOff>127000</xdr:colOff>
      <xdr:row>38</xdr:row>
      <xdr:rowOff>120462</xdr:rowOff>
    </xdr:to>
    <xdr:cxnSp macro="">
      <xdr:nvCxnSpPr>
        <xdr:cNvPr id="107" name="直線コネクタ 106"/>
        <xdr:cNvCxnSpPr/>
      </xdr:nvCxnSpPr>
      <xdr:spPr bwMode="auto">
        <a:xfrm flipV="1">
          <a:off x="5651500" y="6179657"/>
          <a:ext cx="0" cy="14084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92539</xdr:rowOff>
    </xdr:from>
    <xdr:ext cx="762000" cy="259045"/>
    <xdr:sp macro="" textlink="">
      <xdr:nvSpPr>
        <xdr:cNvPr id="108" name="人口1人当たり決算額の推移最小値テキスト445"/>
        <xdr:cNvSpPr txBox="1"/>
      </xdr:nvSpPr>
      <xdr:spPr>
        <a:xfrm>
          <a:off x="5740400" y="756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120462</xdr:rowOff>
    </xdr:from>
    <xdr:to>
      <xdr:col>30</xdr:col>
      <xdr:colOff>25400</xdr:colOff>
      <xdr:row>38</xdr:row>
      <xdr:rowOff>120462</xdr:rowOff>
    </xdr:to>
    <xdr:cxnSp macro="">
      <xdr:nvCxnSpPr>
        <xdr:cNvPr id="109" name="直線コネクタ 108"/>
        <xdr:cNvCxnSpPr/>
      </xdr:nvCxnSpPr>
      <xdr:spPr bwMode="auto">
        <a:xfrm>
          <a:off x="5562600" y="75880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170034</xdr:rowOff>
    </xdr:from>
    <xdr:ext cx="762000" cy="259045"/>
    <xdr:sp macro="" textlink="">
      <xdr:nvSpPr>
        <xdr:cNvPr id="110" name="人口1人当たり決算額の推移最大値テキスト445"/>
        <xdr:cNvSpPr txBox="1"/>
      </xdr:nvSpPr>
      <xdr:spPr>
        <a:xfrm>
          <a:off x="5740400" y="592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255107</xdr:rowOff>
    </xdr:from>
    <xdr:to>
      <xdr:col>30</xdr:col>
      <xdr:colOff>25400</xdr:colOff>
      <xdr:row>33</xdr:row>
      <xdr:rowOff>255107</xdr:rowOff>
    </xdr:to>
    <xdr:cxnSp macro="">
      <xdr:nvCxnSpPr>
        <xdr:cNvPr id="111" name="直線コネクタ 110"/>
        <xdr:cNvCxnSpPr/>
      </xdr:nvCxnSpPr>
      <xdr:spPr bwMode="auto">
        <a:xfrm>
          <a:off x="5562600" y="61796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148717</xdr:rowOff>
    </xdr:from>
    <xdr:to>
      <xdr:col>29</xdr:col>
      <xdr:colOff>127000</xdr:colOff>
      <xdr:row>36</xdr:row>
      <xdr:rowOff>169154</xdr:rowOff>
    </xdr:to>
    <xdr:cxnSp macro="">
      <xdr:nvCxnSpPr>
        <xdr:cNvPr id="112" name="直線コネクタ 111"/>
        <xdr:cNvCxnSpPr/>
      </xdr:nvCxnSpPr>
      <xdr:spPr bwMode="auto">
        <a:xfrm flipV="1">
          <a:off x="5003800" y="7101967"/>
          <a:ext cx="647700" cy="20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113621</xdr:rowOff>
    </xdr:from>
    <xdr:ext cx="762000" cy="259045"/>
    <xdr:sp macro="" textlink="">
      <xdr:nvSpPr>
        <xdr:cNvPr id="113" name="人口1人当たり決算額の推移平均値テキスト445"/>
        <xdr:cNvSpPr txBox="1"/>
      </xdr:nvSpPr>
      <xdr:spPr>
        <a:xfrm>
          <a:off x="5740400" y="6723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268544</xdr:rowOff>
    </xdr:from>
    <xdr:to>
      <xdr:col>29</xdr:col>
      <xdr:colOff>177800</xdr:colOff>
      <xdr:row>36</xdr:row>
      <xdr:rowOff>27244</xdr:rowOff>
    </xdr:to>
    <xdr:sp macro="" textlink="">
      <xdr:nvSpPr>
        <xdr:cNvPr id="114" name="フローチャート: 判断 113"/>
        <xdr:cNvSpPr/>
      </xdr:nvSpPr>
      <xdr:spPr bwMode="auto">
        <a:xfrm>
          <a:off x="56007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169154</xdr:rowOff>
    </xdr:from>
    <xdr:to>
      <xdr:col>26</xdr:col>
      <xdr:colOff>50800</xdr:colOff>
      <xdr:row>37</xdr:row>
      <xdr:rowOff>99706</xdr:rowOff>
    </xdr:to>
    <xdr:cxnSp macro="">
      <xdr:nvCxnSpPr>
        <xdr:cNvPr id="115" name="直線コネクタ 114"/>
        <xdr:cNvCxnSpPr/>
      </xdr:nvCxnSpPr>
      <xdr:spPr bwMode="auto">
        <a:xfrm flipV="1">
          <a:off x="4305300" y="7122404"/>
          <a:ext cx="698500" cy="102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265938</xdr:rowOff>
    </xdr:from>
    <xdr:to>
      <xdr:col>26</xdr:col>
      <xdr:colOff>101600</xdr:colOff>
      <xdr:row>36</xdr:row>
      <xdr:rowOff>24638</xdr:rowOff>
    </xdr:to>
    <xdr:sp macro="" textlink="">
      <xdr:nvSpPr>
        <xdr:cNvPr id="116" name="フローチャート: 判断 115"/>
        <xdr:cNvSpPr/>
      </xdr:nvSpPr>
      <xdr:spPr bwMode="auto">
        <a:xfrm>
          <a:off x="49530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34815</xdr:rowOff>
    </xdr:from>
    <xdr:ext cx="736600" cy="259045"/>
    <xdr:sp macro="" textlink="">
      <xdr:nvSpPr>
        <xdr:cNvPr id="117" name="テキスト ボックス 116"/>
        <xdr:cNvSpPr txBox="1"/>
      </xdr:nvSpPr>
      <xdr:spPr>
        <a:xfrm>
          <a:off x="4622800" y="664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85737</xdr:rowOff>
    </xdr:from>
    <xdr:to>
      <xdr:col>22</xdr:col>
      <xdr:colOff>114300</xdr:colOff>
      <xdr:row>37</xdr:row>
      <xdr:rowOff>99706</xdr:rowOff>
    </xdr:to>
    <xdr:cxnSp macro="">
      <xdr:nvCxnSpPr>
        <xdr:cNvPr id="118" name="直線コネクタ 117"/>
        <xdr:cNvCxnSpPr/>
      </xdr:nvCxnSpPr>
      <xdr:spPr bwMode="auto">
        <a:xfrm>
          <a:off x="3606800" y="7210437"/>
          <a:ext cx="698500" cy="13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274122</xdr:rowOff>
    </xdr:from>
    <xdr:to>
      <xdr:col>22</xdr:col>
      <xdr:colOff>165100</xdr:colOff>
      <xdr:row>36</xdr:row>
      <xdr:rowOff>32822</xdr:rowOff>
    </xdr:to>
    <xdr:sp macro="" textlink="">
      <xdr:nvSpPr>
        <xdr:cNvPr id="119" name="フローチャート: 判断 118"/>
        <xdr:cNvSpPr/>
      </xdr:nvSpPr>
      <xdr:spPr bwMode="auto">
        <a:xfrm>
          <a:off x="42545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42999</xdr:rowOff>
    </xdr:from>
    <xdr:ext cx="762000" cy="259045"/>
    <xdr:sp macro="" textlink="">
      <xdr:nvSpPr>
        <xdr:cNvPr id="120" name="テキスト ボックス 119"/>
        <xdr:cNvSpPr txBox="1"/>
      </xdr:nvSpPr>
      <xdr:spPr>
        <a:xfrm>
          <a:off x="3924300" y="66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80914</xdr:rowOff>
    </xdr:from>
    <xdr:to>
      <xdr:col>18</xdr:col>
      <xdr:colOff>177800</xdr:colOff>
      <xdr:row>37</xdr:row>
      <xdr:rowOff>85737</xdr:rowOff>
    </xdr:to>
    <xdr:cxnSp macro="">
      <xdr:nvCxnSpPr>
        <xdr:cNvPr id="121" name="直線コネクタ 120"/>
        <xdr:cNvCxnSpPr/>
      </xdr:nvCxnSpPr>
      <xdr:spPr bwMode="auto">
        <a:xfrm>
          <a:off x="2908300" y="7205614"/>
          <a:ext cx="698500" cy="4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10454</xdr:rowOff>
    </xdr:from>
    <xdr:to>
      <xdr:col>19</xdr:col>
      <xdr:colOff>38100</xdr:colOff>
      <xdr:row>36</xdr:row>
      <xdr:rowOff>112054</xdr:rowOff>
    </xdr:to>
    <xdr:sp macro="" textlink="">
      <xdr:nvSpPr>
        <xdr:cNvPr id="122" name="フローチャート: 判断 121"/>
        <xdr:cNvSpPr/>
      </xdr:nvSpPr>
      <xdr:spPr bwMode="auto">
        <a:xfrm>
          <a:off x="3556000" y="6963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122231</xdr:rowOff>
    </xdr:from>
    <xdr:ext cx="762000" cy="259045"/>
    <xdr:sp macro="" textlink="">
      <xdr:nvSpPr>
        <xdr:cNvPr id="123" name="テキスト ボックス 122"/>
        <xdr:cNvSpPr txBox="1"/>
      </xdr:nvSpPr>
      <xdr:spPr>
        <a:xfrm>
          <a:off x="3225800" y="673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312595</xdr:rowOff>
    </xdr:from>
    <xdr:to>
      <xdr:col>15</xdr:col>
      <xdr:colOff>101600</xdr:colOff>
      <xdr:row>36</xdr:row>
      <xdr:rowOff>71295</xdr:rowOff>
    </xdr:to>
    <xdr:sp macro="" textlink="">
      <xdr:nvSpPr>
        <xdr:cNvPr id="124" name="フローチャート: 判断 123"/>
        <xdr:cNvSpPr/>
      </xdr:nvSpPr>
      <xdr:spPr bwMode="auto">
        <a:xfrm>
          <a:off x="2857500" y="6922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81472</xdr:rowOff>
    </xdr:from>
    <xdr:ext cx="762000" cy="259045"/>
    <xdr:sp macro="" textlink="">
      <xdr:nvSpPr>
        <xdr:cNvPr id="125" name="テキスト ボックス 124"/>
        <xdr:cNvSpPr txBox="1"/>
      </xdr:nvSpPr>
      <xdr:spPr>
        <a:xfrm>
          <a:off x="2527300" y="669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97917</xdr:rowOff>
    </xdr:from>
    <xdr:to>
      <xdr:col>29</xdr:col>
      <xdr:colOff>177800</xdr:colOff>
      <xdr:row>37</xdr:row>
      <xdr:rowOff>28067</xdr:rowOff>
    </xdr:to>
    <xdr:sp macro="" textlink="">
      <xdr:nvSpPr>
        <xdr:cNvPr id="131" name="楕円 130"/>
        <xdr:cNvSpPr/>
      </xdr:nvSpPr>
      <xdr:spPr bwMode="auto">
        <a:xfrm>
          <a:off x="5600700" y="7051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69994</xdr:rowOff>
    </xdr:from>
    <xdr:ext cx="762000" cy="259045"/>
    <xdr:sp macro="" textlink="">
      <xdr:nvSpPr>
        <xdr:cNvPr id="132" name="人口1人当たり決算額の推移該当値テキスト445"/>
        <xdr:cNvSpPr txBox="1"/>
      </xdr:nvSpPr>
      <xdr:spPr>
        <a:xfrm>
          <a:off x="5740400" y="7023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118354</xdr:rowOff>
    </xdr:from>
    <xdr:to>
      <xdr:col>26</xdr:col>
      <xdr:colOff>101600</xdr:colOff>
      <xdr:row>37</xdr:row>
      <xdr:rowOff>48504</xdr:rowOff>
    </xdr:to>
    <xdr:sp macro="" textlink="">
      <xdr:nvSpPr>
        <xdr:cNvPr id="133" name="楕円 132"/>
        <xdr:cNvSpPr/>
      </xdr:nvSpPr>
      <xdr:spPr bwMode="auto">
        <a:xfrm>
          <a:off x="4953000" y="7071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33281</xdr:rowOff>
    </xdr:from>
    <xdr:ext cx="736600" cy="259045"/>
    <xdr:sp macro="" textlink="">
      <xdr:nvSpPr>
        <xdr:cNvPr id="134" name="テキスト ボックス 133"/>
        <xdr:cNvSpPr txBox="1"/>
      </xdr:nvSpPr>
      <xdr:spPr>
        <a:xfrm>
          <a:off x="4622800" y="7157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48906</xdr:rowOff>
    </xdr:from>
    <xdr:to>
      <xdr:col>22</xdr:col>
      <xdr:colOff>165100</xdr:colOff>
      <xdr:row>37</xdr:row>
      <xdr:rowOff>150506</xdr:rowOff>
    </xdr:to>
    <xdr:sp macro="" textlink="">
      <xdr:nvSpPr>
        <xdr:cNvPr id="135" name="楕円 134"/>
        <xdr:cNvSpPr/>
      </xdr:nvSpPr>
      <xdr:spPr bwMode="auto">
        <a:xfrm>
          <a:off x="4254500" y="7173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135283</xdr:rowOff>
    </xdr:from>
    <xdr:ext cx="762000" cy="259045"/>
    <xdr:sp macro="" textlink="">
      <xdr:nvSpPr>
        <xdr:cNvPr id="136" name="テキスト ボックス 135"/>
        <xdr:cNvSpPr txBox="1"/>
      </xdr:nvSpPr>
      <xdr:spPr>
        <a:xfrm>
          <a:off x="3924300" y="7259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34937</xdr:rowOff>
    </xdr:from>
    <xdr:to>
      <xdr:col>19</xdr:col>
      <xdr:colOff>38100</xdr:colOff>
      <xdr:row>37</xdr:row>
      <xdr:rowOff>136537</xdr:rowOff>
    </xdr:to>
    <xdr:sp macro="" textlink="">
      <xdr:nvSpPr>
        <xdr:cNvPr id="137" name="楕円 136"/>
        <xdr:cNvSpPr/>
      </xdr:nvSpPr>
      <xdr:spPr bwMode="auto">
        <a:xfrm>
          <a:off x="3556000" y="7159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121314</xdr:rowOff>
    </xdr:from>
    <xdr:ext cx="762000" cy="259045"/>
    <xdr:sp macro="" textlink="">
      <xdr:nvSpPr>
        <xdr:cNvPr id="138" name="テキスト ボックス 137"/>
        <xdr:cNvSpPr txBox="1"/>
      </xdr:nvSpPr>
      <xdr:spPr>
        <a:xfrm>
          <a:off x="3225800" y="724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30114</xdr:rowOff>
    </xdr:from>
    <xdr:to>
      <xdr:col>15</xdr:col>
      <xdr:colOff>101600</xdr:colOff>
      <xdr:row>37</xdr:row>
      <xdr:rowOff>131714</xdr:rowOff>
    </xdr:to>
    <xdr:sp macro="" textlink="">
      <xdr:nvSpPr>
        <xdr:cNvPr id="139" name="楕円 138"/>
        <xdr:cNvSpPr/>
      </xdr:nvSpPr>
      <xdr:spPr bwMode="auto">
        <a:xfrm>
          <a:off x="2857500" y="7154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116491</xdr:rowOff>
    </xdr:from>
    <xdr:ext cx="762000" cy="259045"/>
    <xdr:sp macro="" textlink="">
      <xdr:nvSpPr>
        <xdr:cNvPr id="140" name="テキスト ボックス 139"/>
        <xdr:cNvSpPr txBox="1"/>
      </xdr:nvSpPr>
      <xdr:spPr>
        <a:xfrm>
          <a:off x="2527300" y="7241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長野県南箕輪村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15,496
15,179
40.99
6,553,260
6,071,283
324,441
4,201,449
5,403,987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161156</xdr:rowOff>
    </xdr:from>
    <xdr:to>
      <xdr:col>24</xdr:col>
      <xdr:colOff>62865</xdr:colOff>
      <xdr:row>38</xdr:row>
      <xdr:rowOff>64768</xdr:rowOff>
    </xdr:to>
    <xdr:cxnSp macro="">
      <xdr:nvCxnSpPr>
        <xdr:cNvPr id="58" name="直線コネクタ 57"/>
        <xdr:cNvCxnSpPr/>
      </xdr:nvCxnSpPr>
      <xdr:spPr>
        <a:xfrm flipV="1">
          <a:off x="4633595" y="5133206"/>
          <a:ext cx="1270" cy="1446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68595</xdr:rowOff>
    </xdr:from>
    <xdr:ext cx="534377" cy="259045"/>
    <xdr:sp macro="" textlink="">
      <xdr:nvSpPr>
        <xdr:cNvPr id="59" name="人件費最小値テキスト"/>
        <xdr:cNvSpPr txBox="1"/>
      </xdr:nvSpPr>
      <xdr:spPr>
        <a:xfrm>
          <a:off x="4686300" y="658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64768</xdr:rowOff>
    </xdr:from>
    <xdr:to>
      <xdr:col>24</xdr:col>
      <xdr:colOff>152400</xdr:colOff>
      <xdr:row>38</xdr:row>
      <xdr:rowOff>64768</xdr:rowOff>
    </xdr:to>
    <xdr:cxnSp macro="">
      <xdr:nvCxnSpPr>
        <xdr:cNvPr id="60" name="直線コネクタ 59"/>
        <xdr:cNvCxnSpPr/>
      </xdr:nvCxnSpPr>
      <xdr:spPr>
        <a:xfrm>
          <a:off x="4546600" y="657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107833</xdr:rowOff>
    </xdr:from>
    <xdr:ext cx="599010" cy="259045"/>
    <xdr:sp macro="" textlink="">
      <xdr:nvSpPr>
        <xdr:cNvPr id="61" name="人件費最大値テキスト"/>
        <xdr:cNvSpPr txBox="1"/>
      </xdr:nvSpPr>
      <xdr:spPr>
        <a:xfrm>
          <a:off x="4686300" y="490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161156</xdr:rowOff>
    </xdr:from>
    <xdr:to>
      <xdr:col>24</xdr:col>
      <xdr:colOff>152400</xdr:colOff>
      <xdr:row>29</xdr:row>
      <xdr:rowOff>161156</xdr:rowOff>
    </xdr:to>
    <xdr:cxnSp macro="">
      <xdr:nvCxnSpPr>
        <xdr:cNvPr id="62" name="直線コネクタ 61"/>
        <xdr:cNvCxnSpPr/>
      </xdr:nvCxnSpPr>
      <xdr:spPr>
        <a:xfrm>
          <a:off x="4546600" y="513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130262</xdr:rowOff>
    </xdr:from>
    <xdr:to>
      <xdr:col>24</xdr:col>
      <xdr:colOff>63500</xdr:colOff>
      <xdr:row>37</xdr:row>
      <xdr:rowOff>1021</xdr:rowOff>
    </xdr:to>
    <xdr:cxnSp macro="">
      <xdr:nvCxnSpPr>
        <xdr:cNvPr id="63" name="直線コネクタ 62"/>
        <xdr:cNvCxnSpPr/>
      </xdr:nvCxnSpPr>
      <xdr:spPr>
        <a:xfrm flipV="1">
          <a:off x="3797300" y="6302462"/>
          <a:ext cx="838200" cy="4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73144</xdr:rowOff>
    </xdr:from>
    <xdr:ext cx="534377" cy="259045"/>
    <xdr:sp macro="" textlink="">
      <xdr:nvSpPr>
        <xdr:cNvPr id="64" name="人件費平均値テキスト"/>
        <xdr:cNvSpPr txBox="1"/>
      </xdr:nvSpPr>
      <xdr:spPr>
        <a:xfrm>
          <a:off x="4686300" y="5902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50267</xdr:rowOff>
    </xdr:from>
    <xdr:to>
      <xdr:col>24</xdr:col>
      <xdr:colOff>114300</xdr:colOff>
      <xdr:row>35</xdr:row>
      <xdr:rowOff>151867</xdr:rowOff>
    </xdr:to>
    <xdr:sp macro="" textlink="">
      <xdr:nvSpPr>
        <xdr:cNvPr id="65" name="フローチャート: 判断 64"/>
        <xdr:cNvSpPr/>
      </xdr:nvSpPr>
      <xdr:spPr>
        <a:xfrm>
          <a:off x="4584700" y="605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1021</xdr:rowOff>
    </xdr:from>
    <xdr:to>
      <xdr:col>19</xdr:col>
      <xdr:colOff>177800</xdr:colOff>
      <xdr:row>37</xdr:row>
      <xdr:rowOff>27229</xdr:rowOff>
    </xdr:to>
    <xdr:cxnSp macro="">
      <xdr:nvCxnSpPr>
        <xdr:cNvPr id="66" name="直線コネクタ 65"/>
        <xdr:cNvCxnSpPr/>
      </xdr:nvCxnSpPr>
      <xdr:spPr>
        <a:xfrm flipV="1">
          <a:off x="2908300" y="6344671"/>
          <a:ext cx="889000" cy="2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60407</xdr:rowOff>
    </xdr:from>
    <xdr:to>
      <xdr:col>20</xdr:col>
      <xdr:colOff>38100</xdr:colOff>
      <xdr:row>35</xdr:row>
      <xdr:rowOff>162007</xdr:rowOff>
    </xdr:to>
    <xdr:sp macro="" textlink="">
      <xdr:nvSpPr>
        <xdr:cNvPr id="67" name="フローチャート: 判断 66"/>
        <xdr:cNvSpPr/>
      </xdr:nvSpPr>
      <xdr:spPr>
        <a:xfrm>
          <a:off x="3746500" y="606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7084</xdr:rowOff>
    </xdr:from>
    <xdr:ext cx="534377" cy="259045"/>
    <xdr:sp macro="" textlink="">
      <xdr:nvSpPr>
        <xdr:cNvPr id="68" name="テキスト ボックス 67"/>
        <xdr:cNvSpPr txBox="1"/>
      </xdr:nvSpPr>
      <xdr:spPr>
        <a:xfrm>
          <a:off x="3530111" y="583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170724</xdr:rowOff>
    </xdr:from>
    <xdr:to>
      <xdr:col>15</xdr:col>
      <xdr:colOff>50800</xdr:colOff>
      <xdr:row>37</xdr:row>
      <xdr:rowOff>27229</xdr:rowOff>
    </xdr:to>
    <xdr:cxnSp macro="">
      <xdr:nvCxnSpPr>
        <xdr:cNvPr id="69" name="直線コネクタ 68"/>
        <xdr:cNvCxnSpPr/>
      </xdr:nvCxnSpPr>
      <xdr:spPr>
        <a:xfrm>
          <a:off x="2019300" y="6342924"/>
          <a:ext cx="889000" cy="2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83528</xdr:rowOff>
    </xdr:from>
    <xdr:to>
      <xdr:col>15</xdr:col>
      <xdr:colOff>101600</xdr:colOff>
      <xdr:row>36</xdr:row>
      <xdr:rowOff>13678</xdr:rowOff>
    </xdr:to>
    <xdr:sp macro="" textlink="">
      <xdr:nvSpPr>
        <xdr:cNvPr id="70" name="フローチャート: 判断 69"/>
        <xdr:cNvSpPr/>
      </xdr:nvSpPr>
      <xdr:spPr>
        <a:xfrm>
          <a:off x="28575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30205</xdr:rowOff>
    </xdr:from>
    <xdr:ext cx="534377" cy="259045"/>
    <xdr:sp macro="" textlink="">
      <xdr:nvSpPr>
        <xdr:cNvPr id="71" name="テキスト ボックス 70"/>
        <xdr:cNvSpPr txBox="1"/>
      </xdr:nvSpPr>
      <xdr:spPr>
        <a:xfrm>
          <a:off x="2641111" y="585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155196</xdr:rowOff>
    </xdr:from>
    <xdr:to>
      <xdr:col>10</xdr:col>
      <xdr:colOff>114300</xdr:colOff>
      <xdr:row>36</xdr:row>
      <xdr:rowOff>170724</xdr:rowOff>
    </xdr:to>
    <xdr:cxnSp macro="">
      <xdr:nvCxnSpPr>
        <xdr:cNvPr id="72" name="直線コネクタ 71"/>
        <xdr:cNvCxnSpPr/>
      </xdr:nvCxnSpPr>
      <xdr:spPr>
        <a:xfrm>
          <a:off x="1130300" y="6327396"/>
          <a:ext cx="889000" cy="1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125525</xdr:rowOff>
    </xdr:from>
    <xdr:to>
      <xdr:col>10</xdr:col>
      <xdr:colOff>165100</xdr:colOff>
      <xdr:row>36</xdr:row>
      <xdr:rowOff>55675</xdr:rowOff>
    </xdr:to>
    <xdr:sp macro="" textlink="">
      <xdr:nvSpPr>
        <xdr:cNvPr id="73" name="フローチャート: 判断 72"/>
        <xdr:cNvSpPr/>
      </xdr:nvSpPr>
      <xdr:spPr>
        <a:xfrm>
          <a:off x="1968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72202</xdr:rowOff>
    </xdr:from>
    <xdr:ext cx="534377" cy="259045"/>
    <xdr:sp macro="" textlink="">
      <xdr:nvSpPr>
        <xdr:cNvPr id="74" name="テキスト ボックス 73"/>
        <xdr:cNvSpPr txBox="1"/>
      </xdr:nvSpPr>
      <xdr:spPr>
        <a:xfrm>
          <a:off x="1752111" y="590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150508</xdr:rowOff>
    </xdr:from>
    <xdr:to>
      <xdr:col>6</xdr:col>
      <xdr:colOff>38100</xdr:colOff>
      <xdr:row>35</xdr:row>
      <xdr:rowOff>80658</xdr:rowOff>
    </xdr:to>
    <xdr:sp macro="" textlink="">
      <xdr:nvSpPr>
        <xdr:cNvPr id="75" name="フローチャート: 判断 74"/>
        <xdr:cNvSpPr/>
      </xdr:nvSpPr>
      <xdr:spPr>
        <a:xfrm>
          <a:off x="1079500" y="597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97185</xdr:rowOff>
    </xdr:from>
    <xdr:ext cx="534377" cy="259045"/>
    <xdr:sp macro="" textlink="">
      <xdr:nvSpPr>
        <xdr:cNvPr id="76" name="テキスト ボックス 75"/>
        <xdr:cNvSpPr txBox="1"/>
      </xdr:nvSpPr>
      <xdr:spPr>
        <a:xfrm>
          <a:off x="863111" y="575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79462</xdr:rowOff>
    </xdr:from>
    <xdr:to>
      <xdr:col>24</xdr:col>
      <xdr:colOff>114300</xdr:colOff>
      <xdr:row>37</xdr:row>
      <xdr:rowOff>9612</xdr:rowOff>
    </xdr:to>
    <xdr:sp macro="" textlink="">
      <xdr:nvSpPr>
        <xdr:cNvPr id="82" name="楕円 81"/>
        <xdr:cNvSpPr/>
      </xdr:nvSpPr>
      <xdr:spPr>
        <a:xfrm>
          <a:off x="4584700" y="625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57889</xdr:rowOff>
    </xdr:from>
    <xdr:ext cx="534377" cy="259045"/>
    <xdr:sp macro="" textlink="">
      <xdr:nvSpPr>
        <xdr:cNvPr id="83" name="人件費該当値テキスト"/>
        <xdr:cNvSpPr txBox="1"/>
      </xdr:nvSpPr>
      <xdr:spPr>
        <a:xfrm>
          <a:off x="4686300" y="623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121671</xdr:rowOff>
    </xdr:from>
    <xdr:to>
      <xdr:col>20</xdr:col>
      <xdr:colOff>38100</xdr:colOff>
      <xdr:row>37</xdr:row>
      <xdr:rowOff>51821</xdr:rowOff>
    </xdr:to>
    <xdr:sp macro="" textlink="">
      <xdr:nvSpPr>
        <xdr:cNvPr id="84" name="楕円 83"/>
        <xdr:cNvSpPr/>
      </xdr:nvSpPr>
      <xdr:spPr>
        <a:xfrm>
          <a:off x="3746500" y="629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42948</xdr:rowOff>
    </xdr:from>
    <xdr:ext cx="534377" cy="259045"/>
    <xdr:sp macro="" textlink="">
      <xdr:nvSpPr>
        <xdr:cNvPr id="85" name="テキスト ボックス 84"/>
        <xdr:cNvSpPr txBox="1"/>
      </xdr:nvSpPr>
      <xdr:spPr>
        <a:xfrm>
          <a:off x="3530111" y="638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147879</xdr:rowOff>
    </xdr:from>
    <xdr:to>
      <xdr:col>15</xdr:col>
      <xdr:colOff>101600</xdr:colOff>
      <xdr:row>37</xdr:row>
      <xdr:rowOff>78029</xdr:rowOff>
    </xdr:to>
    <xdr:sp macro="" textlink="">
      <xdr:nvSpPr>
        <xdr:cNvPr id="86" name="楕円 85"/>
        <xdr:cNvSpPr/>
      </xdr:nvSpPr>
      <xdr:spPr>
        <a:xfrm>
          <a:off x="2857500" y="632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69156</xdr:rowOff>
    </xdr:from>
    <xdr:ext cx="534377" cy="259045"/>
    <xdr:sp macro="" textlink="">
      <xdr:nvSpPr>
        <xdr:cNvPr id="87" name="テキスト ボックス 86"/>
        <xdr:cNvSpPr txBox="1"/>
      </xdr:nvSpPr>
      <xdr:spPr>
        <a:xfrm>
          <a:off x="2641111" y="64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119924</xdr:rowOff>
    </xdr:from>
    <xdr:to>
      <xdr:col>10</xdr:col>
      <xdr:colOff>165100</xdr:colOff>
      <xdr:row>37</xdr:row>
      <xdr:rowOff>50074</xdr:rowOff>
    </xdr:to>
    <xdr:sp macro="" textlink="">
      <xdr:nvSpPr>
        <xdr:cNvPr id="88" name="楕円 87"/>
        <xdr:cNvSpPr/>
      </xdr:nvSpPr>
      <xdr:spPr>
        <a:xfrm>
          <a:off x="1968500" y="629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41201</xdr:rowOff>
    </xdr:from>
    <xdr:ext cx="534377" cy="259045"/>
    <xdr:sp macro="" textlink="">
      <xdr:nvSpPr>
        <xdr:cNvPr id="89" name="テキスト ボックス 88"/>
        <xdr:cNvSpPr txBox="1"/>
      </xdr:nvSpPr>
      <xdr:spPr>
        <a:xfrm>
          <a:off x="1752111" y="638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104396</xdr:rowOff>
    </xdr:from>
    <xdr:to>
      <xdr:col>6</xdr:col>
      <xdr:colOff>38100</xdr:colOff>
      <xdr:row>37</xdr:row>
      <xdr:rowOff>34546</xdr:rowOff>
    </xdr:to>
    <xdr:sp macro="" textlink="">
      <xdr:nvSpPr>
        <xdr:cNvPr id="90" name="楕円 89"/>
        <xdr:cNvSpPr/>
      </xdr:nvSpPr>
      <xdr:spPr>
        <a:xfrm>
          <a:off x="1079500" y="627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25673</xdr:rowOff>
    </xdr:from>
    <xdr:ext cx="534377" cy="259045"/>
    <xdr:sp macro="" textlink="">
      <xdr:nvSpPr>
        <xdr:cNvPr id="91" name="テキスト ボックス 90"/>
        <xdr:cNvSpPr txBox="1"/>
      </xdr:nvSpPr>
      <xdr:spPr>
        <a:xfrm>
          <a:off x="863111" y="636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13105</xdr:rowOff>
    </xdr:from>
    <xdr:to>
      <xdr:col>24</xdr:col>
      <xdr:colOff>62865</xdr:colOff>
      <xdr:row>58</xdr:row>
      <xdr:rowOff>128417</xdr:rowOff>
    </xdr:to>
    <xdr:cxnSp macro="">
      <xdr:nvCxnSpPr>
        <xdr:cNvPr id="118" name="直線コネクタ 117"/>
        <xdr:cNvCxnSpPr/>
      </xdr:nvCxnSpPr>
      <xdr:spPr>
        <a:xfrm flipV="1">
          <a:off x="4633595" y="8757055"/>
          <a:ext cx="1270" cy="1315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132244</xdr:rowOff>
    </xdr:from>
    <xdr:ext cx="534377" cy="259045"/>
    <xdr:sp macro="" textlink="">
      <xdr:nvSpPr>
        <xdr:cNvPr id="119" name="物件費最小値テキスト"/>
        <xdr:cNvSpPr txBox="1"/>
      </xdr:nvSpPr>
      <xdr:spPr>
        <a:xfrm>
          <a:off x="4686300" y="1007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128417</xdr:rowOff>
    </xdr:from>
    <xdr:to>
      <xdr:col>24</xdr:col>
      <xdr:colOff>152400</xdr:colOff>
      <xdr:row>58</xdr:row>
      <xdr:rowOff>128417</xdr:rowOff>
    </xdr:to>
    <xdr:cxnSp macro="">
      <xdr:nvCxnSpPr>
        <xdr:cNvPr id="120" name="直線コネクタ 119"/>
        <xdr:cNvCxnSpPr/>
      </xdr:nvCxnSpPr>
      <xdr:spPr>
        <a:xfrm>
          <a:off x="4546600" y="10072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131232</xdr:rowOff>
    </xdr:from>
    <xdr:ext cx="599010" cy="259045"/>
    <xdr:sp macro="" textlink="">
      <xdr:nvSpPr>
        <xdr:cNvPr id="121" name="物件費最大値テキスト"/>
        <xdr:cNvSpPr txBox="1"/>
      </xdr:nvSpPr>
      <xdr:spPr>
        <a:xfrm>
          <a:off x="4686300" y="8532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13105</xdr:rowOff>
    </xdr:from>
    <xdr:to>
      <xdr:col>24</xdr:col>
      <xdr:colOff>152400</xdr:colOff>
      <xdr:row>51</xdr:row>
      <xdr:rowOff>13105</xdr:rowOff>
    </xdr:to>
    <xdr:cxnSp macro="">
      <xdr:nvCxnSpPr>
        <xdr:cNvPr id="122" name="直線コネクタ 121"/>
        <xdr:cNvCxnSpPr/>
      </xdr:nvCxnSpPr>
      <xdr:spPr>
        <a:xfrm>
          <a:off x="4546600" y="875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125396</xdr:rowOff>
    </xdr:from>
    <xdr:to>
      <xdr:col>24</xdr:col>
      <xdr:colOff>63500</xdr:colOff>
      <xdr:row>55</xdr:row>
      <xdr:rowOff>21873</xdr:rowOff>
    </xdr:to>
    <xdr:cxnSp macro="">
      <xdr:nvCxnSpPr>
        <xdr:cNvPr id="123" name="直線コネクタ 122"/>
        <xdr:cNvCxnSpPr/>
      </xdr:nvCxnSpPr>
      <xdr:spPr>
        <a:xfrm flipV="1">
          <a:off x="3797300" y="9383696"/>
          <a:ext cx="838200" cy="6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35094</xdr:rowOff>
    </xdr:from>
    <xdr:ext cx="534377" cy="259045"/>
    <xdr:sp macro="" textlink="">
      <xdr:nvSpPr>
        <xdr:cNvPr id="124" name="物件費平均値テキスト"/>
        <xdr:cNvSpPr txBox="1"/>
      </xdr:nvSpPr>
      <xdr:spPr>
        <a:xfrm>
          <a:off x="4686300" y="9464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56667</xdr:rowOff>
    </xdr:from>
    <xdr:to>
      <xdr:col>24</xdr:col>
      <xdr:colOff>114300</xdr:colOff>
      <xdr:row>55</xdr:row>
      <xdr:rowOff>158267</xdr:rowOff>
    </xdr:to>
    <xdr:sp macro="" textlink="">
      <xdr:nvSpPr>
        <xdr:cNvPr id="125" name="フローチャート: 判断 124"/>
        <xdr:cNvSpPr/>
      </xdr:nvSpPr>
      <xdr:spPr>
        <a:xfrm>
          <a:off x="4584700" y="948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21873</xdr:rowOff>
    </xdr:from>
    <xdr:to>
      <xdr:col>19</xdr:col>
      <xdr:colOff>177800</xdr:colOff>
      <xdr:row>55</xdr:row>
      <xdr:rowOff>132286</xdr:rowOff>
    </xdr:to>
    <xdr:cxnSp macro="">
      <xdr:nvCxnSpPr>
        <xdr:cNvPr id="126" name="直線コネクタ 125"/>
        <xdr:cNvCxnSpPr/>
      </xdr:nvCxnSpPr>
      <xdr:spPr>
        <a:xfrm flipV="1">
          <a:off x="2908300" y="9451623"/>
          <a:ext cx="889000" cy="11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106421</xdr:rowOff>
    </xdr:from>
    <xdr:to>
      <xdr:col>20</xdr:col>
      <xdr:colOff>38100</xdr:colOff>
      <xdr:row>56</xdr:row>
      <xdr:rowOff>36571</xdr:rowOff>
    </xdr:to>
    <xdr:sp macro="" textlink="">
      <xdr:nvSpPr>
        <xdr:cNvPr id="127" name="フローチャート: 判断 126"/>
        <xdr:cNvSpPr/>
      </xdr:nvSpPr>
      <xdr:spPr>
        <a:xfrm>
          <a:off x="3746500" y="9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27698</xdr:rowOff>
    </xdr:from>
    <xdr:ext cx="534377" cy="259045"/>
    <xdr:sp macro="" textlink="">
      <xdr:nvSpPr>
        <xdr:cNvPr id="128" name="テキスト ボックス 127"/>
        <xdr:cNvSpPr txBox="1"/>
      </xdr:nvSpPr>
      <xdr:spPr>
        <a:xfrm>
          <a:off x="3530111" y="962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132286</xdr:rowOff>
    </xdr:from>
    <xdr:to>
      <xdr:col>15</xdr:col>
      <xdr:colOff>50800</xdr:colOff>
      <xdr:row>56</xdr:row>
      <xdr:rowOff>27931</xdr:rowOff>
    </xdr:to>
    <xdr:cxnSp macro="">
      <xdr:nvCxnSpPr>
        <xdr:cNvPr id="129" name="直線コネクタ 128"/>
        <xdr:cNvCxnSpPr/>
      </xdr:nvCxnSpPr>
      <xdr:spPr>
        <a:xfrm flipV="1">
          <a:off x="2019300" y="9562036"/>
          <a:ext cx="889000" cy="6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72702</xdr:rowOff>
    </xdr:from>
    <xdr:to>
      <xdr:col>15</xdr:col>
      <xdr:colOff>101600</xdr:colOff>
      <xdr:row>56</xdr:row>
      <xdr:rowOff>2852</xdr:rowOff>
    </xdr:to>
    <xdr:sp macro="" textlink="">
      <xdr:nvSpPr>
        <xdr:cNvPr id="130" name="フローチャート: 判断 129"/>
        <xdr:cNvSpPr/>
      </xdr:nvSpPr>
      <xdr:spPr>
        <a:xfrm>
          <a:off x="2857500" y="950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19379</xdr:rowOff>
    </xdr:from>
    <xdr:ext cx="534377" cy="259045"/>
    <xdr:sp macro="" textlink="">
      <xdr:nvSpPr>
        <xdr:cNvPr id="131" name="テキスト ボックス 130"/>
        <xdr:cNvSpPr txBox="1"/>
      </xdr:nvSpPr>
      <xdr:spPr>
        <a:xfrm>
          <a:off x="2641111" y="927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27931</xdr:rowOff>
    </xdr:from>
    <xdr:to>
      <xdr:col>10</xdr:col>
      <xdr:colOff>114300</xdr:colOff>
      <xdr:row>56</xdr:row>
      <xdr:rowOff>84166</xdr:rowOff>
    </xdr:to>
    <xdr:cxnSp macro="">
      <xdr:nvCxnSpPr>
        <xdr:cNvPr id="132" name="直線コネクタ 131"/>
        <xdr:cNvCxnSpPr/>
      </xdr:nvCxnSpPr>
      <xdr:spPr>
        <a:xfrm flipV="1">
          <a:off x="1130300" y="9629131"/>
          <a:ext cx="889000" cy="5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157464</xdr:rowOff>
    </xdr:from>
    <xdr:to>
      <xdr:col>10</xdr:col>
      <xdr:colOff>165100</xdr:colOff>
      <xdr:row>56</xdr:row>
      <xdr:rowOff>87614</xdr:rowOff>
    </xdr:to>
    <xdr:sp macro="" textlink="">
      <xdr:nvSpPr>
        <xdr:cNvPr id="133" name="フローチャート: 判断 132"/>
        <xdr:cNvSpPr/>
      </xdr:nvSpPr>
      <xdr:spPr>
        <a:xfrm>
          <a:off x="1968500" y="958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78741</xdr:rowOff>
    </xdr:from>
    <xdr:ext cx="534377" cy="259045"/>
    <xdr:sp macro="" textlink="">
      <xdr:nvSpPr>
        <xdr:cNvPr id="134" name="テキスト ボックス 133"/>
        <xdr:cNvSpPr txBox="1"/>
      </xdr:nvSpPr>
      <xdr:spPr>
        <a:xfrm>
          <a:off x="1752111" y="96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115270</xdr:rowOff>
    </xdr:from>
    <xdr:to>
      <xdr:col>6</xdr:col>
      <xdr:colOff>38100</xdr:colOff>
      <xdr:row>54</xdr:row>
      <xdr:rowOff>45420</xdr:rowOff>
    </xdr:to>
    <xdr:sp macro="" textlink="">
      <xdr:nvSpPr>
        <xdr:cNvPr id="135" name="フローチャート: 判断 134"/>
        <xdr:cNvSpPr/>
      </xdr:nvSpPr>
      <xdr:spPr>
        <a:xfrm>
          <a:off x="1079500" y="9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61947</xdr:rowOff>
    </xdr:from>
    <xdr:ext cx="534377" cy="259045"/>
    <xdr:sp macro="" textlink="">
      <xdr:nvSpPr>
        <xdr:cNvPr id="136" name="テキスト ボックス 135"/>
        <xdr:cNvSpPr txBox="1"/>
      </xdr:nvSpPr>
      <xdr:spPr>
        <a:xfrm>
          <a:off x="863111" y="897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74596</xdr:rowOff>
    </xdr:from>
    <xdr:to>
      <xdr:col>24</xdr:col>
      <xdr:colOff>114300</xdr:colOff>
      <xdr:row>55</xdr:row>
      <xdr:rowOff>4746</xdr:rowOff>
    </xdr:to>
    <xdr:sp macro="" textlink="">
      <xdr:nvSpPr>
        <xdr:cNvPr id="142" name="楕円 141"/>
        <xdr:cNvSpPr/>
      </xdr:nvSpPr>
      <xdr:spPr>
        <a:xfrm>
          <a:off x="4584700" y="933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97473</xdr:rowOff>
    </xdr:from>
    <xdr:ext cx="534377" cy="259045"/>
    <xdr:sp macro="" textlink="">
      <xdr:nvSpPr>
        <xdr:cNvPr id="143" name="物件費該当値テキスト"/>
        <xdr:cNvSpPr txBox="1"/>
      </xdr:nvSpPr>
      <xdr:spPr>
        <a:xfrm>
          <a:off x="4686300" y="918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142523</xdr:rowOff>
    </xdr:from>
    <xdr:to>
      <xdr:col>20</xdr:col>
      <xdr:colOff>38100</xdr:colOff>
      <xdr:row>55</xdr:row>
      <xdr:rowOff>72673</xdr:rowOff>
    </xdr:to>
    <xdr:sp macro="" textlink="">
      <xdr:nvSpPr>
        <xdr:cNvPr id="144" name="楕円 143"/>
        <xdr:cNvSpPr/>
      </xdr:nvSpPr>
      <xdr:spPr>
        <a:xfrm>
          <a:off x="3746500" y="940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89200</xdr:rowOff>
    </xdr:from>
    <xdr:ext cx="534377" cy="259045"/>
    <xdr:sp macro="" textlink="">
      <xdr:nvSpPr>
        <xdr:cNvPr id="145" name="テキスト ボックス 144"/>
        <xdr:cNvSpPr txBox="1"/>
      </xdr:nvSpPr>
      <xdr:spPr>
        <a:xfrm>
          <a:off x="3530111" y="917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81486</xdr:rowOff>
    </xdr:from>
    <xdr:to>
      <xdr:col>15</xdr:col>
      <xdr:colOff>101600</xdr:colOff>
      <xdr:row>56</xdr:row>
      <xdr:rowOff>11636</xdr:rowOff>
    </xdr:to>
    <xdr:sp macro="" textlink="">
      <xdr:nvSpPr>
        <xdr:cNvPr id="146" name="楕円 145"/>
        <xdr:cNvSpPr/>
      </xdr:nvSpPr>
      <xdr:spPr>
        <a:xfrm>
          <a:off x="2857500" y="951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2763</xdr:rowOff>
    </xdr:from>
    <xdr:ext cx="534377" cy="259045"/>
    <xdr:sp macro="" textlink="">
      <xdr:nvSpPr>
        <xdr:cNvPr id="147" name="テキスト ボックス 146"/>
        <xdr:cNvSpPr txBox="1"/>
      </xdr:nvSpPr>
      <xdr:spPr>
        <a:xfrm>
          <a:off x="2641111" y="96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148581</xdr:rowOff>
    </xdr:from>
    <xdr:to>
      <xdr:col>10</xdr:col>
      <xdr:colOff>165100</xdr:colOff>
      <xdr:row>56</xdr:row>
      <xdr:rowOff>78731</xdr:rowOff>
    </xdr:to>
    <xdr:sp macro="" textlink="">
      <xdr:nvSpPr>
        <xdr:cNvPr id="148" name="楕円 147"/>
        <xdr:cNvSpPr/>
      </xdr:nvSpPr>
      <xdr:spPr>
        <a:xfrm>
          <a:off x="1968500" y="957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95258</xdr:rowOff>
    </xdr:from>
    <xdr:ext cx="534377" cy="259045"/>
    <xdr:sp macro="" textlink="">
      <xdr:nvSpPr>
        <xdr:cNvPr id="149" name="テキスト ボックス 148"/>
        <xdr:cNvSpPr txBox="1"/>
      </xdr:nvSpPr>
      <xdr:spPr>
        <a:xfrm>
          <a:off x="1752111" y="935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33366</xdr:rowOff>
    </xdr:from>
    <xdr:to>
      <xdr:col>6</xdr:col>
      <xdr:colOff>38100</xdr:colOff>
      <xdr:row>56</xdr:row>
      <xdr:rowOff>134966</xdr:rowOff>
    </xdr:to>
    <xdr:sp macro="" textlink="">
      <xdr:nvSpPr>
        <xdr:cNvPr id="150" name="楕円 149"/>
        <xdr:cNvSpPr/>
      </xdr:nvSpPr>
      <xdr:spPr>
        <a:xfrm>
          <a:off x="1079500" y="963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126093</xdr:rowOff>
    </xdr:from>
    <xdr:ext cx="534377" cy="259045"/>
    <xdr:sp macro="" textlink="">
      <xdr:nvSpPr>
        <xdr:cNvPr id="151" name="テキスト ボックス 150"/>
        <xdr:cNvSpPr txBox="1"/>
      </xdr:nvSpPr>
      <xdr:spPr>
        <a:xfrm>
          <a:off x="863111" y="972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54570</xdr:rowOff>
    </xdr:from>
    <xdr:to>
      <xdr:col>24</xdr:col>
      <xdr:colOff>62865</xdr:colOff>
      <xdr:row>78</xdr:row>
      <xdr:rowOff>75189</xdr:rowOff>
    </xdr:to>
    <xdr:cxnSp macro="">
      <xdr:nvCxnSpPr>
        <xdr:cNvPr id="173" name="直線コネクタ 172"/>
        <xdr:cNvCxnSpPr/>
      </xdr:nvCxnSpPr>
      <xdr:spPr>
        <a:xfrm flipV="1">
          <a:off x="4633595" y="12056070"/>
          <a:ext cx="1270" cy="139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79016</xdr:rowOff>
    </xdr:from>
    <xdr:ext cx="469744" cy="259045"/>
    <xdr:sp macro="" textlink="">
      <xdr:nvSpPr>
        <xdr:cNvPr id="174" name="維持補修費最小値テキスト"/>
        <xdr:cNvSpPr txBox="1"/>
      </xdr:nvSpPr>
      <xdr:spPr>
        <a:xfrm>
          <a:off x="4686300" y="1345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75189</xdr:rowOff>
    </xdr:from>
    <xdr:to>
      <xdr:col>24</xdr:col>
      <xdr:colOff>152400</xdr:colOff>
      <xdr:row>78</xdr:row>
      <xdr:rowOff>75189</xdr:rowOff>
    </xdr:to>
    <xdr:cxnSp macro="">
      <xdr:nvCxnSpPr>
        <xdr:cNvPr id="175" name="直線コネクタ 174"/>
        <xdr:cNvCxnSpPr/>
      </xdr:nvCxnSpPr>
      <xdr:spPr>
        <a:xfrm>
          <a:off x="4546600" y="13448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1247</xdr:rowOff>
    </xdr:from>
    <xdr:ext cx="534377" cy="259045"/>
    <xdr:sp macro="" textlink="">
      <xdr:nvSpPr>
        <xdr:cNvPr id="176" name="維持補修費最大値テキスト"/>
        <xdr:cNvSpPr txBox="1"/>
      </xdr:nvSpPr>
      <xdr:spPr>
        <a:xfrm>
          <a:off x="4686300" y="1183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54570</xdr:rowOff>
    </xdr:from>
    <xdr:to>
      <xdr:col>24</xdr:col>
      <xdr:colOff>152400</xdr:colOff>
      <xdr:row>70</xdr:row>
      <xdr:rowOff>54570</xdr:rowOff>
    </xdr:to>
    <xdr:cxnSp macro="">
      <xdr:nvCxnSpPr>
        <xdr:cNvPr id="177" name="直線コネクタ 176"/>
        <xdr:cNvCxnSpPr/>
      </xdr:nvCxnSpPr>
      <xdr:spPr>
        <a:xfrm>
          <a:off x="4546600" y="12056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72081</xdr:rowOff>
    </xdr:from>
    <xdr:to>
      <xdr:col>24</xdr:col>
      <xdr:colOff>63500</xdr:colOff>
      <xdr:row>78</xdr:row>
      <xdr:rowOff>75189</xdr:rowOff>
    </xdr:to>
    <xdr:cxnSp macro="">
      <xdr:nvCxnSpPr>
        <xdr:cNvPr id="178" name="直線コネクタ 177"/>
        <xdr:cNvCxnSpPr/>
      </xdr:nvCxnSpPr>
      <xdr:spPr>
        <a:xfrm>
          <a:off x="3797300" y="13445181"/>
          <a:ext cx="838200" cy="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141450</xdr:rowOff>
    </xdr:from>
    <xdr:ext cx="469744" cy="259045"/>
    <xdr:sp macro="" textlink="">
      <xdr:nvSpPr>
        <xdr:cNvPr id="179" name="維持補修費平均値テキスト"/>
        <xdr:cNvSpPr txBox="1"/>
      </xdr:nvSpPr>
      <xdr:spPr>
        <a:xfrm>
          <a:off x="4686300" y="130002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118573</xdr:rowOff>
    </xdr:from>
    <xdr:to>
      <xdr:col>24</xdr:col>
      <xdr:colOff>114300</xdr:colOff>
      <xdr:row>77</xdr:row>
      <xdr:rowOff>48723</xdr:rowOff>
    </xdr:to>
    <xdr:sp macro="" textlink="">
      <xdr:nvSpPr>
        <xdr:cNvPr id="180" name="フローチャート: 判断 179"/>
        <xdr:cNvSpPr/>
      </xdr:nvSpPr>
      <xdr:spPr>
        <a:xfrm>
          <a:off x="4584700" y="1314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72081</xdr:rowOff>
    </xdr:from>
    <xdr:to>
      <xdr:col>19</xdr:col>
      <xdr:colOff>177800</xdr:colOff>
      <xdr:row>78</xdr:row>
      <xdr:rowOff>91100</xdr:rowOff>
    </xdr:to>
    <xdr:cxnSp macro="">
      <xdr:nvCxnSpPr>
        <xdr:cNvPr id="181" name="直線コネクタ 180"/>
        <xdr:cNvCxnSpPr/>
      </xdr:nvCxnSpPr>
      <xdr:spPr>
        <a:xfrm flipV="1">
          <a:off x="2908300" y="13445181"/>
          <a:ext cx="889000" cy="1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43591</xdr:rowOff>
    </xdr:from>
    <xdr:to>
      <xdr:col>20</xdr:col>
      <xdr:colOff>38100</xdr:colOff>
      <xdr:row>76</xdr:row>
      <xdr:rowOff>145191</xdr:rowOff>
    </xdr:to>
    <xdr:sp macro="" textlink="">
      <xdr:nvSpPr>
        <xdr:cNvPr id="182" name="フローチャート: 判断 181"/>
        <xdr:cNvSpPr/>
      </xdr:nvSpPr>
      <xdr:spPr>
        <a:xfrm>
          <a:off x="3746500" y="1307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161718</xdr:rowOff>
    </xdr:from>
    <xdr:ext cx="469744" cy="259045"/>
    <xdr:sp macro="" textlink="">
      <xdr:nvSpPr>
        <xdr:cNvPr id="183" name="テキスト ボックス 182"/>
        <xdr:cNvSpPr txBox="1"/>
      </xdr:nvSpPr>
      <xdr:spPr>
        <a:xfrm>
          <a:off x="3562428" y="12849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82595</xdr:rowOff>
    </xdr:from>
    <xdr:to>
      <xdr:col>15</xdr:col>
      <xdr:colOff>50800</xdr:colOff>
      <xdr:row>78</xdr:row>
      <xdr:rowOff>91100</xdr:rowOff>
    </xdr:to>
    <xdr:cxnSp macro="">
      <xdr:nvCxnSpPr>
        <xdr:cNvPr id="184" name="直線コネクタ 183"/>
        <xdr:cNvCxnSpPr/>
      </xdr:nvCxnSpPr>
      <xdr:spPr>
        <a:xfrm>
          <a:off x="2019300" y="13455695"/>
          <a:ext cx="889000" cy="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84190</xdr:rowOff>
    </xdr:from>
    <xdr:to>
      <xdr:col>15</xdr:col>
      <xdr:colOff>101600</xdr:colOff>
      <xdr:row>77</xdr:row>
      <xdr:rowOff>14340</xdr:rowOff>
    </xdr:to>
    <xdr:sp macro="" textlink="">
      <xdr:nvSpPr>
        <xdr:cNvPr id="185" name="フローチャート: 判断 184"/>
        <xdr:cNvSpPr/>
      </xdr:nvSpPr>
      <xdr:spPr>
        <a:xfrm>
          <a:off x="2857500" y="1311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30868</xdr:rowOff>
    </xdr:from>
    <xdr:ext cx="469744" cy="259045"/>
    <xdr:sp macro="" textlink="">
      <xdr:nvSpPr>
        <xdr:cNvPr id="186" name="テキスト ボックス 185"/>
        <xdr:cNvSpPr txBox="1"/>
      </xdr:nvSpPr>
      <xdr:spPr>
        <a:xfrm>
          <a:off x="2673428" y="1288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69748</xdr:rowOff>
    </xdr:from>
    <xdr:to>
      <xdr:col>10</xdr:col>
      <xdr:colOff>114300</xdr:colOff>
      <xdr:row>78</xdr:row>
      <xdr:rowOff>82595</xdr:rowOff>
    </xdr:to>
    <xdr:cxnSp macro="">
      <xdr:nvCxnSpPr>
        <xdr:cNvPr id="187" name="直線コネクタ 186"/>
        <xdr:cNvCxnSpPr/>
      </xdr:nvCxnSpPr>
      <xdr:spPr>
        <a:xfrm>
          <a:off x="1130300" y="13442848"/>
          <a:ext cx="889000" cy="1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47706</xdr:rowOff>
    </xdr:from>
    <xdr:to>
      <xdr:col>10</xdr:col>
      <xdr:colOff>165100</xdr:colOff>
      <xdr:row>77</xdr:row>
      <xdr:rowOff>149306</xdr:rowOff>
    </xdr:to>
    <xdr:sp macro="" textlink="">
      <xdr:nvSpPr>
        <xdr:cNvPr id="188" name="フローチャート: 判断 187"/>
        <xdr:cNvSpPr/>
      </xdr:nvSpPr>
      <xdr:spPr>
        <a:xfrm>
          <a:off x="1968500" y="1324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165833</xdr:rowOff>
    </xdr:from>
    <xdr:ext cx="469744" cy="259045"/>
    <xdr:sp macro="" textlink="">
      <xdr:nvSpPr>
        <xdr:cNvPr id="189" name="テキスト ボックス 188"/>
        <xdr:cNvSpPr txBox="1"/>
      </xdr:nvSpPr>
      <xdr:spPr>
        <a:xfrm>
          <a:off x="1784428" y="13024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64439</xdr:rowOff>
    </xdr:from>
    <xdr:to>
      <xdr:col>6</xdr:col>
      <xdr:colOff>38100</xdr:colOff>
      <xdr:row>77</xdr:row>
      <xdr:rowOff>166039</xdr:rowOff>
    </xdr:to>
    <xdr:sp macro="" textlink="">
      <xdr:nvSpPr>
        <xdr:cNvPr id="190" name="フローチャート: 判断 189"/>
        <xdr:cNvSpPr/>
      </xdr:nvSpPr>
      <xdr:spPr>
        <a:xfrm>
          <a:off x="1079500" y="1326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11116</xdr:rowOff>
    </xdr:from>
    <xdr:ext cx="469744" cy="259045"/>
    <xdr:sp macro="" textlink="">
      <xdr:nvSpPr>
        <xdr:cNvPr id="191" name="テキスト ボックス 190"/>
        <xdr:cNvSpPr txBox="1"/>
      </xdr:nvSpPr>
      <xdr:spPr>
        <a:xfrm>
          <a:off x="895428" y="1304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24389</xdr:rowOff>
    </xdr:from>
    <xdr:to>
      <xdr:col>24</xdr:col>
      <xdr:colOff>114300</xdr:colOff>
      <xdr:row>78</xdr:row>
      <xdr:rowOff>125989</xdr:rowOff>
    </xdr:to>
    <xdr:sp macro="" textlink="">
      <xdr:nvSpPr>
        <xdr:cNvPr id="197" name="楕円 196"/>
        <xdr:cNvSpPr/>
      </xdr:nvSpPr>
      <xdr:spPr>
        <a:xfrm>
          <a:off x="4584700" y="1339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110766</xdr:rowOff>
    </xdr:from>
    <xdr:ext cx="469744" cy="259045"/>
    <xdr:sp macro="" textlink="">
      <xdr:nvSpPr>
        <xdr:cNvPr id="198" name="維持補修費該当値テキスト"/>
        <xdr:cNvSpPr txBox="1"/>
      </xdr:nvSpPr>
      <xdr:spPr>
        <a:xfrm>
          <a:off x="4686300" y="1331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21281</xdr:rowOff>
    </xdr:from>
    <xdr:to>
      <xdr:col>20</xdr:col>
      <xdr:colOff>38100</xdr:colOff>
      <xdr:row>78</xdr:row>
      <xdr:rowOff>122881</xdr:rowOff>
    </xdr:to>
    <xdr:sp macro="" textlink="">
      <xdr:nvSpPr>
        <xdr:cNvPr id="199" name="楕円 198"/>
        <xdr:cNvSpPr/>
      </xdr:nvSpPr>
      <xdr:spPr>
        <a:xfrm>
          <a:off x="3746500" y="1339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114008</xdr:rowOff>
    </xdr:from>
    <xdr:ext cx="469744" cy="259045"/>
    <xdr:sp macro="" textlink="">
      <xdr:nvSpPr>
        <xdr:cNvPr id="200" name="テキスト ボックス 199"/>
        <xdr:cNvSpPr txBox="1"/>
      </xdr:nvSpPr>
      <xdr:spPr>
        <a:xfrm>
          <a:off x="3562428" y="1348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40300</xdr:rowOff>
    </xdr:from>
    <xdr:to>
      <xdr:col>15</xdr:col>
      <xdr:colOff>101600</xdr:colOff>
      <xdr:row>78</xdr:row>
      <xdr:rowOff>141900</xdr:rowOff>
    </xdr:to>
    <xdr:sp macro="" textlink="">
      <xdr:nvSpPr>
        <xdr:cNvPr id="201" name="楕円 200"/>
        <xdr:cNvSpPr/>
      </xdr:nvSpPr>
      <xdr:spPr>
        <a:xfrm>
          <a:off x="2857500" y="134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133027</xdr:rowOff>
    </xdr:from>
    <xdr:ext cx="469744" cy="259045"/>
    <xdr:sp macro="" textlink="">
      <xdr:nvSpPr>
        <xdr:cNvPr id="202" name="テキスト ボックス 201"/>
        <xdr:cNvSpPr txBox="1"/>
      </xdr:nvSpPr>
      <xdr:spPr>
        <a:xfrm>
          <a:off x="2673428" y="135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31795</xdr:rowOff>
    </xdr:from>
    <xdr:to>
      <xdr:col>10</xdr:col>
      <xdr:colOff>165100</xdr:colOff>
      <xdr:row>78</xdr:row>
      <xdr:rowOff>133395</xdr:rowOff>
    </xdr:to>
    <xdr:sp macro="" textlink="">
      <xdr:nvSpPr>
        <xdr:cNvPr id="203" name="楕円 202"/>
        <xdr:cNvSpPr/>
      </xdr:nvSpPr>
      <xdr:spPr>
        <a:xfrm>
          <a:off x="1968500" y="1340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124522</xdr:rowOff>
    </xdr:from>
    <xdr:ext cx="469744" cy="259045"/>
    <xdr:sp macro="" textlink="">
      <xdr:nvSpPr>
        <xdr:cNvPr id="204" name="テキスト ボックス 203"/>
        <xdr:cNvSpPr txBox="1"/>
      </xdr:nvSpPr>
      <xdr:spPr>
        <a:xfrm>
          <a:off x="1784428" y="1349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18948</xdr:rowOff>
    </xdr:from>
    <xdr:to>
      <xdr:col>6</xdr:col>
      <xdr:colOff>38100</xdr:colOff>
      <xdr:row>78</xdr:row>
      <xdr:rowOff>120548</xdr:rowOff>
    </xdr:to>
    <xdr:sp macro="" textlink="">
      <xdr:nvSpPr>
        <xdr:cNvPr id="205" name="楕円 204"/>
        <xdr:cNvSpPr/>
      </xdr:nvSpPr>
      <xdr:spPr>
        <a:xfrm>
          <a:off x="1079500" y="1339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111675</xdr:rowOff>
    </xdr:from>
    <xdr:ext cx="469744" cy="259045"/>
    <xdr:sp macro="" textlink="">
      <xdr:nvSpPr>
        <xdr:cNvPr id="206" name="テキスト ボックス 205"/>
        <xdr:cNvSpPr txBox="1"/>
      </xdr:nvSpPr>
      <xdr:spPr>
        <a:xfrm>
          <a:off x="895428" y="1348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3" name="テキスト ボックス 222"/>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56900</xdr:rowOff>
    </xdr:from>
    <xdr:to>
      <xdr:col>24</xdr:col>
      <xdr:colOff>62865</xdr:colOff>
      <xdr:row>99</xdr:row>
      <xdr:rowOff>37654</xdr:rowOff>
    </xdr:to>
    <xdr:cxnSp macro="">
      <xdr:nvCxnSpPr>
        <xdr:cNvPr id="229" name="直線コネクタ 228"/>
        <xdr:cNvCxnSpPr/>
      </xdr:nvCxnSpPr>
      <xdr:spPr>
        <a:xfrm flipV="1">
          <a:off x="4633595" y="15658850"/>
          <a:ext cx="1270" cy="1352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41481</xdr:rowOff>
    </xdr:from>
    <xdr:ext cx="534377" cy="259045"/>
    <xdr:sp macro="" textlink="">
      <xdr:nvSpPr>
        <xdr:cNvPr id="230" name="扶助費最小値テキスト"/>
        <xdr:cNvSpPr txBox="1"/>
      </xdr:nvSpPr>
      <xdr:spPr>
        <a:xfrm>
          <a:off x="4686300" y="1701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37654</xdr:rowOff>
    </xdr:from>
    <xdr:to>
      <xdr:col>24</xdr:col>
      <xdr:colOff>152400</xdr:colOff>
      <xdr:row>99</xdr:row>
      <xdr:rowOff>37654</xdr:rowOff>
    </xdr:to>
    <xdr:cxnSp macro="">
      <xdr:nvCxnSpPr>
        <xdr:cNvPr id="231" name="直線コネクタ 230"/>
        <xdr:cNvCxnSpPr/>
      </xdr:nvCxnSpPr>
      <xdr:spPr>
        <a:xfrm>
          <a:off x="4546600" y="1701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3577</xdr:rowOff>
    </xdr:from>
    <xdr:ext cx="534377" cy="259045"/>
    <xdr:sp macro="" textlink="">
      <xdr:nvSpPr>
        <xdr:cNvPr id="232" name="扶助費最大値テキスト"/>
        <xdr:cNvSpPr txBox="1"/>
      </xdr:nvSpPr>
      <xdr:spPr>
        <a:xfrm>
          <a:off x="4686300" y="1543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56900</xdr:rowOff>
    </xdr:from>
    <xdr:to>
      <xdr:col>24</xdr:col>
      <xdr:colOff>152400</xdr:colOff>
      <xdr:row>91</xdr:row>
      <xdr:rowOff>56900</xdr:rowOff>
    </xdr:to>
    <xdr:cxnSp macro="">
      <xdr:nvCxnSpPr>
        <xdr:cNvPr id="233" name="直線コネクタ 232"/>
        <xdr:cNvCxnSpPr/>
      </xdr:nvCxnSpPr>
      <xdr:spPr>
        <a:xfrm>
          <a:off x="4546600" y="156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10244</xdr:rowOff>
    </xdr:from>
    <xdr:to>
      <xdr:col>24</xdr:col>
      <xdr:colOff>63500</xdr:colOff>
      <xdr:row>97</xdr:row>
      <xdr:rowOff>22360</xdr:rowOff>
    </xdr:to>
    <xdr:cxnSp macro="">
      <xdr:nvCxnSpPr>
        <xdr:cNvPr id="234" name="直線コネクタ 233"/>
        <xdr:cNvCxnSpPr/>
      </xdr:nvCxnSpPr>
      <xdr:spPr>
        <a:xfrm>
          <a:off x="3797300" y="16640894"/>
          <a:ext cx="8382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22257</xdr:rowOff>
    </xdr:from>
    <xdr:ext cx="534377" cy="259045"/>
    <xdr:sp macro="" textlink="">
      <xdr:nvSpPr>
        <xdr:cNvPr id="235" name="扶助費平均値テキスト"/>
        <xdr:cNvSpPr txBox="1"/>
      </xdr:nvSpPr>
      <xdr:spPr>
        <a:xfrm>
          <a:off x="4686300" y="1631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170830</xdr:rowOff>
    </xdr:from>
    <xdr:to>
      <xdr:col>24</xdr:col>
      <xdr:colOff>114300</xdr:colOff>
      <xdr:row>96</xdr:row>
      <xdr:rowOff>100980</xdr:rowOff>
    </xdr:to>
    <xdr:sp macro="" textlink="">
      <xdr:nvSpPr>
        <xdr:cNvPr id="236" name="フローチャート: 判断 235"/>
        <xdr:cNvSpPr/>
      </xdr:nvSpPr>
      <xdr:spPr>
        <a:xfrm>
          <a:off x="4584700" y="1645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10244</xdr:rowOff>
    </xdr:from>
    <xdr:to>
      <xdr:col>19</xdr:col>
      <xdr:colOff>177800</xdr:colOff>
      <xdr:row>97</xdr:row>
      <xdr:rowOff>54752</xdr:rowOff>
    </xdr:to>
    <xdr:cxnSp macro="">
      <xdr:nvCxnSpPr>
        <xdr:cNvPr id="237" name="直線コネクタ 236"/>
        <xdr:cNvCxnSpPr/>
      </xdr:nvCxnSpPr>
      <xdr:spPr>
        <a:xfrm flipV="1">
          <a:off x="2908300" y="16640894"/>
          <a:ext cx="889000" cy="4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160269</xdr:rowOff>
    </xdr:from>
    <xdr:to>
      <xdr:col>20</xdr:col>
      <xdr:colOff>38100</xdr:colOff>
      <xdr:row>96</xdr:row>
      <xdr:rowOff>90419</xdr:rowOff>
    </xdr:to>
    <xdr:sp macro="" textlink="">
      <xdr:nvSpPr>
        <xdr:cNvPr id="238" name="フローチャート: 判断 237"/>
        <xdr:cNvSpPr/>
      </xdr:nvSpPr>
      <xdr:spPr>
        <a:xfrm>
          <a:off x="37465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106946</xdr:rowOff>
    </xdr:from>
    <xdr:ext cx="534377" cy="259045"/>
    <xdr:sp macro="" textlink="">
      <xdr:nvSpPr>
        <xdr:cNvPr id="239" name="テキスト ボックス 238"/>
        <xdr:cNvSpPr txBox="1"/>
      </xdr:nvSpPr>
      <xdr:spPr>
        <a:xfrm>
          <a:off x="3530111" y="1622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54752</xdr:rowOff>
    </xdr:from>
    <xdr:to>
      <xdr:col>15</xdr:col>
      <xdr:colOff>50800</xdr:colOff>
      <xdr:row>97</xdr:row>
      <xdr:rowOff>80812</xdr:rowOff>
    </xdr:to>
    <xdr:cxnSp macro="">
      <xdr:nvCxnSpPr>
        <xdr:cNvPr id="240" name="直線コネクタ 239"/>
        <xdr:cNvCxnSpPr/>
      </xdr:nvCxnSpPr>
      <xdr:spPr>
        <a:xfrm flipV="1">
          <a:off x="2019300" y="16685402"/>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153594</xdr:rowOff>
    </xdr:from>
    <xdr:to>
      <xdr:col>15</xdr:col>
      <xdr:colOff>101600</xdr:colOff>
      <xdr:row>96</xdr:row>
      <xdr:rowOff>83744</xdr:rowOff>
    </xdr:to>
    <xdr:sp macro="" textlink="">
      <xdr:nvSpPr>
        <xdr:cNvPr id="241" name="フローチャート: 判断 240"/>
        <xdr:cNvSpPr/>
      </xdr:nvSpPr>
      <xdr:spPr>
        <a:xfrm>
          <a:off x="2857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100271</xdr:rowOff>
    </xdr:from>
    <xdr:ext cx="534377" cy="259045"/>
    <xdr:sp macro="" textlink="">
      <xdr:nvSpPr>
        <xdr:cNvPr id="242" name="テキスト ボックス 241"/>
        <xdr:cNvSpPr txBox="1"/>
      </xdr:nvSpPr>
      <xdr:spPr>
        <a:xfrm>
          <a:off x="2641111" y="162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76423</xdr:rowOff>
    </xdr:from>
    <xdr:to>
      <xdr:col>10</xdr:col>
      <xdr:colOff>114300</xdr:colOff>
      <xdr:row>97</xdr:row>
      <xdr:rowOff>80812</xdr:rowOff>
    </xdr:to>
    <xdr:cxnSp macro="">
      <xdr:nvCxnSpPr>
        <xdr:cNvPr id="243" name="直線コネクタ 242"/>
        <xdr:cNvCxnSpPr/>
      </xdr:nvCxnSpPr>
      <xdr:spPr>
        <a:xfrm>
          <a:off x="1130300" y="16707073"/>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62588</xdr:rowOff>
    </xdr:from>
    <xdr:to>
      <xdr:col>10</xdr:col>
      <xdr:colOff>165100</xdr:colOff>
      <xdr:row>96</xdr:row>
      <xdr:rowOff>164188</xdr:rowOff>
    </xdr:to>
    <xdr:sp macro="" textlink="">
      <xdr:nvSpPr>
        <xdr:cNvPr id="244" name="フローチャート: 判断 243"/>
        <xdr:cNvSpPr/>
      </xdr:nvSpPr>
      <xdr:spPr>
        <a:xfrm>
          <a:off x="1968500" y="1652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9265</xdr:rowOff>
    </xdr:from>
    <xdr:ext cx="534377" cy="259045"/>
    <xdr:sp macro="" textlink="">
      <xdr:nvSpPr>
        <xdr:cNvPr id="245" name="テキスト ボックス 244"/>
        <xdr:cNvSpPr txBox="1"/>
      </xdr:nvSpPr>
      <xdr:spPr>
        <a:xfrm>
          <a:off x="1752111" y="1629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143101</xdr:rowOff>
    </xdr:from>
    <xdr:to>
      <xdr:col>6</xdr:col>
      <xdr:colOff>38100</xdr:colOff>
      <xdr:row>97</xdr:row>
      <xdr:rowOff>73251</xdr:rowOff>
    </xdr:to>
    <xdr:sp macro="" textlink="">
      <xdr:nvSpPr>
        <xdr:cNvPr id="246" name="フローチャート: 判断 245"/>
        <xdr:cNvSpPr/>
      </xdr:nvSpPr>
      <xdr:spPr>
        <a:xfrm>
          <a:off x="1079500" y="1660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89778</xdr:rowOff>
    </xdr:from>
    <xdr:ext cx="534377" cy="259045"/>
    <xdr:sp macro="" textlink="">
      <xdr:nvSpPr>
        <xdr:cNvPr id="247" name="テキスト ボックス 246"/>
        <xdr:cNvSpPr txBox="1"/>
      </xdr:nvSpPr>
      <xdr:spPr>
        <a:xfrm>
          <a:off x="863111" y="1637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143010</xdr:rowOff>
    </xdr:from>
    <xdr:to>
      <xdr:col>24</xdr:col>
      <xdr:colOff>114300</xdr:colOff>
      <xdr:row>97</xdr:row>
      <xdr:rowOff>73160</xdr:rowOff>
    </xdr:to>
    <xdr:sp macro="" textlink="">
      <xdr:nvSpPr>
        <xdr:cNvPr id="253" name="楕円 252"/>
        <xdr:cNvSpPr/>
      </xdr:nvSpPr>
      <xdr:spPr>
        <a:xfrm>
          <a:off x="4584700" y="1660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121437</xdr:rowOff>
    </xdr:from>
    <xdr:ext cx="534377" cy="259045"/>
    <xdr:sp macro="" textlink="">
      <xdr:nvSpPr>
        <xdr:cNvPr id="254" name="扶助費該当値テキスト"/>
        <xdr:cNvSpPr txBox="1"/>
      </xdr:nvSpPr>
      <xdr:spPr>
        <a:xfrm>
          <a:off x="4686300" y="1658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130894</xdr:rowOff>
    </xdr:from>
    <xdr:to>
      <xdr:col>20</xdr:col>
      <xdr:colOff>38100</xdr:colOff>
      <xdr:row>97</xdr:row>
      <xdr:rowOff>61044</xdr:rowOff>
    </xdr:to>
    <xdr:sp macro="" textlink="">
      <xdr:nvSpPr>
        <xdr:cNvPr id="255" name="楕円 254"/>
        <xdr:cNvSpPr/>
      </xdr:nvSpPr>
      <xdr:spPr>
        <a:xfrm>
          <a:off x="3746500" y="165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52171</xdr:rowOff>
    </xdr:from>
    <xdr:ext cx="534377" cy="259045"/>
    <xdr:sp macro="" textlink="">
      <xdr:nvSpPr>
        <xdr:cNvPr id="256" name="テキスト ボックス 255"/>
        <xdr:cNvSpPr txBox="1"/>
      </xdr:nvSpPr>
      <xdr:spPr>
        <a:xfrm>
          <a:off x="3530111" y="1668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3952</xdr:rowOff>
    </xdr:from>
    <xdr:to>
      <xdr:col>15</xdr:col>
      <xdr:colOff>101600</xdr:colOff>
      <xdr:row>97</xdr:row>
      <xdr:rowOff>105552</xdr:rowOff>
    </xdr:to>
    <xdr:sp macro="" textlink="">
      <xdr:nvSpPr>
        <xdr:cNvPr id="257" name="楕円 256"/>
        <xdr:cNvSpPr/>
      </xdr:nvSpPr>
      <xdr:spPr>
        <a:xfrm>
          <a:off x="2857500" y="1663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96679</xdr:rowOff>
    </xdr:from>
    <xdr:ext cx="534377" cy="259045"/>
    <xdr:sp macro="" textlink="">
      <xdr:nvSpPr>
        <xdr:cNvPr id="258" name="テキスト ボックス 257"/>
        <xdr:cNvSpPr txBox="1"/>
      </xdr:nvSpPr>
      <xdr:spPr>
        <a:xfrm>
          <a:off x="2641111" y="1672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30012</xdr:rowOff>
    </xdr:from>
    <xdr:to>
      <xdr:col>10</xdr:col>
      <xdr:colOff>165100</xdr:colOff>
      <xdr:row>97</xdr:row>
      <xdr:rowOff>131612</xdr:rowOff>
    </xdr:to>
    <xdr:sp macro="" textlink="">
      <xdr:nvSpPr>
        <xdr:cNvPr id="259" name="楕円 258"/>
        <xdr:cNvSpPr/>
      </xdr:nvSpPr>
      <xdr:spPr>
        <a:xfrm>
          <a:off x="1968500" y="1666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122739</xdr:rowOff>
    </xdr:from>
    <xdr:ext cx="534377" cy="259045"/>
    <xdr:sp macro="" textlink="">
      <xdr:nvSpPr>
        <xdr:cNvPr id="260" name="テキスト ボックス 259"/>
        <xdr:cNvSpPr txBox="1"/>
      </xdr:nvSpPr>
      <xdr:spPr>
        <a:xfrm>
          <a:off x="1752111" y="1675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25623</xdr:rowOff>
    </xdr:from>
    <xdr:to>
      <xdr:col>6</xdr:col>
      <xdr:colOff>38100</xdr:colOff>
      <xdr:row>97</xdr:row>
      <xdr:rowOff>127223</xdr:rowOff>
    </xdr:to>
    <xdr:sp macro="" textlink="">
      <xdr:nvSpPr>
        <xdr:cNvPr id="261" name="楕円 260"/>
        <xdr:cNvSpPr/>
      </xdr:nvSpPr>
      <xdr:spPr>
        <a:xfrm>
          <a:off x="1079500" y="1665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118350</xdr:rowOff>
    </xdr:from>
    <xdr:ext cx="534377" cy="259045"/>
    <xdr:sp macro="" textlink="">
      <xdr:nvSpPr>
        <xdr:cNvPr id="262" name="テキスト ボックス 261"/>
        <xdr:cNvSpPr txBox="1"/>
      </xdr:nvSpPr>
      <xdr:spPr>
        <a:xfrm>
          <a:off x="863111" y="1674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6" name="テキスト ボックス 27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4" name="テキスト ボックス 283"/>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169029</xdr:rowOff>
    </xdr:from>
    <xdr:to>
      <xdr:col>54</xdr:col>
      <xdr:colOff>189865</xdr:colOff>
      <xdr:row>38</xdr:row>
      <xdr:rowOff>147785</xdr:rowOff>
    </xdr:to>
    <xdr:cxnSp macro="">
      <xdr:nvCxnSpPr>
        <xdr:cNvPr id="286" name="直線コネクタ 285"/>
        <xdr:cNvCxnSpPr/>
      </xdr:nvCxnSpPr>
      <xdr:spPr>
        <a:xfrm flipV="1">
          <a:off x="10475595" y="5312529"/>
          <a:ext cx="1270" cy="1350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151612</xdr:rowOff>
    </xdr:from>
    <xdr:ext cx="534377" cy="259045"/>
    <xdr:sp macro="" textlink="">
      <xdr:nvSpPr>
        <xdr:cNvPr id="287" name="補助費等最小値テキスト"/>
        <xdr:cNvSpPr txBox="1"/>
      </xdr:nvSpPr>
      <xdr:spPr>
        <a:xfrm>
          <a:off x="10528300" y="666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147785</xdr:rowOff>
    </xdr:from>
    <xdr:to>
      <xdr:col>55</xdr:col>
      <xdr:colOff>88900</xdr:colOff>
      <xdr:row>38</xdr:row>
      <xdr:rowOff>147785</xdr:rowOff>
    </xdr:to>
    <xdr:cxnSp macro="">
      <xdr:nvCxnSpPr>
        <xdr:cNvPr id="288" name="直線コネクタ 287"/>
        <xdr:cNvCxnSpPr/>
      </xdr:nvCxnSpPr>
      <xdr:spPr>
        <a:xfrm>
          <a:off x="10388600" y="666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115706</xdr:rowOff>
    </xdr:from>
    <xdr:ext cx="599010" cy="259045"/>
    <xdr:sp macro="" textlink="">
      <xdr:nvSpPr>
        <xdr:cNvPr id="289" name="補助費等最大値テキスト"/>
        <xdr:cNvSpPr txBox="1"/>
      </xdr:nvSpPr>
      <xdr:spPr>
        <a:xfrm>
          <a:off x="10528300" y="5087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169029</xdr:rowOff>
    </xdr:from>
    <xdr:to>
      <xdr:col>55</xdr:col>
      <xdr:colOff>88900</xdr:colOff>
      <xdr:row>30</xdr:row>
      <xdr:rowOff>169029</xdr:rowOff>
    </xdr:to>
    <xdr:cxnSp macro="">
      <xdr:nvCxnSpPr>
        <xdr:cNvPr id="290" name="直線コネクタ 289"/>
        <xdr:cNvCxnSpPr/>
      </xdr:nvCxnSpPr>
      <xdr:spPr>
        <a:xfrm>
          <a:off x="10388600" y="531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128872</xdr:rowOff>
    </xdr:from>
    <xdr:to>
      <xdr:col>55</xdr:col>
      <xdr:colOff>0</xdr:colOff>
      <xdr:row>38</xdr:row>
      <xdr:rowOff>130942</xdr:rowOff>
    </xdr:to>
    <xdr:cxnSp macro="">
      <xdr:nvCxnSpPr>
        <xdr:cNvPr id="291" name="直線コネクタ 290"/>
        <xdr:cNvCxnSpPr/>
      </xdr:nvCxnSpPr>
      <xdr:spPr>
        <a:xfrm>
          <a:off x="9639300" y="6643972"/>
          <a:ext cx="838200" cy="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2664</xdr:rowOff>
    </xdr:from>
    <xdr:ext cx="534377" cy="259045"/>
    <xdr:sp macro="" textlink="">
      <xdr:nvSpPr>
        <xdr:cNvPr id="292" name="補助費等平均値テキスト"/>
        <xdr:cNvSpPr txBox="1"/>
      </xdr:nvSpPr>
      <xdr:spPr>
        <a:xfrm>
          <a:off x="10528300" y="6346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151237</xdr:rowOff>
    </xdr:from>
    <xdr:to>
      <xdr:col>55</xdr:col>
      <xdr:colOff>50800</xdr:colOff>
      <xdr:row>38</xdr:row>
      <xdr:rowOff>81387</xdr:rowOff>
    </xdr:to>
    <xdr:sp macro="" textlink="">
      <xdr:nvSpPr>
        <xdr:cNvPr id="293" name="フローチャート: 判断 292"/>
        <xdr:cNvSpPr/>
      </xdr:nvSpPr>
      <xdr:spPr>
        <a:xfrm>
          <a:off x="10426700" y="649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128190</xdr:rowOff>
    </xdr:from>
    <xdr:to>
      <xdr:col>50</xdr:col>
      <xdr:colOff>114300</xdr:colOff>
      <xdr:row>38</xdr:row>
      <xdr:rowOff>128872</xdr:rowOff>
    </xdr:to>
    <xdr:cxnSp macro="">
      <xdr:nvCxnSpPr>
        <xdr:cNvPr id="294" name="直線コネクタ 293"/>
        <xdr:cNvCxnSpPr/>
      </xdr:nvCxnSpPr>
      <xdr:spPr>
        <a:xfrm>
          <a:off x="8750300" y="6643290"/>
          <a:ext cx="889000" cy="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13467</xdr:rowOff>
    </xdr:from>
    <xdr:to>
      <xdr:col>50</xdr:col>
      <xdr:colOff>165100</xdr:colOff>
      <xdr:row>38</xdr:row>
      <xdr:rowOff>115067</xdr:rowOff>
    </xdr:to>
    <xdr:sp macro="" textlink="">
      <xdr:nvSpPr>
        <xdr:cNvPr id="295" name="フローチャート: 判断 294"/>
        <xdr:cNvSpPr/>
      </xdr:nvSpPr>
      <xdr:spPr>
        <a:xfrm>
          <a:off x="9588500" y="65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131595</xdr:rowOff>
    </xdr:from>
    <xdr:ext cx="534377" cy="259045"/>
    <xdr:sp macro="" textlink="">
      <xdr:nvSpPr>
        <xdr:cNvPr id="296" name="テキスト ボックス 295"/>
        <xdr:cNvSpPr txBox="1"/>
      </xdr:nvSpPr>
      <xdr:spPr>
        <a:xfrm>
          <a:off x="9372111" y="630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128190</xdr:rowOff>
    </xdr:from>
    <xdr:to>
      <xdr:col>45</xdr:col>
      <xdr:colOff>177800</xdr:colOff>
      <xdr:row>38</xdr:row>
      <xdr:rowOff>131324</xdr:rowOff>
    </xdr:to>
    <xdr:cxnSp macro="">
      <xdr:nvCxnSpPr>
        <xdr:cNvPr id="297" name="直線コネクタ 296"/>
        <xdr:cNvCxnSpPr/>
      </xdr:nvCxnSpPr>
      <xdr:spPr>
        <a:xfrm flipV="1">
          <a:off x="7861300" y="6643290"/>
          <a:ext cx="889000" cy="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18375</xdr:rowOff>
    </xdr:from>
    <xdr:to>
      <xdr:col>46</xdr:col>
      <xdr:colOff>38100</xdr:colOff>
      <xdr:row>38</xdr:row>
      <xdr:rowOff>119975</xdr:rowOff>
    </xdr:to>
    <xdr:sp macro="" textlink="">
      <xdr:nvSpPr>
        <xdr:cNvPr id="298" name="フローチャート: 判断 297"/>
        <xdr:cNvSpPr/>
      </xdr:nvSpPr>
      <xdr:spPr>
        <a:xfrm>
          <a:off x="8699500" y="653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136502</xdr:rowOff>
    </xdr:from>
    <xdr:ext cx="534377" cy="259045"/>
    <xdr:sp macro="" textlink="">
      <xdr:nvSpPr>
        <xdr:cNvPr id="299" name="テキスト ボックス 298"/>
        <xdr:cNvSpPr txBox="1"/>
      </xdr:nvSpPr>
      <xdr:spPr>
        <a:xfrm>
          <a:off x="8483111" y="630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96896</xdr:rowOff>
    </xdr:from>
    <xdr:to>
      <xdr:col>41</xdr:col>
      <xdr:colOff>50800</xdr:colOff>
      <xdr:row>38</xdr:row>
      <xdr:rowOff>131324</xdr:rowOff>
    </xdr:to>
    <xdr:cxnSp macro="">
      <xdr:nvCxnSpPr>
        <xdr:cNvPr id="300" name="直線コネクタ 299"/>
        <xdr:cNvCxnSpPr/>
      </xdr:nvCxnSpPr>
      <xdr:spPr>
        <a:xfrm>
          <a:off x="6972300" y="6611996"/>
          <a:ext cx="889000" cy="3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27203</xdr:rowOff>
    </xdr:from>
    <xdr:to>
      <xdr:col>41</xdr:col>
      <xdr:colOff>101600</xdr:colOff>
      <xdr:row>38</xdr:row>
      <xdr:rowOff>128803</xdr:rowOff>
    </xdr:to>
    <xdr:sp macro="" textlink="">
      <xdr:nvSpPr>
        <xdr:cNvPr id="301" name="フローチャート: 判断 300"/>
        <xdr:cNvSpPr/>
      </xdr:nvSpPr>
      <xdr:spPr>
        <a:xfrm>
          <a:off x="7810500" y="654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145330</xdr:rowOff>
    </xdr:from>
    <xdr:ext cx="534377" cy="259045"/>
    <xdr:sp macro="" textlink="">
      <xdr:nvSpPr>
        <xdr:cNvPr id="302" name="テキスト ボックス 301"/>
        <xdr:cNvSpPr txBox="1"/>
      </xdr:nvSpPr>
      <xdr:spPr>
        <a:xfrm>
          <a:off x="7594111" y="631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15800</xdr:rowOff>
    </xdr:from>
    <xdr:to>
      <xdr:col>36</xdr:col>
      <xdr:colOff>165100</xdr:colOff>
      <xdr:row>38</xdr:row>
      <xdr:rowOff>117400</xdr:rowOff>
    </xdr:to>
    <xdr:sp macro="" textlink="">
      <xdr:nvSpPr>
        <xdr:cNvPr id="303" name="フローチャート: 判断 302"/>
        <xdr:cNvSpPr/>
      </xdr:nvSpPr>
      <xdr:spPr>
        <a:xfrm>
          <a:off x="6921500" y="653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133926</xdr:rowOff>
    </xdr:from>
    <xdr:ext cx="534377" cy="259045"/>
    <xdr:sp macro="" textlink="">
      <xdr:nvSpPr>
        <xdr:cNvPr id="304" name="テキスト ボックス 303"/>
        <xdr:cNvSpPr txBox="1"/>
      </xdr:nvSpPr>
      <xdr:spPr>
        <a:xfrm>
          <a:off x="6705111" y="630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80142</xdr:rowOff>
    </xdr:from>
    <xdr:to>
      <xdr:col>55</xdr:col>
      <xdr:colOff>50800</xdr:colOff>
      <xdr:row>39</xdr:row>
      <xdr:rowOff>10292</xdr:rowOff>
    </xdr:to>
    <xdr:sp macro="" textlink="">
      <xdr:nvSpPr>
        <xdr:cNvPr id="310" name="楕円 309"/>
        <xdr:cNvSpPr/>
      </xdr:nvSpPr>
      <xdr:spPr>
        <a:xfrm>
          <a:off x="10426700" y="659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166519</xdr:rowOff>
    </xdr:from>
    <xdr:ext cx="534377" cy="259045"/>
    <xdr:sp macro="" textlink="">
      <xdr:nvSpPr>
        <xdr:cNvPr id="311" name="補助費等該当値テキスト"/>
        <xdr:cNvSpPr txBox="1"/>
      </xdr:nvSpPr>
      <xdr:spPr>
        <a:xfrm>
          <a:off x="10528300" y="651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78072</xdr:rowOff>
    </xdr:from>
    <xdr:to>
      <xdr:col>50</xdr:col>
      <xdr:colOff>165100</xdr:colOff>
      <xdr:row>39</xdr:row>
      <xdr:rowOff>8222</xdr:rowOff>
    </xdr:to>
    <xdr:sp macro="" textlink="">
      <xdr:nvSpPr>
        <xdr:cNvPr id="312" name="楕円 311"/>
        <xdr:cNvSpPr/>
      </xdr:nvSpPr>
      <xdr:spPr>
        <a:xfrm>
          <a:off x="9588500" y="659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170799</xdr:rowOff>
    </xdr:from>
    <xdr:ext cx="534377" cy="259045"/>
    <xdr:sp macro="" textlink="">
      <xdr:nvSpPr>
        <xdr:cNvPr id="313" name="テキスト ボックス 312"/>
        <xdr:cNvSpPr txBox="1"/>
      </xdr:nvSpPr>
      <xdr:spPr>
        <a:xfrm>
          <a:off x="9372111" y="668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77390</xdr:rowOff>
    </xdr:from>
    <xdr:to>
      <xdr:col>46</xdr:col>
      <xdr:colOff>38100</xdr:colOff>
      <xdr:row>39</xdr:row>
      <xdr:rowOff>7540</xdr:rowOff>
    </xdr:to>
    <xdr:sp macro="" textlink="">
      <xdr:nvSpPr>
        <xdr:cNvPr id="314" name="楕円 313"/>
        <xdr:cNvSpPr/>
      </xdr:nvSpPr>
      <xdr:spPr>
        <a:xfrm>
          <a:off x="8699500" y="659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170117</xdr:rowOff>
    </xdr:from>
    <xdr:ext cx="534377" cy="259045"/>
    <xdr:sp macro="" textlink="">
      <xdr:nvSpPr>
        <xdr:cNvPr id="315" name="テキスト ボックス 314"/>
        <xdr:cNvSpPr txBox="1"/>
      </xdr:nvSpPr>
      <xdr:spPr>
        <a:xfrm>
          <a:off x="8483111" y="668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80524</xdr:rowOff>
    </xdr:from>
    <xdr:to>
      <xdr:col>41</xdr:col>
      <xdr:colOff>101600</xdr:colOff>
      <xdr:row>39</xdr:row>
      <xdr:rowOff>10674</xdr:rowOff>
    </xdr:to>
    <xdr:sp macro="" textlink="">
      <xdr:nvSpPr>
        <xdr:cNvPr id="316" name="楕円 315"/>
        <xdr:cNvSpPr/>
      </xdr:nvSpPr>
      <xdr:spPr>
        <a:xfrm>
          <a:off x="7810500" y="659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1801</xdr:rowOff>
    </xdr:from>
    <xdr:ext cx="534377" cy="259045"/>
    <xdr:sp macro="" textlink="">
      <xdr:nvSpPr>
        <xdr:cNvPr id="317" name="テキスト ボックス 316"/>
        <xdr:cNvSpPr txBox="1"/>
      </xdr:nvSpPr>
      <xdr:spPr>
        <a:xfrm>
          <a:off x="7594111" y="668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46096</xdr:rowOff>
    </xdr:from>
    <xdr:to>
      <xdr:col>36</xdr:col>
      <xdr:colOff>165100</xdr:colOff>
      <xdr:row>38</xdr:row>
      <xdr:rowOff>147696</xdr:rowOff>
    </xdr:to>
    <xdr:sp macro="" textlink="">
      <xdr:nvSpPr>
        <xdr:cNvPr id="318" name="楕円 317"/>
        <xdr:cNvSpPr/>
      </xdr:nvSpPr>
      <xdr:spPr>
        <a:xfrm>
          <a:off x="6921500" y="656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138823</xdr:rowOff>
    </xdr:from>
    <xdr:ext cx="534377" cy="259045"/>
    <xdr:sp macro="" textlink="">
      <xdr:nvSpPr>
        <xdr:cNvPr id="319" name="テキスト ボックス 318"/>
        <xdr:cNvSpPr txBox="1"/>
      </xdr:nvSpPr>
      <xdr:spPr>
        <a:xfrm>
          <a:off x="6705111" y="665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1" name="テキスト ボックス 340"/>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46092</xdr:rowOff>
    </xdr:from>
    <xdr:to>
      <xdr:col>54</xdr:col>
      <xdr:colOff>189865</xdr:colOff>
      <xdr:row>59</xdr:row>
      <xdr:rowOff>64014</xdr:rowOff>
    </xdr:to>
    <xdr:cxnSp macro="">
      <xdr:nvCxnSpPr>
        <xdr:cNvPr id="345" name="直線コネクタ 344"/>
        <xdr:cNvCxnSpPr/>
      </xdr:nvCxnSpPr>
      <xdr:spPr>
        <a:xfrm flipV="1">
          <a:off x="10475595" y="8618592"/>
          <a:ext cx="1270" cy="15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67841</xdr:rowOff>
    </xdr:from>
    <xdr:ext cx="534377" cy="259045"/>
    <xdr:sp macro="" textlink="">
      <xdr:nvSpPr>
        <xdr:cNvPr id="346" name="普通建設事業費最小値テキスト"/>
        <xdr:cNvSpPr txBox="1"/>
      </xdr:nvSpPr>
      <xdr:spPr>
        <a:xfrm>
          <a:off x="10528300" y="1018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64014</xdr:rowOff>
    </xdr:from>
    <xdr:to>
      <xdr:col>55</xdr:col>
      <xdr:colOff>88900</xdr:colOff>
      <xdr:row>59</xdr:row>
      <xdr:rowOff>64014</xdr:rowOff>
    </xdr:to>
    <xdr:cxnSp macro="">
      <xdr:nvCxnSpPr>
        <xdr:cNvPr id="347" name="直線コネクタ 346"/>
        <xdr:cNvCxnSpPr/>
      </xdr:nvCxnSpPr>
      <xdr:spPr>
        <a:xfrm>
          <a:off x="10388600" y="10179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164219</xdr:rowOff>
    </xdr:from>
    <xdr:ext cx="599010" cy="259045"/>
    <xdr:sp macro="" textlink="">
      <xdr:nvSpPr>
        <xdr:cNvPr id="348" name="普通建設事業費最大値テキスト"/>
        <xdr:cNvSpPr txBox="1"/>
      </xdr:nvSpPr>
      <xdr:spPr>
        <a:xfrm>
          <a:off x="10528300" y="8393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46092</xdr:rowOff>
    </xdr:from>
    <xdr:to>
      <xdr:col>55</xdr:col>
      <xdr:colOff>88900</xdr:colOff>
      <xdr:row>50</xdr:row>
      <xdr:rowOff>46092</xdr:rowOff>
    </xdr:to>
    <xdr:cxnSp macro="">
      <xdr:nvCxnSpPr>
        <xdr:cNvPr id="349" name="直線コネクタ 348"/>
        <xdr:cNvCxnSpPr/>
      </xdr:nvCxnSpPr>
      <xdr:spPr>
        <a:xfrm>
          <a:off x="10388600" y="861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88962</xdr:rowOff>
    </xdr:from>
    <xdr:to>
      <xdr:col>55</xdr:col>
      <xdr:colOff>0</xdr:colOff>
      <xdr:row>59</xdr:row>
      <xdr:rowOff>11393</xdr:rowOff>
    </xdr:to>
    <xdr:cxnSp macro="">
      <xdr:nvCxnSpPr>
        <xdr:cNvPr id="350" name="直線コネクタ 349"/>
        <xdr:cNvCxnSpPr/>
      </xdr:nvCxnSpPr>
      <xdr:spPr>
        <a:xfrm>
          <a:off x="9639300" y="10033062"/>
          <a:ext cx="838200" cy="9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84897</xdr:rowOff>
    </xdr:from>
    <xdr:ext cx="534377" cy="259045"/>
    <xdr:sp macro="" textlink="">
      <xdr:nvSpPr>
        <xdr:cNvPr id="351" name="普通建設事業費平均値テキスト"/>
        <xdr:cNvSpPr txBox="1"/>
      </xdr:nvSpPr>
      <xdr:spPr>
        <a:xfrm>
          <a:off x="10528300" y="985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52" name="フローチャート: 判断 351"/>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88962</xdr:rowOff>
    </xdr:from>
    <xdr:to>
      <xdr:col>50</xdr:col>
      <xdr:colOff>114300</xdr:colOff>
      <xdr:row>58</xdr:row>
      <xdr:rowOff>137667</xdr:rowOff>
    </xdr:to>
    <xdr:cxnSp macro="">
      <xdr:nvCxnSpPr>
        <xdr:cNvPr id="353" name="直線コネクタ 352"/>
        <xdr:cNvCxnSpPr/>
      </xdr:nvCxnSpPr>
      <xdr:spPr>
        <a:xfrm flipV="1">
          <a:off x="8750300" y="10033062"/>
          <a:ext cx="889000" cy="4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58041</xdr:rowOff>
    </xdr:from>
    <xdr:to>
      <xdr:col>50</xdr:col>
      <xdr:colOff>165100</xdr:colOff>
      <xdr:row>58</xdr:row>
      <xdr:rowOff>159641</xdr:rowOff>
    </xdr:to>
    <xdr:sp macro="" textlink="">
      <xdr:nvSpPr>
        <xdr:cNvPr id="354" name="フローチャート: 判断 353"/>
        <xdr:cNvSpPr/>
      </xdr:nvSpPr>
      <xdr:spPr>
        <a:xfrm>
          <a:off x="9588500" y="1000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150768</xdr:rowOff>
    </xdr:from>
    <xdr:ext cx="534377" cy="259045"/>
    <xdr:sp macro="" textlink="">
      <xdr:nvSpPr>
        <xdr:cNvPr id="355" name="テキスト ボックス 354"/>
        <xdr:cNvSpPr txBox="1"/>
      </xdr:nvSpPr>
      <xdr:spPr>
        <a:xfrm>
          <a:off x="9372111" y="1009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137667</xdr:rowOff>
    </xdr:from>
    <xdr:to>
      <xdr:col>45</xdr:col>
      <xdr:colOff>177800</xdr:colOff>
      <xdr:row>58</xdr:row>
      <xdr:rowOff>152791</xdr:rowOff>
    </xdr:to>
    <xdr:cxnSp macro="">
      <xdr:nvCxnSpPr>
        <xdr:cNvPr id="356" name="直線コネクタ 355"/>
        <xdr:cNvCxnSpPr/>
      </xdr:nvCxnSpPr>
      <xdr:spPr>
        <a:xfrm flipV="1">
          <a:off x="7861300" y="10081767"/>
          <a:ext cx="889000" cy="1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31549</xdr:rowOff>
    </xdr:from>
    <xdr:to>
      <xdr:col>46</xdr:col>
      <xdr:colOff>38100</xdr:colOff>
      <xdr:row>58</xdr:row>
      <xdr:rowOff>133149</xdr:rowOff>
    </xdr:to>
    <xdr:sp macro="" textlink="">
      <xdr:nvSpPr>
        <xdr:cNvPr id="357" name="フローチャート: 判断 356"/>
        <xdr:cNvSpPr/>
      </xdr:nvSpPr>
      <xdr:spPr>
        <a:xfrm>
          <a:off x="8699500" y="997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149676</xdr:rowOff>
    </xdr:from>
    <xdr:ext cx="599010" cy="259045"/>
    <xdr:sp macro="" textlink="">
      <xdr:nvSpPr>
        <xdr:cNvPr id="358" name="テキスト ボックス 357"/>
        <xdr:cNvSpPr txBox="1"/>
      </xdr:nvSpPr>
      <xdr:spPr>
        <a:xfrm>
          <a:off x="8450795" y="9750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152791</xdr:rowOff>
    </xdr:from>
    <xdr:to>
      <xdr:col>41</xdr:col>
      <xdr:colOff>50800</xdr:colOff>
      <xdr:row>59</xdr:row>
      <xdr:rowOff>24296</xdr:rowOff>
    </xdr:to>
    <xdr:cxnSp macro="">
      <xdr:nvCxnSpPr>
        <xdr:cNvPr id="359" name="直線コネクタ 358"/>
        <xdr:cNvCxnSpPr/>
      </xdr:nvCxnSpPr>
      <xdr:spPr>
        <a:xfrm flipV="1">
          <a:off x="6972300" y="10096891"/>
          <a:ext cx="889000" cy="4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92856</xdr:rowOff>
    </xdr:from>
    <xdr:to>
      <xdr:col>41</xdr:col>
      <xdr:colOff>101600</xdr:colOff>
      <xdr:row>59</xdr:row>
      <xdr:rowOff>23006</xdr:rowOff>
    </xdr:to>
    <xdr:sp macro="" textlink="">
      <xdr:nvSpPr>
        <xdr:cNvPr id="360" name="フローチャート: 判断 359"/>
        <xdr:cNvSpPr/>
      </xdr:nvSpPr>
      <xdr:spPr>
        <a:xfrm>
          <a:off x="7810500" y="10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39533</xdr:rowOff>
    </xdr:from>
    <xdr:ext cx="534377" cy="259045"/>
    <xdr:sp macro="" textlink="">
      <xdr:nvSpPr>
        <xdr:cNvPr id="361" name="テキスト ボックス 360"/>
        <xdr:cNvSpPr txBox="1"/>
      </xdr:nvSpPr>
      <xdr:spPr>
        <a:xfrm>
          <a:off x="7594111" y="98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132066</xdr:rowOff>
    </xdr:from>
    <xdr:to>
      <xdr:col>36</xdr:col>
      <xdr:colOff>165100</xdr:colOff>
      <xdr:row>58</xdr:row>
      <xdr:rowOff>62216</xdr:rowOff>
    </xdr:to>
    <xdr:sp macro="" textlink="">
      <xdr:nvSpPr>
        <xdr:cNvPr id="362" name="フローチャート: 判断 361"/>
        <xdr:cNvSpPr/>
      </xdr:nvSpPr>
      <xdr:spPr>
        <a:xfrm>
          <a:off x="6921500" y="990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78743</xdr:rowOff>
    </xdr:from>
    <xdr:ext cx="599010" cy="259045"/>
    <xdr:sp macro="" textlink="">
      <xdr:nvSpPr>
        <xdr:cNvPr id="363" name="テキスト ボックス 362"/>
        <xdr:cNvSpPr txBox="1"/>
      </xdr:nvSpPr>
      <xdr:spPr>
        <a:xfrm>
          <a:off x="6672795" y="9679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132043</xdr:rowOff>
    </xdr:from>
    <xdr:to>
      <xdr:col>55</xdr:col>
      <xdr:colOff>50800</xdr:colOff>
      <xdr:row>59</xdr:row>
      <xdr:rowOff>62193</xdr:rowOff>
    </xdr:to>
    <xdr:sp macro="" textlink="">
      <xdr:nvSpPr>
        <xdr:cNvPr id="369" name="楕円 368"/>
        <xdr:cNvSpPr/>
      </xdr:nvSpPr>
      <xdr:spPr>
        <a:xfrm>
          <a:off x="10426700" y="1007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46970</xdr:rowOff>
    </xdr:from>
    <xdr:ext cx="534377" cy="259045"/>
    <xdr:sp macro="" textlink="">
      <xdr:nvSpPr>
        <xdr:cNvPr id="370" name="普通建設事業費該当値テキスト"/>
        <xdr:cNvSpPr txBox="1"/>
      </xdr:nvSpPr>
      <xdr:spPr>
        <a:xfrm>
          <a:off x="10528300" y="999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38162</xdr:rowOff>
    </xdr:from>
    <xdr:to>
      <xdr:col>50</xdr:col>
      <xdr:colOff>165100</xdr:colOff>
      <xdr:row>58</xdr:row>
      <xdr:rowOff>139762</xdr:rowOff>
    </xdr:to>
    <xdr:sp macro="" textlink="">
      <xdr:nvSpPr>
        <xdr:cNvPr id="371" name="楕円 370"/>
        <xdr:cNvSpPr/>
      </xdr:nvSpPr>
      <xdr:spPr>
        <a:xfrm>
          <a:off x="9588500" y="998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156289</xdr:rowOff>
    </xdr:from>
    <xdr:ext cx="599010" cy="259045"/>
    <xdr:sp macro="" textlink="">
      <xdr:nvSpPr>
        <xdr:cNvPr id="372" name="テキスト ボックス 371"/>
        <xdr:cNvSpPr txBox="1"/>
      </xdr:nvSpPr>
      <xdr:spPr>
        <a:xfrm>
          <a:off x="9339795" y="9757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86867</xdr:rowOff>
    </xdr:from>
    <xdr:to>
      <xdr:col>46</xdr:col>
      <xdr:colOff>38100</xdr:colOff>
      <xdr:row>59</xdr:row>
      <xdr:rowOff>17017</xdr:rowOff>
    </xdr:to>
    <xdr:sp macro="" textlink="">
      <xdr:nvSpPr>
        <xdr:cNvPr id="373" name="楕円 372"/>
        <xdr:cNvSpPr/>
      </xdr:nvSpPr>
      <xdr:spPr>
        <a:xfrm>
          <a:off x="8699500" y="1003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8144</xdr:rowOff>
    </xdr:from>
    <xdr:ext cx="534377" cy="259045"/>
    <xdr:sp macro="" textlink="">
      <xdr:nvSpPr>
        <xdr:cNvPr id="374" name="テキスト ボックス 373"/>
        <xdr:cNvSpPr txBox="1"/>
      </xdr:nvSpPr>
      <xdr:spPr>
        <a:xfrm>
          <a:off x="8483111" y="1012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101991</xdr:rowOff>
    </xdr:from>
    <xdr:to>
      <xdr:col>41</xdr:col>
      <xdr:colOff>101600</xdr:colOff>
      <xdr:row>59</xdr:row>
      <xdr:rowOff>32141</xdr:rowOff>
    </xdr:to>
    <xdr:sp macro="" textlink="">
      <xdr:nvSpPr>
        <xdr:cNvPr id="375" name="楕円 374"/>
        <xdr:cNvSpPr/>
      </xdr:nvSpPr>
      <xdr:spPr>
        <a:xfrm>
          <a:off x="7810500" y="1004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23268</xdr:rowOff>
    </xdr:from>
    <xdr:ext cx="534377" cy="259045"/>
    <xdr:sp macro="" textlink="">
      <xdr:nvSpPr>
        <xdr:cNvPr id="376" name="テキスト ボックス 375"/>
        <xdr:cNvSpPr txBox="1"/>
      </xdr:nvSpPr>
      <xdr:spPr>
        <a:xfrm>
          <a:off x="7594111" y="1013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144946</xdr:rowOff>
    </xdr:from>
    <xdr:to>
      <xdr:col>36</xdr:col>
      <xdr:colOff>165100</xdr:colOff>
      <xdr:row>59</xdr:row>
      <xdr:rowOff>75096</xdr:rowOff>
    </xdr:to>
    <xdr:sp macro="" textlink="">
      <xdr:nvSpPr>
        <xdr:cNvPr id="377" name="楕円 376"/>
        <xdr:cNvSpPr/>
      </xdr:nvSpPr>
      <xdr:spPr>
        <a:xfrm>
          <a:off x="6921500" y="100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66223</xdr:rowOff>
    </xdr:from>
    <xdr:ext cx="534377" cy="259045"/>
    <xdr:sp macro="" textlink="">
      <xdr:nvSpPr>
        <xdr:cNvPr id="378" name="テキスト ボックス 377"/>
        <xdr:cNvSpPr txBox="1"/>
      </xdr:nvSpPr>
      <xdr:spPr>
        <a:xfrm>
          <a:off x="6705111" y="1018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2" name="テキスト ボックス 391"/>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4" name="テキスト ボックス 393"/>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6" name="テキスト ボックス 395"/>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8" name="テキスト ボックス 397"/>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400" name="テキスト ボックス 399"/>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2" name="テキスト ボックス 401"/>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39198</xdr:rowOff>
    </xdr:from>
    <xdr:to>
      <xdr:col>54</xdr:col>
      <xdr:colOff>189865</xdr:colOff>
      <xdr:row>79</xdr:row>
      <xdr:rowOff>98879</xdr:rowOff>
    </xdr:to>
    <xdr:cxnSp macro="">
      <xdr:nvCxnSpPr>
        <xdr:cNvPr id="404" name="直線コネクタ 403"/>
        <xdr:cNvCxnSpPr/>
      </xdr:nvCxnSpPr>
      <xdr:spPr>
        <a:xfrm flipV="1">
          <a:off x="10475595" y="12212148"/>
          <a:ext cx="1270" cy="143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157325</xdr:rowOff>
    </xdr:from>
    <xdr:ext cx="599010" cy="259045"/>
    <xdr:sp macro="" textlink="">
      <xdr:nvSpPr>
        <xdr:cNvPr id="407" name="普通建設事業費 （ うち新規整備　）最大値テキスト"/>
        <xdr:cNvSpPr txBox="1"/>
      </xdr:nvSpPr>
      <xdr:spPr>
        <a:xfrm>
          <a:off x="10528300" y="11987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39198</xdr:rowOff>
    </xdr:from>
    <xdr:to>
      <xdr:col>55</xdr:col>
      <xdr:colOff>88900</xdr:colOff>
      <xdr:row>71</xdr:row>
      <xdr:rowOff>39198</xdr:rowOff>
    </xdr:to>
    <xdr:cxnSp macro="">
      <xdr:nvCxnSpPr>
        <xdr:cNvPr id="408" name="直線コネクタ 407"/>
        <xdr:cNvCxnSpPr/>
      </xdr:nvCxnSpPr>
      <xdr:spPr>
        <a:xfrm>
          <a:off x="10388600" y="122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35176</xdr:rowOff>
    </xdr:from>
    <xdr:to>
      <xdr:col>55</xdr:col>
      <xdr:colOff>0</xdr:colOff>
      <xdr:row>79</xdr:row>
      <xdr:rowOff>74851</xdr:rowOff>
    </xdr:to>
    <xdr:cxnSp macro="">
      <xdr:nvCxnSpPr>
        <xdr:cNvPr id="409" name="直線コネクタ 408"/>
        <xdr:cNvCxnSpPr/>
      </xdr:nvCxnSpPr>
      <xdr:spPr>
        <a:xfrm>
          <a:off x="9639300" y="13579726"/>
          <a:ext cx="838200" cy="3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167795</xdr:rowOff>
    </xdr:from>
    <xdr:ext cx="534377" cy="259045"/>
    <xdr:sp macro="" textlink="">
      <xdr:nvSpPr>
        <xdr:cNvPr id="410" name="普通建設事業費 （ うち新規整備　）平均値テキスト"/>
        <xdr:cNvSpPr txBox="1"/>
      </xdr:nvSpPr>
      <xdr:spPr>
        <a:xfrm>
          <a:off x="10528300" y="13369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144918</xdr:rowOff>
    </xdr:from>
    <xdr:to>
      <xdr:col>55</xdr:col>
      <xdr:colOff>50800</xdr:colOff>
      <xdr:row>79</xdr:row>
      <xdr:rowOff>75068</xdr:rowOff>
    </xdr:to>
    <xdr:sp macro="" textlink="">
      <xdr:nvSpPr>
        <xdr:cNvPr id="411" name="フローチャート: 判断 410"/>
        <xdr:cNvSpPr/>
      </xdr:nvSpPr>
      <xdr:spPr>
        <a:xfrm>
          <a:off x="10426700" y="1351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35176</xdr:rowOff>
    </xdr:from>
    <xdr:to>
      <xdr:col>50</xdr:col>
      <xdr:colOff>114300</xdr:colOff>
      <xdr:row>79</xdr:row>
      <xdr:rowOff>61472</xdr:rowOff>
    </xdr:to>
    <xdr:cxnSp macro="">
      <xdr:nvCxnSpPr>
        <xdr:cNvPr id="412" name="直線コネクタ 411"/>
        <xdr:cNvCxnSpPr/>
      </xdr:nvCxnSpPr>
      <xdr:spPr>
        <a:xfrm flipV="1">
          <a:off x="8750300" y="13579726"/>
          <a:ext cx="889000" cy="2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137384</xdr:rowOff>
    </xdr:from>
    <xdr:to>
      <xdr:col>50</xdr:col>
      <xdr:colOff>165100</xdr:colOff>
      <xdr:row>79</xdr:row>
      <xdr:rowOff>67534</xdr:rowOff>
    </xdr:to>
    <xdr:sp macro="" textlink="">
      <xdr:nvSpPr>
        <xdr:cNvPr id="413" name="フローチャート: 判断 412"/>
        <xdr:cNvSpPr/>
      </xdr:nvSpPr>
      <xdr:spPr>
        <a:xfrm>
          <a:off x="9588500" y="1351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84061</xdr:rowOff>
    </xdr:from>
    <xdr:ext cx="534377" cy="259045"/>
    <xdr:sp macro="" textlink="">
      <xdr:nvSpPr>
        <xdr:cNvPr id="414" name="テキスト ボックス 413"/>
        <xdr:cNvSpPr txBox="1"/>
      </xdr:nvSpPr>
      <xdr:spPr>
        <a:xfrm>
          <a:off x="9372111" y="1328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61472</xdr:rowOff>
    </xdr:from>
    <xdr:to>
      <xdr:col>45</xdr:col>
      <xdr:colOff>177800</xdr:colOff>
      <xdr:row>79</xdr:row>
      <xdr:rowOff>87170</xdr:rowOff>
    </xdr:to>
    <xdr:cxnSp macro="">
      <xdr:nvCxnSpPr>
        <xdr:cNvPr id="415" name="直線コネクタ 414"/>
        <xdr:cNvCxnSpPr/>
      </xdr:nvCxnSpPr>
      <xdr:spPr>
        <a:xfrm flipV="1">
          <a:off x="7861300" y="13606022"/>
          <a:ext cx="889000" cy="2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119805</xdr:rowOff>
    </xdr:from>
    <xdr:to>
      <xdr:col>46</xdr:col>
      <xdr:colOff>38100</xdr:colOff>
      <xdr:row>79</xdr:row>
      <xdr:rowOff>49955</xdr:rowOff>
    </xdr:to>
    <xdr:sp macro="" textlink="">
      <xdr:nvSpPr>
        <xdr:cNvPr id="416" name="フローチャート: 判断 415"/>
        <xdr:cNvSpPr/>
      </xdr:nvSpPr>
      <xdr:spPr>
        <a:xfrm>
          <a:off x="8699500" y="1349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66482</xdr:rowOff>
    </xdr:from>
    <xdr:ext cx="534377" cy="259045"/>
    <xdr:sp macro="" textlink="">
      <xdr:nvSpPr>
        <xdr:cNvPr id="417" name="テキスト ボックス 416"/>
        <xdr:cNvSpPr txBox="1"/>
      </xdr:nvSpPr>
      <xdr:spPr>
        <a:xfrm>
          <a:off x="8483111" y="1326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78555</xdr:rowOff>
    </xdr:from>
    <xdr:to>
      <xdr:col>41</xdr:col>
      <xdr:colOff>50800</xdr:colOff>
      <xdr:row>79</xdr:row>
      <xdr:rowOff>87170</xdr:rowOff>
    </xdr:to>
    <xdr:cxnSp macro="">
      <xdr:nvCxnSpPr>
        <xdr:cNvPr id="418" name="直線コネクタ 417"/>
        <xdr:cNvCxnSpPr/>
      </xdr:nvCxnSpPr>
      <xdr:spPr>
        <a:xfrm>
          <a:off x="6972300" y="13623105"/>
          <a:ext cx="889000" cy="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154919</xdr:rowOff>
    </xdr:from>
    <xdr:to>
      <xdr:col>41</xdr:col>
      <xdr:colOff>101600</xdr:colOff>
      <xdr:row>79</xdr:row>
      <xdr:rowOff>85069</xdr:rowOff>
    </xdr:to>
    <xdr:sp macro="" textlink="">
      <xdr:nvSpPr>
        <xdr:cNvPr id="419" name="フローチャート: 判断 418"/>
        <xdr:cNvSpPr/>
      </xdr:nvSpPr>
      <xdr:spPr>
        <a:xfrm>
          <a:off x="7810500" y="1352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101596</xdr:rowOff>
    </xdr:from>
    <xdr:ext cx="534377" cy="259045"/>
    <xdr:sp macro="" textlink="">
      <xdr:nvSpPr>
        <xdr:cNvPr id="420" name="テキスト ボックス 419"/>
        <xdr:cNvSpPr txBox="1"/>
      </xdr:nvSpPr>
      <xdr:spPr>
        <a:xfrm>
          <a:off x="7594111" y="1330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39616</xdr:rowOff>
    </xdr:from>
    <xdr:to>
      <xdr:col>36</xdr:col>
      <xdr:colOff>165100</xdr:colOff>
      <xdr:row>78</xdr:row>
      <xdr:rowOff>141216</xdr:rowOff>
    </xdr:to>
    <xdr:sp macro="" textlink="">
      <xdr:nvSpPr>
        <xdr:cNvPr id="421" name="フローチャート: 判断 420"/>
        <xdr:cNvSpPr/>
      </xdr:nvSpPr>
      <xdr:spPr>
        <a:xfrm>
          <a:off x="6921500" y="1341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157743</xdr:rowOff>
    </xdr:from>
    <xdr:ext cx="599010" cy="259045"/>
    <xdr:sp macro="" textlink="">
      <xdr:nvSpPr>
        <xdr:cNvPr id="422" name="テキスト ボックス 421"/>
        <xdr:cNvSpPr txBox="1"/>
      </xdr:nvSpPr>
      <xdr:spPr>
        <a:xfrm>
          <a:off x="6672795" y="13187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24051</xdr:rowOff>
    </xdr:from>
    <xdr:to>
      <xdr:col>55</xdr:col>
      <xdr:colOff>50800</xdr:colOff>
      <xdr:row>79</xdr:row>
      <xdr:rowOff>125651</xdr:rowOff>
    </xdr:to>
    <xdr:sp macro="" textlink="">
      <xdr:nvSpPr>
        <xdr:cNvPr id="428" name="楕円 427"/>
        <xdr:cNvSpPr/>
      </xdr:nvSpPr>
      <xdr:spPr>
        <a:xfrm>
          <a:off x="10426700" y="1356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123345</xdr:rowOff>
    </xdr:from>
    <xdr:ext cx="534377" cy="259045"/>
    <xdr:sp macro="" textlink="">
      <xdr:nvSpPr>
        <xdr:cNvPr id="429" name="普通建設事業費 （ うち新規整備　）該当値テキスト"/>
        <xdr:cNvSpPr txBox="1"/>
      </xdr:nvSpPr>
      <xdr:spPr>
        <a:xfrm>
          <a:off x="10528300" y="1349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155826</xdr:rowOff>
    </xdr:from>
    <xdr:to>
      <xdr:col>50</xdr:col>
      <xdr:colOff>165100</xdr:colOff>
      <xdr:row>79</xdr:row>
      <xdr:rowOff>85976</xdr:rowOff>
    </xdr:to>
    <xdr:sp macro="" textlink="">
      <xdr:nvSpPr>
        <xdr:cNvPr id="430" name="楕円 429"/>
        <xdr:cNvSpPr/>
      </xdr:nvSpPr>
      <xdr:spPr>
        <a:xfrm>
          <a:off x="9588500" y="1352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77103</xdr:rowOff>
    </xdr:from>
    <xdr:ext cx="534377" cy="259045"/>
    <xdr:sp macro="" textlink="">
      <xdr:nvSpPr>
        <xdr:cNvPr id="431" name="テキスト ボックス 430"/>
        <xdr:cNvSpPr txBox="1"/>
      </xdr:nvSpPr>
      <xdr:spPr>
        <a:xfrm>
          <a:off x="9372111" y="1362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10672</xdr:rowOff>
    </xdr:from>
    <xdr:to>
      <xdr:col>46</xdr:col>
      <xdr:colOff>38100</xdr:colOff>
      <xdr:row>79</xdr:row>
      <xdr:rowOff>112272</xdr:rowOff>
    </xdr:to>
    <xdr:sp macro="" textlink="">
      <xdr:nvSpPr>
        <xdr:cNvPr id="432" name="楕円 431"/>
        <xdr:cNvSpPr/>
      </xdr:nvSpPr>
      <xdr:spPr>
        <a:xfrm>
          <a:off x="8699500" y="1355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103399</xdr:rowOff>
    </xdr:from>
    <xdr:ext cx="534377" cy="259045"/>
    <xdr:sp macro="" textlink="">
      <xdr:nvSpPr>
        <xdr:cNvPr id="433" name="テキスト ボックス 432"/>
        <xdr:cNvSpPr txBox="1"/>
      </xdr:nvSpPr>
      <xdr:spPr>
        <a:xfrm>
          <a:off x="8483111" y="1364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36370</xdr:rowOff>
    </xdr:from>
    <xdr:to>
      <xdr:col>41</xdr:col>
      <xdr:colOff>101600</xdr:colOff>
      <xdr:row>79</xdr:row>
      <xdr:rowOff>137970</xdr:rowOff>
    </xdr:to>
    <xdr:sp macro="" textlink="">
      <xdr:nvSpPr>
        <xdr:cNvPr id="434" name="楕円 433"/>
        <xdr:cNvSpPr/>
      </xdr:nvSpPr>
      <xdr:spPr>
        <a:xfrm>
          <a:off x="7810500" y="1358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129097</xdr:rowOff>
    </xdr:from>
    <xdr:ext cx="469744" cy="259045"/>
    <xdr:sp macro="" textlink="">
      <xdr:nvSpPr>
        <xdr:cNvPr id="435" name="テキスト ボックス 434"/>
        <xdr:cNvSpPr txBox="1"/>
      </xdr:nvSpPr>
      <xdr:spPr>
        <a:xfrm>
          <a:off x="7626428" y="1367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27755</xdr:rowOff>
    </xdr:from>
    <xdr:to>
      <xdr:col>36</xdr:col>
      <xdr:colOff>165100</xdr:colOff>
      <xdr:row>79</xdr:row>
      <xdr:rowOff>129355</xdr:rowOff>
    </xdr:to>
    <xdr:sp macro="" textlink="">
      <xdr:nvSpPr>
        <xdr:cNvPr id="436" name="楕円 435"/>
        <xdr:cNvSpPr/>
      </xdr:nvSpPr>
      <xdr:spPr>
        <a:xfrm>
          <a:off x="6921500" y="1357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120482</xdr:rowOff>
    </xdr:from>
    <xdr:ext cx="534377" cy="259045"/>
    <xdr:sp macro="" textlink="">
      <xdr:nvSpPr>
        <xdr:cNvPr id="437" name="テキスト ボックス 436"/>
        <xdr:cNvSpPr txBox="1"/>
      </xdr:nvSpPr>
      <xdr:spPr>
        <a:xfrm>
          <a:off x="6705111" y="1366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89326</xdr:rowOff>
    </xdr:from>
    <xdr:to>
      <xdr:col>54</xdr:col>
      <xdr:colOff>189865</xdr:colOff>
      <xdr:row>98</xdr:row>
      <xdr:rowOff>127143</xdr:rowOff>
    </xdr:to>
    <xdr:cxnSp macro="">
      <xdr:nvCxnSpPr>
        <xdr:cNvPr id="463" name="直線コネクタ 462"/>
        <xdr:cNvCxnSpPr/>
      </xdr:nvCxnSpPr>
      <xdr:spPr>
        <a:xfrm flipV="1">
          <a:off x="10475595" y="15348376"/>
          <a:ext cx="1270" cy="158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130970</xdr:rowOff>
    </xdr:from>
    <xdr:ext cx="469744" cy="259045"/>
    <xdr:sp macro="" textlink="">
      <xdr:nvSpPr>
        <xdr:cNvPr id="464" name="普通建設事業費 （ うち更新整備　）最小値テキスト"/>
        <xdr:cNvSpPr txBox="1"/>
      </xdr:nvSpPr>
      <xdr:spPr>
        <a:xfrm>
          <a:off x="10528300" y="1693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127143</xdr:rowOff>
    </xdr:from>
    <xdr:to>
      <xdr:col>55</xdr:col>
      <xdr:colOff>88900</xdr:colOff>
      <xdr:row>98</xdr:row>
      <xdr:rowOff>127143</xdr:rowOff>
    </xdr:to>
    <xdr:cxnSp macro="">
      <xdr:nvCxnSpPr>
        <xdr:cNvPr id="465" name="直線コネクタ 464"/>
        <xdr:cNvCxnSpPr/>
      </xdr:nvCxnSpPr>
      <xdr:spPr>
        <a:xfrm>
          <a:off x="10388600" y="16929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36003</xdr:rowOff>
    </xdr:from>
    <xdr:ext cx="599010" cy="259045"/>
    <xdr:sp macro="" textlink="">
      <xdr:nvSpPr>
        <xdr:cNvPr id="466" name="普通建設事業費 （ うち更新整備　）最大値テキスト"/>
        <xdr:cNvSpPr txBox="1"/>
      </xdr:nvSpPr>
      <xdr:spPr>
        <a:xfrm>
          <a:off x="10528300" y="15123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89326</xdr:rowOff>
    </xdr:from>
    <xdr:to>
      <xdr:col>55</xdr:col>
      <xdr:colOff>88900</xdr:colOff>
      <xdr:row>89</xdr:row>
      <xdr:rowOff>89326</xdr:rowOff>
    </xdr:to>
    <xdr:cxnSp macro="">
      <xdr:nvCxnSpPr>
        <xdr:cNvPr id="467" name="直線コネクタ 466"/>
        <xdr:cNvCxnSpPr/>
      </xdr:nvCxnSpPr>
      <xdr:spPr>
        <a:xfrm>
          <a:off x="10388600" y="15348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37418</xdr:rowOff>
    </xdr:from>
    <xdr:to>
      <xdr:col>55</xdr:col>
      <xdr:colOff>0</xdr:colOff>
      <xdr:row>96</xdr:row>
      <xdr:rowOff>78860</xdr:rowOff>
    </xdr:to>
    <xdr:cxnSp macro="">
      <xdr:nvCxnSpPr>
        <xdr:cNvPr id="468" name="直線コネクタ 467"/>
        <xdr:cNvCxnSpPr/>
      </xdr:nvCxnSpPr>
      <xdr:spPr>
        <a:xfrm>
          <a:off x="9639300" y="15982268"/>
          <a:ext cx="838200" cy="55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254</xdr:rowOff>
    </xdr:from>
    <xdr:ext cx="534377" cy="259045"/>
    <xdr:sp macro="" textlink="">
      <xdr:nvSpPr>
        <xdr:cNvPr id="469" name="普通建設事業費 （ うち更新整備　）平均値テキスト"/>
        <xdr:cNvSpPr txBox="1"/>
      </xdr:nvSpPr>
      <xdr:spPr>
        <a:xfrm>
          <a:off x="10528300" y="16288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148827</xdr:rowOff>
    </xdr:from>
    <xdr:to>
      <xdr:col>55</xdr:col>
      <xdr:colOff>50800</xdr:colOff>
      <xdr:row>96</xdr:row>
      <xdr:rowOff>78977</xdr:rowOff>
    </xdr:to>
    <xdr:sp macro="" textlink="">
      <xdr:nvSpPr>
        <xdr:cNvPr id="470" name="フローチャート: 判断 469"/>
        <xdr:cNvSpPr/>
      </xdr:nvSpPr>
      <xdr:spPr>
        <a:xfrm>
          <a:off x="10426700" y="1643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37418</xdr:rowOff>
    </xdr:from>
    <xdr:to>
      <xdr:col>50</xdr:col>
      <xdr:colOff>114300</xdr:colOff>
      <xdr:row>94</xdr:row>
      <xdr:rowOff>128612</xdr:rowOff>
    </xdr:to>
    <xdr:cxnSp macro="">
      <xdr:nvCxnSpPr>
        <xdr:cNvPr id="471" name="直線コネクタ 470"/>
        <xdr:cNvCxnSpPr/>
      </xdr:nvCxnSpPr>
      <xdr:spPr>
        <a:xfrm flipV="1">
          <a:off x="8750300" y="15982268"/>
          <a:ext cx="889000" cy="26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124969</xdr:rowOff>
    </xdr:from>
    <xdr:to>
      <xdr:col>50</xdr:col>
      <xdr:colOff>165100</xdr:colOff>
      <xdr:row>96</xdr:row>
      <xdr:rowOff>55119</xdr:rowOff>
    </xdr:to>
    <xdr:sp macro="" textlink="">
      <xdr:nvSpPr>
        <xdr:cNvPr id="472" name="フローチャート: 判断 471"/>
        <xdr:cNvSpPr/>
      </xdr:nvSpPr>
      <xdr:spPr>
        <a:xfrm>
          <a:off x="9588500" y="16412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46246</xdr:rowOff>
    </xdr:from>
    <xdr:ext cx="534377" cy="259045"/>
    <xdr:sp macro="" textlink="">
      <xdr:nvSpPr>
        <xdr:cNvPr id="473" name="テキスト ボックス 472"/>
        <xdr:cNvSpPr txBox="1"/>
      </xdr:nvSpPr>
      <xdr:spPr>
        <a:xfrm>
          <a:off x="9372111" y="1650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128612</xdr:rowOff>
    </xdr:from>
    <xdr:to>
      <xdr:col>45</xdr:col>
      <xdr:colOff>177800</xdr:colOff>
      <xdr:row>95</xdr:row>
      <xdr:rowOff>41940</xdr:rowOff>
    </xdr:to>
    <xdr:cxnSp macro="">
      <xdr:nvCxnSpPr>
        <xdr:cNvPr id="474" name="直線コネクタ 473"/>
        <xdr:cNvCxnSpPr/>
      </xdr:nvCxnSpPr>
      <xdr:spPr>
        <a:xfrm flipV="1">
          <a:off x="7861300" y="16244912"/>
          <a:ext cx="889000" cy="8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85651</xdr:rowOff>
    </xdr:from>
    <xdr:to>
      <xdr:col>46</xdr:col>
      <xdr:colOff>38100</xdr:colOff>
      <xdr:row>97</xdr:row>
      <xdr:rowOff>15801</xdr:rowOff>
    </xdr:to>
    <xdr:sp macro="" textlink="">
      <xdr:nvSpPr>
        <xdr:cNvPr id="475" name="フローチャート: 判断 474"/>
        <xdr:cNvSpPr/>
      </xdr:nvSpPr>
      <xdr:spPr>
        <a:xfrm>
          <a:off x="8699500" y="1654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6928</xdr:rowOff>
    </xdr:from>
    <xdr:ext cx="534377" cy="259045"/>
    <xdr:sp macro="" textlink="">
      <xdr:nvSpPr>
        <xdr:cNvPr id="476" name="テキスト ボックス 475"/>
        <xdr:cNvSpPr txBox="1"/>
      </xdr:nvSpPr>
      <xdr:spPr>
        <a:xfrm>
          <a:off x="8483111" y="1663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41940</xdr:rowOff>
    </xdr:from>
    <xdr:to>
      <xdr:col>41</xdr:col>
      <xdr:colOff>50800</xdr:colOff>
      <xdr:row>97</xdr:row>
      <xdr:rowOff>43035</xdr:rowOff>
    </xdr:to>
    <xdr:cxnSp macro="">
      <xdr:nvCxnSpPr>
        <xdr:cNvPr id="477" name="直線コネクタ 476"/>
        <xdr:cNvCxnSpPr/>
      </xdr:nvCxnSpPr>
      <xdr:spPr>
        <a:xfrm flipV="1">
          <a:off x="6972300" y="16329690"/>
          <a:ext cx="889000" cy="34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100166</xdr:rowOff>
    </xdr:from>
    <xdr:to>
      <xdr:col>41</xdr:col>
      <xdr:colOff>101600</xdr:colOff>
      <xdr:row>97</xdr:row>
      <xdr:rowOff>30316</xdr:rowOff>
    </xdr:to>
    <xdr:sp macro="" textlink="">
      <xdr:nvSpPr>
        <xdr:cNvPr id="478" name="フローチャート: 判断 477"/>
        <xdr:cNvSpPr/>
      </xdr:nvSpPr>
      <xdr:spPr>
        <a:xfrm>
          <a:off x="7810500" y="165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21443</xdr:rowOff>
    </xdr:from>
    <xdr:ext cx="534377" cy="259045"/>
    <xdr:sp macro="" textlink="">
      <xdr:nvSpPr>
        <xdr:cNvPr id="479" name="テキスト ボックス 478"/>
        <xdr:cNvSpPr txBox="1"/>
      </xdr:nvSpPr>
      <xdr:spPr>
        <a:xfrm>
          <a:off x="7594111" y="1665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109899</xdr:rowOff>
    </xdr:from>
    <xdr:to>
      <xdr:col>36</xdr:col>
      <xdr:colOff>165100</xdr:colOff>
      <xdr:row>97</xdr:row>
      <xdr:rowOff>40049</xdr:rowOff>
    </xdr:to>
    <xdr:sp macro="" textlink="">
      <xdr:nvSpPr>
        <xdr:cNvPr id="480" name="フローチャート: 判断 479"/>
        <xdr:cNvSpPr/>
      </xdr:nvSpPr>
      <xdr:spPr>
        <a:xfrm>
          <a:off x="6921500" y="1656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56576</xdr:rowOff>
    </xdr:from>
    <xdr:ext cx="534377" cy="259045"/>
    <xdr:sp macro="" textlink="">
      <xdr:nvSpPr>
        <xdr:cNvPr id="481" name="テキスト ボックス 480"/>
        <xdr:cNvSpPr txBox="1"/>
      </xdr:nvSpPr>
      <xdr:spPr>
        <a:xfrm>
          <a:off x="6705111" y="1634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28060</xdr:rowOff>
    </xdr:from>
    <xdr:to>
      <xdr:col>55</xdr:col>
      <xdr:colOff>50800</xdr:colOff>
      <xdr:row>96</xdr:row>
      <xdr:rowOff>129660</xdr:rowOff>
    </xdr:to>
    <xdr:sp macro="" textlink="">
      <xdr:nvSpPr>
        <xdr:cNvPr id="487" name="楕円 486"/>
        <xdr:cNvSpPr/>
      </xdr:nvSpPr>
      <xdr:spPr>
        <a:xfrm>
          <a:off x="10426700" y="1648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6487</xdr:rowOff>
    </xdr:from>
    <xdr:ext cx="534377" cy="259045"/>
    <xdr:sp macro="" textlink="">
      <xdr:nvSpPr>
        <xdr:cNvPr id="488" name="普通建設事業費 （ うち更新整備　）該当値テキスト"/>
        <xdr:cNvSpPr txBox="1"/>
      </xdr:nvSpPr>
      <xdr:spPr>
        <a:xfrm>
          <a:off x="10528300" y="1646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158068</xdr:rowOff>
    </xdr:from>
    <xdr:to>
      <xdr:col>50</xdr:col>
      <xdr:colOff>165100</xdr:colOff>
      <xdr:row>93</xdr:row>
      <xdr:rowOff>88218</xdr:rowOff>
    </xdr:to>
    <xdr:sp macro="" textlink="">
      <xdr:nvSpPr>
        <xdr:cNvPr id="489" name="楕円 488"/>
        <xdr:cNvSpPr/>
      </xdr:nvSpPr>
      <xdr:spPr>
        <a:xfrm>
          <a:off x="9588500" y="1593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104745</xdr:rowOff>
    </xdr:from>
    <xdr:ext cx="534377" cy="259045"/>
    <xdr:sp macro="" textlink="">
      <xdr:nvSpPr>
        <xdr:cNvPr id="490" name="テキスト ボックス 489"/>
        <xdr:cNvSpPr txBox="1"/>
      </xdr:nvSpPr>
      <xdr:spPr>
        <a:xfrm>
          <a:off x="9372111" y="1570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77812</xdr:rowOff>
    </xdr:from>
    <xdr:to>
      <xdr:col>46</xdr:col>
      <xdr:colOff>38100</xdr:colOff>
      <xdr:row>95</xdr:row>
      <xdr:rowOff>7962</xdr:rowOff>
    </xdr:to>
    <xdr:sp macro="" textlink="">
      <xdr:nvSpPr>
        <xdr:cNvPr id="491" name="楕円 490"/>
        <xdr:cNvSpPr/>
      </xdr:nvSpPr>
      <xdr:spPr>
        <a:xfrm>
          <a:off x="8699500" y="1619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24489</xdr:rowOff>
    </xdr:from>
    <xdr:ext cx="534377" cy="259045"/>
    <xdr:sp macro="" textlink="">
      <xdr:nvSpPr>
        <xdr:cNvPr id="492" name="テキスト ボックス 491"/>
        <xdr:cNvSpPr txBox="1"/>
      </xdr:nvSpPr>
      <xdr:spPr>
        <a:xfrm>
          <a:off x="8483111" y="1596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162590</xdr:rowOff>
    </xdr:from>
    <xdr:to>
      <xdr:col>41</xdr:col>
      <xdr:colOff>101600</xdr:colOff>
      <xdr:row>95</xdr:row>
      <xdr:rowOff>92740</xdr:rowOff>
    </xdr:to>
    <xdr:sp macro="" textlink="">
      <xdr:nvSpPr>
        <xdr:cNvPr id="493" name="楕円 492"/>
        <xdr:cNvSpPr/>
      </xdr:nvSpPr>
      <xdr:spPr>
        <a:xfrm>
          <a:off x="7810500" y="1627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109267</xdr:rowOff>
    </xdr:from>
    <xdr:ext cx="534377" cy="259045"/>
    <xdr:sp macro="" textlink="">
      <xdr:nvSpPr>
        <xdr:cNvPr id="494" name="テキスト ボックス 493"/>
        <xdr:cNvSpPr txBox="1"/>
      </xdr:nvSpPr>
      <xdr:spPr>
        <a:xfrm>
          <a:off x="7594111" y="1605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163685</xdr:rowOff>
    </xdr:from>
    <xdr:to>
      <xdr:col>36</xdr:col>
      <xdr:colOff>165100</xdr:colOff>
      <xdr:row>97</xdr:row>
      <xdr:rowOff>93835</xdr:rowOff>
    </xdr:to>
    <xdr:sp macro="" textlink="">
      <xdr:nvSpPr>
        <xdr:cNvPr id="495" name="楕円 494"/>
        <xdr:cNvSpPr/>
      </xdr:nvSpPr>
      <xdr:spPr>
        <a:xfrm>
          <a:off x="6921500" y="1662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84962</xdr:rowOff>
    </xdr:from>
    <xdr:ext cx="534377" cy="259045"/>
    <xdr:sp macro="" textlink="">
      <xdr:nvSpPr>
        <xdr:cNvPr id="496" name="テキスト ボックス 495"/>
        <xdr:cNvSpPr txBox="1"/>
      </xdr:nvSpPr>
      <xdr:spPr>
        <a:xfrm>
          <a:off x="6705111" y="1671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122517</xdr:rowOff>
    </xdr:from>
    <xdr:to>
      <xdr:col>85</xdr:col>
      <xdr:colOff>126364</xdr:colOff>
      <xdr:row>39</xdr:row>
      <xdr:rowOff>44450</xdr:rowOff>
    </xdr:to>
    <xdr:cxnSp macro="">
      <xdr:nvCxnSpPr>
        <xdr:cNvPr id="520" name="直線コネクタ 519"/>
        <xdr:cNvCxnSpPr/>
      </xdr:nvCxnSpPr>
      <xdr:spPr>
        <a:xfrm flipV="1">
          <a:off x="16317595" y="5437467"/>
          <a:ext cx="1269" cy="1293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69194</xdr:rowOff>
    </xdr:from>
    <xdr:ext cx="534377" cy="259045"/>
    <xdr:sp macro="" textlink="">
      <xdr:nvSpPr>
        <xdr:cNvPr id="523" name="災害復旧事業費最大値テキスト"/>
        <xdr:cNvSpPr txBox="1"/>
      </xdr:nvSpPr>
      <xdr:spPr>
        <a:xfrm>
          <a:off x="16370300" y="521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122517</xdr:rowOff>
    </xdr:from>
    <xdr:to>
      <xdr:col>86</xdr:col>
      <xdr:colOff>25400</xdr:colOff>
      <xdr:row>31</xdr:row>
      <xdr:rowOff>122517</xdr:rowOff>
    </xdr:to>
    <xdr:cxnSp macro="">
      <xdr:nvCxnSpPr>
        <xdr:cNvPr id="524" name="直線コネクタ 523"/>
        <xdr:cNvCxnSpPr/>
      </xdr:nvCxnSpPr>
      <xdr:spPr>
        <a:xfrm>
          <a:off x="16230600" y="5437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43631</xdr:rowOff>
    </xdr:from>
    <xdr:to>
      <xdr:col>85</xdr:col>
      <xdr:colOff>127000</xdr:colOff>
      <xdr:row>39</xdr:row>
      <xdr:rowOff>44450</xdr:rowOff>
    </xdr:to>
    <xdr:cxnSp macro="">
      <xdr:nvCxnSpPr>
        <xdr:cNvPr id="525" name="直線コネクタ 524"/>
        <xdr:cNvCxnSpPr/>
      </xdr:nvCxnSpPr>
      <xdr:spPr>
        <a:xfrm flipV="1">
          <a:off x="15481300" y="6730181"/>
          <a:ext cx="8382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43426</xdr:rowOff>
    </xdr:from>
    <xdr:ext cx="469744" cy="259045"/>
    <xdr:sp macro="" textlink="">
      <xdr:nvSpPr>
        <xdr:cNvPr id="526" name="災害復旧事業費平均値テキスト"/>
        <xdr:cNvSpPr txBox="1"/>
      </xdr:nvSpPr>
      <xdr:spPr>
        <a:xfrm>
          <a:off x="16370300" y="6387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20548</xdr:rowOff>
    </xdr:from>
    <xdr:to>
      <xdr:col>85</xdr:col>
      <xdr:colOff>177800</xdr:colOff>
      <xdr:row>38</xdr:row>
      <xdr:rowOff>122148</xdr:rowOff>
    </xdr:to>
    <xdr:sp macro="" textlink="">
      <xdr:nvSpPr>
        <xdr:cNvPr id="527" name="フローチャート: 判断 526"/>
        <xdr:cNvSpPr/>
      </xdr:nvSpPr>
      <xdr:spPr>
        <a:xfrm>
          <a:off x="16268700" y="6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8" name="直線コネクタ 52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48457</xdr:rowOff>
    </xdr:from>
    <xdr:to>
      <xdr:col>81</xdr:col>
      <xdr:colOff>101600</xdr:colOff>
      <xdr:row>38</xdr:row>
      <xdr:rowOff>150057</xdr:rowOff>
    </xdr:to>
    <xdr:sp macro="" textlink="">
      <xdr:nvSpPr>
        <xdr:cNvPr id="529" name="フローチャート: 判断 528"/>
        <xdr:cNvSpPr/>
      </xdr:nvSpPr>
      <xdr:spPr>
        <a:xfrm>
          <a:off x="15430500" y="656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166584</xdr:rowOff>
    </xdr:from>
    <xdr:ext cx="469744" cy="259045"/>
    <xdr:sp macro="" textlink="">
      <xdr:nvSpPr>
        <xdr:cNvPr id="530" name="テキスト ボックス 529"/>
        <xdr:cNvSpPr txBox="1"/>
      </xdr:nvSpPr>
      <xdr:spPr>
        <a:xfrm>
          <a:off x="15246428" y="63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1" name="直線コネクタ 53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26073</xdr:rowOff>
    </xdr:from>
    <xdr:to>
      <xdr:col>76</xdr:col>
      <xdr:colOff>165100</xdr:colOff>
      <xdr:row>38</xdr:row>
      <xdr:rowOff>127673</xdr:rowOff>
    </xdr:to>
    <xdr:sp macro="" textlink="">
      <xdr:nvSpPr>
        <xdr:cNvPr id="532" name="フローチャート: 判断 531"/>
        <xdr:cNvSpPr/>
      </xdr:nvSpPr>
      <xdr:spPr>
        <a:xfrm>
          <a:off x="14541500" y="65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144200</xdr:rowOff>
    </xdr:from>
    <xdr:ext cx="469744" cy="259045"/>
    <xdr:sp macro="" textlink="">
      <xdr:nvSpPr>
        <xdr:cNvPr id="533" name="テキスト ボックス 532"/>
        <xdr:cNvSpPr txBox="1"/>
      </xdr:nvSpPr>
      <xdr:spPr>
        <a:xfrm>
          <a:off x="14357428" y="631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41859</xdr:rowOff>
    </xdr:from>
    <xdr:to>
      <xdr:col>71</xdr:col>
      <xdr:colOff>177800</xdr:colOff>
      <xdr:row>39</xdr:row>
      <xdr:rowOff>44450</xdr:rowOff>
    </xdr:to>
    <xdr:cxnSp macro="">
      <xdr:nvCxnSpPr>
        <xdr:cNvPr id="534" name="直線コネクタ 533"/>
        <xdr:cNvCxnSpPr/>
      </xdr:nvCxnSpPr>
      <xdr:spPr>
        <a:xfrm>
          <a:off x="12814300" y="6728409"/>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103625</xdr:rowOff>
    </xdr:from>
    <xdr:to>
      <xdr:col>72</xdr:col>
      <xdr:colOff>38100</xdr:colOff>
      <xdr:row>39</xdr:row>
      <xdr:rowOff>33775</xdr:rowOff>
    </xdr:to>
    <xdr:sp macro="" textlink="">
      <xdr:nvSpPr>
        <xdr:cNvPr id="535" name="フローチャート: 判断 534"/>
        <xdr:cNvSpPr/>
      </xdr:nvSpPr>
      <xdr:spPr>
        <a:xfrm>
          <a:off x="13652500" y="661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50302</xdr:rowOff>
    </xdr:from>
    <xdr:ext cx="469744" cy="259045"/>
    <xdr:sp macro="" textlink="">
      <xdr:nvSpPr>
        <xdr:cNvPr id="536" name="テキスト ボックス 535"/>
        <xdr:cNvSpPr txBox="1"/>
      </xdr:nvSpPr>
      <xdr:spPr>
        <a:xfrm>
          <a:off x="13468428" y="639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33446</xdr:rowOff>
    </xdr:from>
    <xdr:to>
      <xdr:col>67</xdr:col>
      <xdr:colOff>101600</xdr:colOff>
      <xdr:row>37</xdr:row>
      <xdr:rowOff>135046</xdr:rowOff>
    </xdr:to>
    <xdr:sp macro="" textlink="">
      <xdr:nvSpPr>
        <xdr:cNvPr id="537" name="フローチャート: 判断 536"/>
        <xdr:cNvSpPr/>
      </xdr:nvSpPr>
      <xdr:spPr>
        <a:xfrm>
          <a:off x="12763500" y="637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151573</xdr:rowOff>
    </xdr:from>
    <xdr:ext cx="534377" cy="259045"/>
    <xdr:sp macro="" textlink="">
      <xdr:nvSpPr>
        <xdr:cNvPr id="538" name="テキスト ボックス 537"/>
        <xdr:cNvSpPr txBox="1"/>
      </xdr:nvSpPr>
      <xdr:spPr>
        <a:xfrm>
          <a:off x="12547111" y="615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164281</xdr:rowOff>
    </xdr:from>
    <xdr:to>
      <xdr:col>85</xdr:col>
      <xdr:colOff>177800</xdr:colOff>
      <xdr:row>39</xdr:row>
      <xdr:rowOff>94431</xdr:rowOff>
    </xdr:to>
    <xdr:sp macro="" textlink="">
      <xdr:nvSpPr>
        <xdr:cNvPr id="544" name="楕円 543"/>
        <xdr:cNvSpPr/>
      </xdr:nvSpPr>
      <xdr:spPr>
        <a:xfrm>
          <a:off x="16268700" y="667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79208</xdr:rowOff>
    </xdr:from>
    <xdr:ext cx="313932" cy="259045"/>
    <xdr:sp macro="" textlink="">
      <xdr:nvSpPr>
        <xdr:cNvPr id="545" name="災害復旧事業費該当値テキスト"/>
        <xdr:cNvSpPr txBox="1"/>
      </xdr:nvSpPr>
      <xdr:spPr>
        <a:xfrm>
          <a:off x="16370300" y="65943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6" name="楕円 54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7" name="テキスト ボックス 54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8" name="楕円 54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9" name="テキスト ボックス 54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0" name="楕円 54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1" name="テキスト ボックス 55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162509</xdr:rowOff>
    </xdr:from>
    <xdr:to>
      <xdr:col>67</xdr:col>
      <xdr:colOff>101600</xdr:colOff>
      <xdr:row>39</xdr:row>
      <xdr:rowOff>92659</xdr:rowOff>
    </xdr:to>
    <xdr:sp macro="" textlink="">
      <xdr:nvSpPr>
        <xdr:cNvPr id="552" name="楕円 551"/>
        <xdr:cNvSpPr/>
      </xdr:nvSpPr>
      <xdr:spPr>
        <a:xfrm>
          <a:off x="12763500" y="667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83786</xdr:rowOff>
    </xdr:from>
    <xdr:ext cx="378565" cy="259045"/>
    <xdr:sp macro="" textlink="">
      <xdr:nvSpPr>
        <xdr:cNvPr id="553" name="テキスト ボックス 552"/>
        <xdr:cNvSpPr txBox="1"/>
      </xdr:nvSpPr>
      <xdr:spPr>
        <a:xfrm>
          <a:off x="12625017" y="6770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5" name="テキスト ボックス 614"/>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122961</xdr:rowOff>
    </xdr:from>
    <xdr:to>
      <xdr:col>85</xdr:col>
      <xdr:colOff>126364</xdr:colOff>
      <xdr:row>79</xdr:row>
      <xdr:rowOff>137567</xdr:rowOff>
    </xdr:to>
    <xdr:cxnSp macro="">
      <xdr:nvCxnSpPr>
        <xdr:cNvPr id="627" name="直線コネクタ 626"/>
        <xdr:cNvCxnSpPr/>
      </xdr:nvCxnSpPr>
      <xdr:spPr>
        <a:xfrm flipV="1">
          <a:off x="16317595" y="12124461"/>
          <a:ext cx="1269" cy="1557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141394</xdr:rowOff>
    </xdr:from>
    <xdr:ext cx="534377" cy="259045"/>
    <xdr:sp macro="" textlink="">
      <xdr:nvSpPr>
        <xdr:cNvPr id="628" name="公債費最小値テキスト"/>
        <xdr:cNvSpPr txBox="1"/>
      </xdr:nvSpPr>
      <xdr:spPr>
        <a:xfrm>
          <a:off x="16370300" y="1368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137567</xdr:rowOff>
    </xdr:from>
    <xdr:to>
      <xdr:col>86</xdr:col>
      <xdr:colOff>25400</xdr:colOff>
      <xdr:row>79</xdr:row>
      <xdr:rowOff>137567</xdr:rowOff>
    </xdr:to>
    <xdr:cxnSp macro="">
      <xdr:nvCxnSpPr>
        <xdr:cNvPr id="629" name="直線コネクタ 628"/>
        <xdr:cNvCxnSpPr/>
      </xdr:nvCxnSpPr>
      <xdr:spPr>
        <a:xfrm>
          <a:off x="16230600" y="13682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69638</xdr:rowOff>
    </xdr:from>
    <xdr:ext cx="599010" cy="259045"/>
    <xdr:sp macro="" textlink="">
      <xdr:nvSpPr>
        <xdr:cNvPr id="630" name="公債費最大値テキスト"/>
        <xdr:cNvSpPr txBox="1"/>
      </xdr:nvSpPr>
      <xdr:spPr>
        <a:xfrm>
          <a:off x="16370300" y="11899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122961</xdr:rowOff>
    </xdr:from>
    <xdr:to>
      <xdr:col>86</xdr:col>
      <xdr:colOff>25400</xdr:colOff>
      <xdr:row>70</xdr:row>
      <xdr:rowOff>122961</xdr:rowOff>
    </xdr:to>
    <xdr:cxnSp macro="">
      <xdr:nvCxnSpPr>
        <xdr:cNvPr id="631" name="直線コネクタ 630"/>
        <xdr:cNvCxnSpPr/>
      </xdr:nvCxnSpPr>
      <xdr:spPr>
        <a:xfrm>
          <a:off x="16230600" y="1212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51245</xdr:rowOff>
    </xdr:from>
    <xdr:to>
      <xdr:col>85</xdr:col>
      <xdr:colOff>127000</xdr:colOff>
      <xdr:row>79</xdr:row>
      <xdr:rowOff>85686</xdr:rowOff>
    </xdr:to>
    <xdr:cxnSp macro="">
      <xdr:nvCxnSpPr>
        <xdr:cNvPr id="632" name="直線コネクタ 631"/>
        <xdr:cNvCxnSpPr/>
      </xdr:nvCxnSpPr>
      <xdr:spPr>
        <a:xfrm flipV="1">
          <a:off x="15481300" y="13595795"/>
          <a:ext cx="838200" cy="3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34065</xdr:rowOff>
    </xdr:from>
    <xdr:ext cx="534377" cy="259045"/>
    <xdr:sp macro="" textlink="">
      <xdr:nvSpPr>
        <xdr:cNvPr id="633" name="公債費平均値テキスト"/>
        <xdr:cNvSpPr txBox="1"/>
      </xdr:nvSpPr>
      <xdr:spPr>
        <a:xfrm>
          <a:off x="16370300" y="13064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11188</xdr:rowOff>
    </xdr:from>
    <xdr:to>
      <xdr:col>85</xdr:col>
      <xdr:colOff>177800</xdr:colOff>
      <xdr:row>77</xdr:row>
      <xdr:rowOff>112788</xdr:rowOff>
    </xdr:to>
    <xdr:sp macro="" textlink="">
      <xdr:nvSpPr>
        <xdr:cNvPr id="634" name="フローチャート: 判断 633"/>
        <xdr:cNvSpPr/>
      </xdr:nvSpPr>
      <xdr:spPr>
        <a:xfrm>
          <a:off x="16268700" y="132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85686</xdr:rowOff>
    </xdr:from>
    <xdr:to>
      <xdr:col>81</xdr:col>
      <xdr:colOff>50800</xdr:colOff>
      <xdr:row>79</xdr:row>
      <xdr:rowOff>98489</xdr:rowOff>
    </xdr:to>
    <xdr:cxnSp macro="">
      <xdr:nvCxnSpPr>
        <xdr:cNvPr id="635" name="直線コネクタ 634"/>
        <xdr:cNvCxnSpPr/>
      </xdr:nvCxnSpPr>
      <xdr:spPr>
        <a:xfrm flipV="1">
          <a:off x="14592300" y="13630236"/>
          <a:ext cx="889000" cy="1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23050</xdr:rowOff>
    </xdr:from>
    <xdr:to>
      <xdr:col>81</xdr:col>
      <xdr:colOff>101600</xdr:colOff>
      <xdr:row>77</xdr:row>
      <xdr:rowOff>124650</xdr:rowOff>
    </xdr:to>
    <xdr:sp macro="" textlink="">
      <xdr:nvSpPr>
        <xdr:cNvPr id="636" name="フローチャート: 判断 635"/>
        <xdr:cNvSpPr/>
      </xdr:nvSpPr>
      <xdr:spPr>
        <a:xfrm>
          <a:off x="15430500" y="1322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141177</xdr:rowOff>
    </xdr:from>
    <xdr:ext cx="534377" cy="259045"/>
    <xdr:sp macro="" textlink="">
      <xdr:nvSpPr>
        <xdr:cNvPr id="637" name="テキスト ボックス 636"/>
        <xdr:cNvSpPr txBox="1"/>
      </xdr:nvSpPr>
      <xdr:spPr>
        <a:xfrm>
          <a:off x="15214111" y="1299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91160</xdr:rowOff>
    </xdr:from>
    <xdr:to>
      <xdr:col>76</xdr:col>
      <xdr:colOff>114300</xdr:colOff>
      <xdr:row>79</xdr:row>
      <xdr:rowOff>98489</xdr:rowOff>
    </xdr:to>
    <xdr:cxnSp macro="">
      <xdr:nvCxnSpPr>
        <xdr:cNvPr id="638" name="直線コネクタ 637"/>
        <xdr:cNvCxnSpPr/>
      </xdr:nvCxnSpPr>
      <xdr:spPr>
        <a:xfrm>
          <a:off x="13703300" y="13635710"/>
          <a:ext cx="889000" cy="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23380</xdr:rowOff>
    </xdr:from>
    <xdr:to>
      <xdr:col>76</xdr:col>
      <xdr:colOff>165100</xdr:colOff>
      <xdr:row>77</xdr:row>
      <xdr:rowOff>124980</xdr:rowOff>
    </xdr:to>
    <xdr:sp macro="" textlink="">
      <xdr:nvSpPr>
        <xdr:cNvPr id="639" name="フローチャート: 判断 638"/>
        <xdr:cNvSpPr/>
      </xdr:nvSpPr>
      <xdr:spPr>
        <a:xfrm>
          <a:off x="14541500" y="1322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141507</xdr:rowOff>
    </xdr:from>
    <xdr:ext cx="534377" cy="259045"/>
    <xdr:sp macro="" textlink="">
      <xdr:nvSpPr>
        <xdr:cNvPr id="640" name="テキスト ボックス 639"/>
        <xdr:cNvSpPr txBox="1"/>
      </xdr:nvSpPr>
      <xdr:spPr>
        <a:xfrm>
          <a:off x="14325111" y="1300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84252</xdr:rowOff>
    </xdr:from>
    <xdr:to>
      <xdr:col>71</xdr:col>
      <xdr:colOff>177800</xdr:colOff>
      <xdr:row>79</xdr:row>
      <xdr:rowOff>91160</xdr:rowOff>
    </xdr:to>
    <xdr:cxnSp macro="">
      <xdr:nvCxnSpPr>
        <xdr:cNvPr id="641" name="直線コネクタ 640"/>
        <xdr:cNvCxnSpPr/>
      </xdr:nvCxnSpPr>
      <xdr:spPr>
        <a:xfrm>
          <a:off x="12814300" y="13628802"/>
          <a:ext cx="889000" cy="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61988</xdr:rowOff>
    </xdr:from>
    <xdr:to>
      <xdr:col>72</xdr:col>
      <xdr:colOff>38100</xdr:colOff>
      <xdr:row>77</xdr:row>
      <xdr:rowOff>163588</xdr:rowOff>
    </xdr:to>
    <xdr:sp macro="" textlink="">
      <xdr:nvSpPr>
        <xdr:cNvPr id="642" name="フローチャート: 判断 641"/>
        <xdr:cNvSpPr/>
      </xdr:nvSpPr>
      <xdr:spPr>
        <a:xfrm>
          <a:off x="13652500" y="1326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8665</xdr:rowOff>
    </xdr:from>
    <xdr:ext cx="534377" cy="259045"/>
    <xdr:sp macro="" textlink="">
      <xdr:nvSpPr>
        <xdr:cNvPr id="643" name="テキスト ボックス 642"/>
        <xdr:cNvSpPr txBox="1"/>
      </xdr:nvSpPr>
      <xdr:spPr>
        <a:xfrm>
          <a:off x="13436111" y="1303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154102</xdr:rowOff>
    </xdr:from>
    <xdr:to>
      <xdr:col>67</xdr:col>
      <xdr:colOff>101600</xdr:colOff>
      <xdr:row>78</xdr:row>
      <xdr:rowOff>84252</xdr:rowOff>
    </xdr:to>
    <xdr:sp macro="" textlink="">
      <xdr:nvSpPr>
        <xdr:cNvPr id="644" name="フローチャート: 判断 643"/>
        <xdr:cNvSpPr/>
      </xdr:nvSpPr>
      <xdr:spPr>
        <a:xfrm>
          <a:off x="12763500" y="1335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100779</xdr:rowOff>
    </xdr:from>
    <xdr:ext cx="534377" cy="259045"/>
    <xdr:sp macro="" textlink="">
      <xdr:nvSpPr>
        <xdr:cNvPr id="645" name="テキスト ボックス 644"/>
        <xdr:cNvSpPr txBox="1"/>
      </xdr:nvSpPr>
      <xdr:spPr>
        <a:xfrm>
          <a:off x="12547111" y="1313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445</xdr:rowOff>
    </xdr:from>
    <xdr:to>
      <xdr:col>85</xdr:col>
      <xdr:colOff>177800</xdr:colOff>
      <xdr:row>79</xdr:row>
      <xdr:rowOff>102045</xdr:rowOff>
    </xdr:to>
    <xdr:sp macro="" textlink="">
      <xdr:nvSpPr>
        <xdr:cNvPr id="651" name="楕円 650"/>
        <xdr:cNvSpPr/>
      </xdr:nvSpPr>
      <xdr:spPr>
        <a:xfrm>
          <a:off x="16268700" y="1354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86822</xdr:rowOff>
    </xdr:from>
    <xdr:ext cx="534377" cy="259045"/>
    <xdr:sp macro="" textlink="">
      <xdr:nvSpPr>
        <xdr:cNvPr id="652" name="公債費該当値テキスト"/>
        <xdr:cNvSpPr txBox="1"/>
      </xdr:nvSpPr>
      <xdr:spPr>
        <a:xfrm>
          <a:off x="16370300" y="1345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34886</xdr:rowOff>
    </xdr:from>
    <xdr:to>
      <xdr:col>81</xdr:col>
      <xdr:colOff>101600</xdr:colOff>
      <xdr:row>79</xdr:row>
      <xdr:rowOff>136486</xdr:rowOff>
    </xdr:to>
    <xdr:sp macro="" textlink="">
      <xdr:nvSpPr>
        <xdr:cNvPr id="653" name="楕円 652"/>
        <xdr:cNvSpPr/>
      </xdr:nvSpPr>
      <xdr:spPr>
        <a:xfrm>
          <a:off x="15430500" y="1357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127613</xdr:rowOff>
    </xdr:from>
    <xdr:ext cx="534377" cy="259045"/>
    <xdr:sp macro="" textlink="">
      <xdr:nvSpPr>
        <xdr:cNvPr id="654" name="テキスト ボックス 653"/>
        <xdr:cNvSpPr txBox="1"/>
      </xdr:nvSpPr>
      <xdr:spPr>
        <a:xfrm>
          <a:off x="15214111" y="1367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47689</xdr:rowOff>
    </xdr:from>
    <xdr:to>
      <xdr:col>76</xdr:col>
      <xdr:colOff>165100</xdr:colOff>
      <xdr:row>79</xdr:row>
      <xdr:rowOff>149289</xdr:rowOff>
    </xdr:to>
    <xdr:sp macro="" textlink="">
      <xdr:nvSpPr>
        <xdr:cNvPr id="655" name="楕円 654"/>
        <xdr:cNvSpPr/>
      </xdr:nvSpPr>
      <xdr:spPr>
        <a:xfrm>
          <a:off x="14541500" y="1359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140416</xdr:rowOff>
    </xdr:from>
    <xdr:ext cx="534377" cy="259045"/>
    <xdr:sp macro="" textlink="">
      <xdr:nvSpPr>
        <xdr:cNvPr id="656" name="テキスト ボックス 655"/>
        <xdr:cNvSpPr txBox="1"/>
      </xdr:nvSpPr>
      <xdr:spPr>
        <a:xfrm>
          <a:off x="14325111" y="1368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40360</xdr:rowOff>
    </xdr:from>
    <xdr:to>
      <xdr:col>72</xdr:col>
      <xdr:colOff>38100</xdr:colOff>
      <xdr:row>79</xdr:row>
      <xdr:rowOff>141960</xdr:rowOff>
    </xdr:to>
    <xdr:sp macro="" textlink="">
      <xdr:nvSpPr>
        <xdr:cNvPr id="657" name="楕円 656"/>
        <xdr:cNvSpPr/>
      </xdr:nvSpPr>
      <xdr:spPr>
        <a:xfrm>
          <a:off x="13652500" y="1358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133087</xdr:rowOff>
    </xdr:from>
    <xdr:ext cx="534377" cy="259045"/>
    <xdr:sp macro="" textlink="">
      <xdr:nvSpPr>
        <xdr:cNvPr id="658" name="テキスト ボックス 657"/>
        <xdr:cNvSpPr txBox="1"/>
      </xdr:nvSpPr>
      <xdr:spPr>
        <a:xfrm>
          <a:off x="13436111" y="1367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33452</xdr:rowOff>
    </xdr:from>
    <xdr:to>
      <xdr:col>67</xdr:col>
      <xdr:colOff>101600</xdr:colOff>
      <xdr:row>79</xdr:row>
      <xdr:rowOff>135052</xdr:rowOff>
    </xdr:to>
    <xdr:sp macro="" textlink="">
      <xdr:nvSpPr>
        <xdr:cNvPr id="659" name="楕円 658"/>
        <xdr:cNvSpPr/>
      </xdr:nvSpPr>
      <xdr:spPr>
        <a:xfrm>
          <a:off x="12763500" y="1357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126179</xdr:rowOff>
    </xdr:from>
    <xdr:ext cx="534377" cy="259045"/>
    <xdr:sp macro="" textlink="">
      <xdr:nvSpPr>
        <xdr:cNvPr id="660" name="テキスト ボックス 659"/>
        <xdr:cNvSpPr txBox="1"/>
      </xdr:nvSpPr>
      <xdr:spPr>
        <a:xfrm>
          <a:off x="12547111" y="1367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21056</xdr:rowOff>
    </xdr:from>
    <xdr:to>
      <xdr:col>85</xdr:col>
      <xdr:colOff>126364</xdr:colOff>
      <xdr:row>98</xdr:row>
      <xdr:rowOff>128115</xdr:rowOff>
    </xdr:to>
    <xdr:cxnSp macro="">
      <xdr:nvCxnSpPr>
        <xdr:cNvPr id="682" name="直線コネクタ 681"/>
        <xdr:cNvCxnSpPr/>
      </xdr:nvCxnSpPr>
      <xdr:spPr>
        <a:xfrm flipV="1">
          <a:off x="16317595" y="15451556"/>
          <a:ext cx="1269" cy="1478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131942</xdr:rowOff>
    </xdr:from>
    <xdr:ext cx="469744" cy="259045"/>
    <xdr:sp macro="" textlink="">
      <xdr:nvSpPr>
        <xdr:cNvPr id="683" name="積立金最小値テキスト"/>
        <xdr:cNvSpPr txBox="1"/>
      </xdr:nvSpPr>
      <xdr:spPr>
        <a:xfrm>
          <a:off x="16370300" y="1693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128115</xdr:rowOff>
    </xdr:from>
    <xdr:to>
      <xdr:col>86</xdr:col>
      <xdr:colOff>25400</xdr:colOff>
      <xdr:row>98</xdr:row>
      <xdr:rowOff>128115</xdr:rowOff>
    </xdr:to>
    <xdr:cxnSp macro="">
      <xdr:nvCxnSpPr>
        <xdr:cNvPr id="684" name="直線コネクタ 683"/>
        <xdr:cNvCxnSpPr/>
      </xdr:nvCxnSpPr>
      <xdr:spPr>
        <a:xfrm>
          <a:off x="16230600" y="16930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139183</xdr:rowOff>
    </xdr:from>
    <xdr:ext cx="599010" cy="259045"/>
    <xdr:sp macro="" textlink="">
      <xdr:nvSpPr>
        <xdr:cNvPr id="685" name="積立金最大値テキスト"/>
        <xdr:cNvSpPr txBox="1"/>
      </xdr:nvSpPr>
      <xdr:spPr>
        <a:xfrm>
          <a:off x="16370300" y="15226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21056</xdr:rowOff>
    </xdr:from>
    <xdr:to>
      <xdr:col>86</xdr:col>
      <xdr:colOff>25400</xdr:colOff>
      <xdr:row>90</xdr:row>
      <xdr:rowOff>21056</xdr:rowOff>
    </xdr:to>
    <xdr:cxnSp macro="">
      <xdr:nvCxnSpPr>
        <xdr:cNvPr id="686" name="直線コネクタ 685"/>
        <xdr:cNvCxnSpPr/>
      </xdr:nvCxnSpPr>
      <xdr:spPr>
        <a:xfrm>
          <a:off x="16230600" y="1545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79724</xdr:rowOff>
    </xdr:from>
    <xdr:to>
      <xdr:col>85</xdr:col>
      <xdr:colOff>127000</xdr:colOff>
      <xdr:row>98</xdr:row>
      <xdr:rowOff>138658</xdr:rowOff>
    </xdr:to>
    <xdr:cxnSp macro="">
      <xdr:nvCxnSpPr>
        <xdr:cNvPr id="687" name="直線コネクタ 686"/>
        <xdr:cNvCxnSpPr/>
      </xdr:nvCxnSpPr>
      <xdr:spPr>
        <a:xfrm flipV="1">
          <a:off x="15481300" y="16881824"/>
          <a:ext cx="838200" cy="5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101573</xdr:rowOff>
    </xdr:from>
    <xdr:ext cx="534377" cy="259045"/>
    <xdr:sp macro="" textlink="">
      <xdr:nvSpPr>
        <xdr:cNvPr id="688" name="積立金平均値テキスト"/>
        <xdr:cNvSpPr txBox="1"/>
      </xdr:nvSpPr>
      <xdr:spPr>
        <a:xfrm>
          <a:off x="16370300" y="16560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78696</xdr:rowOff>
    </xdr:from>
    <xdr:to>
      <xdr:col>85</xdr:col>
      <xdr:colOff>177800</xdr:colOff>
      <xdr:row>98</xdr:row>
      <xdr:rowOff>8846</xdr:rowOff>
    </xdr:to>
    <xdr:sp macro="" textlink="">
      <xdr:nvSpPr>
        <xdr:cNvPr id="689" name="フローチャート: 判断 688"/>
        <xdr:cNvSpPr/>
      </xdr:nvSpPr>
      <xdr:spPr>
        <a:xfrm>
          <a:off x="16268700" y="1670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134003</xdr:rowOff>
    </xdr:from>
    <xdr:to>
      <xdr:col>81</xdr:col>
      <xdr:colOff>50800</xdr:colOff>
      <xdr:row>98</xdr:row>
      <xdr:rowOff>138658</xdr:rowOff>
    </xdr:to>
    <xdr:cxnSp macro="">
      <xdr:nvCxnSpPr>
        <xdr:cNvPr id="690" name="直線コネクタ 689"/>
        <xdr:cNvCxnSpPr/>
      </xdr:nvCxnSpPr>
      <xdr:spPr>
        <a:xfrm>
          <a:off x="14592300" y="16936103"/>
          <a:ext cx="889000" cy="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61596</xdr:rowOff>
    </xdr:from>
    <xdr:to>
      <xdr:col>81</xdr:col>
      <xdr:colOff>101600</xdr:colOff>
      <xdr:row>97</xdr:row>
      <xdr:rowOff>163196</xdr:rowOff>
    </xdr:to>
    <xdr:sp macro="" textlink="">
      <xdr:nvSpPr>
        <xdr:cNvPr id="691" name="フローチャート: 判断 690"/>
        <xdr:cNvSpPr/>
      </xdr:nvSpPr>
      <xdr:spPr>
        <a:xfrm>
          <a:off x="15430500" y="1669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8273</xdr:rowOff>
    </xdr:from>
    <xdr:ext cx="534377" cy="259045"/>
    <xdr:sp macro="" textlink="">
      <xdr:nvSpPr>
        <xdr:cNvPr id="692" name="テキスト ボックス 691"/>
        <xdr:cNvSpPr txBox="1"/>
      </xdr:nvSpPr>
      <xdr:spPr>
        <a:xfrm>
          <a:off x="15214111" y="1646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15853</xdr:rowOff>
    </xdr:from>
    <xdr:to>
      <xdr:col>76</xdr:col>
      <xdr:colOff>114300</xdr:colOff>
      <xdr:row>98</xdr:row>
      <xdr:rowOff>134003</xdr:rowOff>
    </xdr:to>
    <xdr:cxnSp macro="">
      <xdr:nvCxnSpPr>
        <xdr:cNvPr id="693" name="直線コネクタ 692"/>
        <xdr:cNvCxnSpPr/>
      </xdr:nvCxnSpPr>
      <xdr:spPr>
        <a:xfrm>
          <a:off x="13703300" y="16817953"/>
          <a:ext cx="889000" cy="11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78422</xdr:rowOff>
    </xdr:from>
    <xdr:to>
      <xdr:col>76</xdr:col>
      <xdr:colOff>165100</xdr:colOff>
      <xdr:row>97</xdr:row>
      <xdr:rowOff>8572</xdr:rowOff>
    </xdr:to>
    <xdr:sp macro="" textlink="">
      <xdr:nvSpPr>
        <xdr:cNvPr id="694" name="フローチャート: 判断 693"/>
        <xdr:cNvSpPr/>
      </xdr:nvSpPr>
      <xdr:spPr>
        <a:xfrm>
          <a:off x="14541500" y="1653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25099</xdr:rowOff>
    </xdr:from>
    <xdr:ext cx="534377" cy="259045"/>
    <xdr:sp macro="" textlink="">
      <xdr:nvSpPr>
        <xdr:cNvPr id="695" name="テキスト ボックス 694"/>
        <xdr:cNvSpPr txBox="1"/>
      </xdr:nvSpPr>
      <xdr:spPr>
        <a:xfrm>
          <a:off x="14325111" y="1631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12864</xdr:rowOff>
    </xdr:from>
    <xdr:to>
      <xdr:col>71</xdr:col>
      <xdr:colOff>177800</xdr:colOff>
      <xdr:row>98</xdr:row>
      <xdr:rowOff>15853</xdr:rowOff>
    </xdr:to>
    <xdr:cxnSp macro="">
      <xdr:nvCxnSpPr>
        <xdr:cNvPr id="696" name="直線コネクタ 695"/>
        <xdr:cNvCxnSpPr/>
      </xdr:nvCxnSpPr>
      <xdr:spPr>
        <a:xfrm>
          <a:off x="12814300" y="16814964"/>
          <a:ext cx="889000" cy="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75211</xdr:rowOff>
    </xdr:from>
    <xdr:to>
      <xdr:col>72</xdr:col>
      <xdr:colOff>38100</xdr:colOff>
      <xdr:row>98</xdr:row>
      <xdr:rowOff>5361</xdr:rowOff>
    </xdr:to>
    <xdr:sp macro="" textlink="">
      <xdr:nvSpPr>
        <xdr:cNvPr id="697" name="フローチャート: 判断 696"/>
        <xdr:cNvSpPr/>
      </xdr:nvSpPr>
      <xdr:spPr>
        <a:xfrm>
          <a:off x="13652500" y="1670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21888</xdr:rowOff>
    </xdr:from>
    <xdr:ext cx="534377" cy="259045"/>
    <xdr:sp macro="" textlink="">
      <xdr:nvSpPr>
        <xdr:cNvPr id="698" name="テキスト ボックス 697"/>
        <xdr:cNvSpPr txBox="1"/>
      </xdr:nvSpPr>
      <xdr:spPr>
        <a:xfrm>
          <a:off x="13436111" y="1648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135434</xdr:rowOff>
    </xdr:from>
    <xdr:to>
      <xdr:col>67</xdr:col>
      <xdr:colOff>101600</xdr:colOff>
      <xdr:row>92</xdr:row>
      <xdr:rowOff>65584</xdr:rowOff>
    </xdr:to>
    <xdr:sp macro="" textlink="">
      <xdr:nvSpPr>
        <xdr:cNvPr id="699" name="フローチャート: 判断 698"/>
        <xdr:cNvSpPr/>
      </xdr:nvSpPr>
      <xdr:spPr>
        <a:xfrm>
          <a:off x="12763500" y="1573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82111</xdr:rowOff>
    </xdr:from>
    <xdr:ext cx="599010" cy="259045"/>
    <xdr:sp macro="" textlink="">
      <xdr:nvSpPr>
        <xdr:cNvPr id="700" name="テキスト ボックス 699"/>
        <xdr:cNvSpPr txBox="1"/>
      </xdr:nvSpPr>
      <xdr:spPr>
        <a:xfrm>
          <a:off x="12514795" y="15512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28924</xdr:rowOff>
    </xdr:from>
    <xdr:to>
      <xdr:col>85</xdr:col>
      <xdr:colOff>177800</xdr:colOff>
      <xdr:row>98</xdr:row>
      <xdr:rowOff>130524</xdr:rowOff>
    </xdr:to>
    <xdr:sp macro="" textlink="">
      <xdr:nvSpPr>
        <xdr:cNvPr id="706" name="楕円 705"/>
        <xdr:cNvSpPr/>
      </xdr:nvSpPr>
      <xdr:spPr>
        <a:xfrm>
          <a:off x="16268700" y="1683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115301</xdr:rowOff>
    </xdr:from>
    <xdr:ext cx="469744" cy="259045"/>
    <xdr:sp macro="" textlink="">
      <xdr:nvSpPr>
        <xdr:cNvPr id="707" name="積立金該当値テキスト"/>
        <xdr:cNvSpPr txBox="1"/>
      </xdr:nvSpPr>
      <xdr:spPr>
        <a:xfrm>
          <a:off x="16370300" y="16745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87858</xdr:rowOff>
    </xdr:from>
    <xdr:to>
      <xdr:col>81</xdr:col>
      <xdr:colOff>101600</xdr:colOff>
      <xdr:row>99</xdr:row>
      <xdr:rowOff>18008</xdr:rowOff>
    </xdr:to>
    <xdr:sp macro="" textlink="">
      <xdr:nvSpPr>
        <xdr:cNvPr id="708" name="楕円 707"/>
        <xdr:cNvSpPr/>
      </xdr:nvSpPr>
      <xdr:spPr>
        <a:xfrm>
          <a:off x="15430500" y="1688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9135</xdr:rowOff>
    </xdr:from>
    <xdr:ext cx="378565" cy="259045"/>
    <xdr:sp macro="" textlink="">
      <xdr:nvSpPr>
        <xdr:cNvPr id="709" name="テキスト ボックス 708"/>
        <xdr:cNvSpPr txBox="1"/>
      </xdr:nvSpPr>
      <xdr:spPr>
        <a:xfrm>
          <a:off x="15292017" y="16982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83203</xdr:rowOff>
    </xdr:from>
    <xdr:to>
      <xdr:col>76</xdr:col>
      <xdr:colOff>165100</xdr:colOff>
      <xdr:row>99</xdr:row>
      <xdr:rowOff>13353</xdr:rowOff>
    </xdr:to>
    <xdr:sp macro="" textlink="">
      <xdr:nvSpPr>
        <xdr:cNvPr id="710" name="楕円 709"/>
        <xdr:cNvSpPr/>
      </xdr:nvSpPr>
      <xdr:spPr>
        <a:xfrm>
          <a:off x="14541500" y="1688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4480</xdr:rowOff>
    </xdr:from>
    <xdr:ext cx="378565" cy="259045"/>
    <xdr:sp macro="" textlink="">
      <xdr:nvSpPr>
        <xdr:cNvPr id="711" name="テキスト ボックス 710"/>
        <xdr:cNvSpPr txBox="1"/>
      </xdr:nvSpPr>
      <xdr:spPr>
        <a:xfrm>
          <a:off x="14403017" y="16978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136503</xdr:rowOff>
    </xdr:from>
    <xdr:to>
      <xdr:col>72</xdr:col>
      <xdr:colOff>38100</xdr:colOff>
      <xdr:row>98</xdr:row>
      <xdr:rowOff>66653</xdr:rowOff>
    </xdr:to>
    <xdr:sp macro="" textlink="">
      <xdr:nvSpPr>
        <xdr:cNvPr id="712" name="楕円 711"/>
        <xdr:cNvSpPr/>
      </xdr:nvSpPr>
      <xdr:spPr>
        <a:xfrm>
          <a:off x="13652500" y="1676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57780</xdr:rowOff>
    </xdr:from>
    <xdr:ext cx="534377" cy="259045"/>
    <xdr:sp macro="" textlink="">
      <xdr:nvSpPr>
        <xdr:cNvPr id="713" name="テキスト ボックス 712"/>
        <xdr:cNvSpPr txBox="1"/>
      </xdr:nvSpPr>
      <xdr:spPr>
        <a:xfrm>
          <a:off x="13436111" y="1685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133514</xdr:rowOff>
    </xdr:from>
    <xdr:to>
      <xdr:col>67</xdr:col>
      <xdr:colOff>101600</xdr:colOff>
      <xdr:row>98</xdr:row>
      <xdr:rowOff>63664</xdr:rowOff>
    </xdr:to>
    <xdr:sp macro="" textlink="">
      <xdr:nvSpPr>
        <xdr:cNvPr id="714" name="楕円 713"/>
        <xdr:cNvSpPr/>
      </xdr:nvSpPr>
      <xdr:spPr>
        <a:xfrm>
          <a:off x="12763500" y="1676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54791</xdr:rowOff>
    </xdr:from>
    <xdr:ext cx="534377" cy="259045"/>
    <xdr:sp macro="" textlink="">
      <xdr:nvSpPr>
        <xdr:cNvPr id="715" name="テキスト ボックス 714"/>
        <xdr:cNvSpPr txBox="1"/>
      </xdr:nvSpPr>
      <xdr:spPr>
        <a:xfrm>
          <a:off x="12547111" y="1685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73543</xdr:rowOff>
    </xdr:from>
    <xdr:to>
      <xdr:col>116</xdr:col>
      <xdr:colOff>62864</xdr:colOff>
      <xdr:row>38</xdr:row>
      <xdr:rowOff>139700</xdr:rowOff>
    </xdr:to>
    <xdr:cxnSp macro="">
      <xdr:nvCxnSpPr>
        <xdr:cNvPr id="737" name="直線コネクタ 736"/>
        <xdr:cNvCxnSpPr/>
      </xdr:nvCxnSpPr>
      <xdr:spPr>
        <a:xfrm flipV="1">
          <a:off x="22159595" y="5731393"/>
          <a:ext cx="1269" cy="92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20220</xdr:rowOff>
    </xdr:from>
    <xdr:ext cx="534377" cy="259045"/>
    <xdr:sp macro="" textlink="">
      <xdr:nvSpPr>
        <xdr:cNvPr id="740" name="投資及び出資金最大値テキスト"/>
        <xdr:cNvSpPr txBox="1"/>
      </xdr:nvSpPr>
      <xdr:spPr>
        <a:xfrm>
          <a:off x="22212300" y="550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73543</xdr:rowOff>
    </xdr:from>
    <xdr:to>
      <xdr:col>116</xdr:col>
      <xdr:colOff>152400</xdr:colOff>
      <xdr:row>33</xdr:row>
      <xdr:rowOff>73543</xdr:rowOff>
    </xdr:to>
    <xdr:cxnSp macro="">
      <xdr:nvCxnSpPr>
        <xdr:cNvPr id="741" name="直線コネクタ 740"/>
        <xdr:cNvCxnSpPr/>
      </xdr:nvCxnSpPr>
      <xdr:spPr>
        <a:xfrm>
          <a:off x="22072600" y="573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141209</xdr:rowOff>
    </xdr:from>
    <xdr:to>
      <xdr:col>116</xdr:col>
      <xdr:colOff>63500</xdr:colOff>
      <xdr:row>33</xdr:row>
      <xdr:rowOff>73543</xdr:rowOff>
    </xdr:to>
    <xdr:cxnSp macro="">
      <xdr:nvCxnSpPr>
        <xdr:cNvPr id="742" name="直線コネクタ 741"/>
        <xdr:cNvCxnSpPr/>
      </xdr:nvCxnSpPr>
      <xdr:spPr>
        <a:xfrm>
          <a:off x="21323300" y="5627609"/>
          <a:ext cx="838200" cy="10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100200</xdr:rowOff>
    </xdr:from>
    <xdr:ext cx="469744" cy="259045"/>
    <xdr:sp macro="" textlink="">
      <xdr:nvSpPr>
        <xdr:cNvPr id="743" name="投資及び出資金平均値テキスト"/>
        <xdr:cNvSpPr txBox="1"/>
      </xdr:nvSpPr>
      <xdr:spPr>
        <a:xfrm>
          <a:off x="22212300" y="64438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121773</xdr:rowOff>
    </xdr:from>
    <xdr:to>
      <xdr:col>116</xdr:col>
      <xdr:colOff>114300</xdr:colOff>
      <xdr:row>38</xdr:row>
      <xdr:rowOff>51922</xdr:rowOff>
    </xdr:to>
    <xdr:sp macro="" textlink="">
      <xdr:nvSpPr>
        <xdr:cNvPr id="744" name="フローチャート: 判断 743"/>
        <xdr:cNvSpPr/>
      </xdr:nvSpPr>
      <xdr:spPr>
        <a:xfrm>
          <a:off x="22110700" y="64654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141209</xdr:rowOff>
    </xdr:from>
    <xdr:to>
      <xdr:col>111</xdr:col>
      <xdr:colOff>177800</xdr:colOff>
      <xdr:row>32</xdr:row>
      <xdr:rowOff>157988</xdr:rowOff>
    </xdr:to>
    <xdr:cxnSp macro="">
      <xdr:nvCxnSpPr>
        <xdr:cNvPr id="745" name="直線コネクタ 744"/>
        <xdr:cNvCxnSpPr/>
      </xdr:nvCxnSpPr>
      <xdr:spPr>
        <a:xfrm flipV="1">
          <a:off x="20434300" y="5627609"/>
          <a:ext cx="889000" cy="1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131054</xdr:rowOff>
    </xdr:from>
    <xdr:to>
      <xdr:col>112</xdr:col>
      <xdr:colOff>38100</xdr:colOff>
      <xdr:row>38</xdr:row>
      <xdr:rowOff>61204</xdr:rowOff>
    </xdr:to>
    <xdr:sp macro="" textlink="">
      <xdr:nvSpPr>
        <xdr:cNvPr id="746" name="フローチャート: 判断 745"/>
        <xdr:cNvSpPr/>
      </xdr:nvSpPr>
      <xdr:spPr>
        <a:xfrm>
          <a:off x="21272500" y="647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52331</xdr:rowOff>
    </xdr:from>
    <xdr:ext cx="469744" cy="259045"/>
    <xdr:sp macro="" textlink="">
      <xdr:nvSpPr>
        <xdr:cNvPr id="747" name="テキスト ボックス 746"/>
        <xdr:cNvSpPr txBox="1"/>
      </xdr:nvSpPr>
      <xdr:spPr>
        <a:xfrm>
          <a:off x="21088428" y="6567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92883</xdr:rowOff>
    </xdr:from>
    <xdr:to>
      <xdr:col>107</xdr:col>
      <xdr:colOff>50800</xdr:colOff>
      <xdr:row>32</xdr:row>
      <xdr:rowOff>157988</xdr:rowOff>
    </xdr:to>
    <xdr:cxnSp macro="">
      <xdr:nvCxnSpPr>
        <xdr:cNvPr id="748" name="直線コネクタ 747"/>
        <xdr:cNvCxnSpPr/>
      </xdr:nvCxnSpPr>
      <xdr:spPr>
        <a:xfrm>
          <a:off x="19545300" y="5579283"/>
          <a:ext cx="889000" cy="6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136632</xdr:rowOff>
    </xdr:from>
    <xdr:to>
      <xdr:col>107</xdr:col>
      <xdr:colOff>101600</xdr:colOff>
      <xdr:row>38</xdr:row>
      <xdr:rowOff>66782</xdr:rowOff>
    </xdr:to>
    <xdr:sp macro="" textlink="">
      <xdr:nvSpPr>
        <xdr:cNvPr id="749" name="フローチャート: 判断 748"/>
        <xdr:cNvSpPr/>
      </xdr:nvSpPr>
      <xdr:spPr>
        <a:xfrm>
          <a:off x="20383500" y="648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57909</xdr:rowOff>
    </xdr:from>
    <xdr:ext cx="469744" cy="259045"/>
    <xdr:sp macro="" textlink="">
      <xdr:nvSpPr>
        <xdr:cNvPr id="750" name="テキスト ボックス 749"/>
        <xdr:cNvSpPr txBox="1"/>
      </xdr:nvSpPr>
      <xdr:spPr>
        <a:xfrm>
          <a:off x="20199428" y="657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92883</xdr:rowOff>
    </xdr:from>
    <xdr:to>
      <xdr:col>102</xdr:col>
      <xdr:colOff>114300</xdr:colOff>
      <xdr:row>32</xdr:row>
      <xdr:rowOff>161554</xdr:rowOff>
    </xdr:to>
    <xdr:cxnSp macro="">
      <xdr:nvCxnSpPr>
        <xdr:cNvPr id="751" name="直線コネクタ 750"/>
        <xdr:cNvCxnSpPr/>
      </xdr:nvCxnSpPr>
      <xdr:spPr>
        <a:xfrm flipV="1">
          <a:off x="18656300" y="5579283"/>
          <a:ext cx="889000" cy="6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165618</xdr:rowOff>
    </xdr:from>
    <xdr:to>
      <xdr:col>102</xdr:col>
      <xdr:colOff>165100</xdr:colOff>
      <xdr:row>38</xdr:row>
      <xdr:rowOff>95768</xdr:rowOff>
    </xdr:to>
    <xdr:sp macro="" textlink="">
      <xdr:nvSpPr>
        <xdr:cNvPr id="752" name="フローチャート: 判断 751"/>
        <xdr:cNvSpPr/>
      </xdr:nvSpPr>
      <xdr:spPr>
        <a:xfrm>
          <a:off x="194945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86895</xdr:rowOff>
    </xdr:from>
    <xdr:ext cx="469744" cy="259045"/>
    <xdr:sp macro="" textlink="">
      <xdr:nvSpPr>
        <xdr:cNvPr id="753" name="テキスト ボックス 752"/>
        <xdr:cNvSpPr txBox="1"/>
      </xdr:nvSpPr>
      <xdr:spPr>
        <a:xfrm>
          <a:off x="19310428" y="660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114412</xdr:rowOff>
    </xdr:from>
    <xdr:to>
      <xdr:col>98</xdr:col>
      <xdr:colOff>38100</xdr:colOff>
      <xdr:row>38</xdr:row>
      <xdr:rowOff>44562</xdr:rowOff>
    </xdr:to>
    <xdr:sp macro="" textlink="">
      <xdr:nvSpPr>
        <xdr:cNvPr id="754" name="フローチャート: 判断 753"/>
        <xdr:cNvSpPr/>
      </xdr:nvSpPr>
      <xdr:spPr>
        <a:xfrm>
          <a:off x="18605500" y="645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35689</xdr:rowOff>
    </xdr:from>
    <xdr:ext cx="469744" cy="259045"/>
    <xdr:sp macro="" textlink="">
      <xdr:nvSpPr>
        <xdr:cNvPr id="755" name="テキスト ボックス 754"/>
        <xdr:cNvSpPr txBox="1"/>
      </xdr:nvSpPr>
      <xdr:spPr>
        <a:xfrm>
          <a:off x="18421428" y="655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22743</xdr:rowOff>
    </xdr:from>
    <xdr:to>
      <xdr:col>116</xdr:col>
      <xdr:colOff>114300</xdr:colOff>
      <xdr:row>33</xdr:row>
      <xdr:rowOff>124343</xdr:rowOff>
    </xdr:to>
    <xdr:sp macro="" textlink="">
      <xdr:nvSpPr>
        <xdr:cNvPr id="761" name="楕円 760"/>
        <xdr:cNvSpPr/>
      </xdr:nvSpPr>
      <xdr:spPr>
        <a:xfrm>
          <a:off x="22110700" y="568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147220</xdr:rowOff>
    </xdr:from>
    <xdr:ext cx="534377" cy="259045"/>
    <xdr:sp macro="" textlink="">
      <xdr:nvSpPr>
        <xdr:cNvPr id="762" name="投資及び出資金該当値テキスト"/>
        <xdr:cNvSpPr txBox="1"/>
      </xdr:nvSpPr>
      <xdr:spPr>
        <a:xfrm>
          <a:off x="22212300" y="563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90409</xdr:rowOff>
    </xdr:from>
    <xdr:to>
      <xdr:col>112</xdr:col>
      <xdr:colOff>38100</xdr:colOff>
      <xdr:row>33</xdr:row>
      <xdr:rowOff>20559</xdr:rowOff>
    </xdr:to>
    <xdr:sp macro="" textlink="">
      <xdr:nvSpPr>
        <xdr:cNvPr id="763" name="楕円 762"/>
        <xdr:cNvSpPr/>
      </xdr:nvSpPr>
      <xdr:spPr>
        <a:xfrm>
          <a:off x="21272500" y="557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31</xdr:row>
      <xdr:rowOff>37086</xdr:rowOff>
    </xdr:from>
    <xdr:ext cx="534377" cy="259045"/>
    <xdr:sp macro="" textlink="">
      <xdr:nvSpPr>
        <xdr:cNvPr id="764" name="テキスト ボックス 763"/>
        <xdr:cNvSpPr txBox="1"/>
      </xdr:nvSpPr>
      <xdr:spPr>
        <a:xfrm>
          <a:off x="21056111" y="535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107188</xdr:rowOff>
    </xdr:from>
    <xdr:to>
      <xdr:col>107</xdr:col>
      <xdr:colOff>101600</xdr:colOff>
      <xdr:row>33</xdr:row>
      <xdr:rowOff>37338</xdr:rowOff>
    </xdr:to>
    <xdr:sp macro="" textlink="">
      <xdr:nvSpPr>
        <xdr:cNvPr id="765" name="楕円 764"/>
        <xdr:cNvSpPr/>
      </xdr:nvSpPr>
      <xdr:spPr>
        <a:xfrm>
          <a:off x="20383500" y="559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31</xdr:row>
      <xdr:rowOff>53865</xdr:rowOff>
    </xdr:from>
    <xdr:ext cx="534377" cy="259045"/>
    <xdr:sp macro="" textlink="">
      <xdr:nvSpPr>
        <xdr:cNvPr id="766" name="テキスト ボックス 765"/>
        <xdr:cNvSpPr txBox="1"/>
      </xdr:nvSpPr>
      <xdr:spPr>
        <a:xfrm>
          <a:off x="20167111" y="536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42083</xdr:rowOff>
    </xdr:from>
    <xdr:to>
      <xdr:col>102</xdr:col>
      <xdr:colOff>165100</xdr:colOff>
      <xdr:row>32</xdr:row>
      <xdr:rowOff>143683</xdr:rowOff>
    </xdr:to>
    <xdr:sp macro="" textlink="">
      <xdr:nvSpPr>
        <xdr:cNvPr id="767" name="楕円 766"/>
        <xdr:cNvSpPr/>
      </xdr:nvSpPr>
      <xdr:spPr>
        <a:xfrm>
          <a:off x="19494500" y="552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30</xdr:row>
      <xdr:rowOff>160210</xdr:rowOff>
    </xdr:from>
    <xdr:ext cx="534377" cy="259045"/>
    <xdr:sp macro="" textlink="">
      <xdr:nvSpPr>
        <xdr:cNvPr id="768" name="テキスト ボックス 767"/>
        <xdr:cNvSpPr txBox="1"/>
      </xdr:nvSpPr>
      <xdr:spPr>
        <a:xfrm>
          <a:off x="19278111" y="530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110754</xdr:rowOff>
    </xdr:from>
    <xdr:to>
      <xdr:col>98</xdr:col>
      <xdr:colOff>38100</xdr:colOff>
      <xdr:row>33</xdr:row>
      <xdr:rowOff>40904</xdr:rowOff>
    </xdr:to>
    <xdr:sp macro="" textlink="">
      <xdr:nvSpPr>
        <xdr:cNvPr id="769" name="楕円 768"/>
        <xdr:cNvSpPr/>
      </xdr:nvSpPr>
      <xdr:spPr>
        <a:xfrm>
          <a:off x="18605500" y="559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31</xdr:row>
      <xdr:rowOff>57431</xdr:rowOff>
    </xdr:from>
    <xdr:ext cx="534377" cy="259045"/>
    <xdr:sp macro="" textlink="">
      <xdr:nvSpPr>
        <xdr:cNvPr id="770" name="テキスト ボックス 769"/>
        <xdr:cNvSpPr txBox="1"/>
      </xdr:nvSpPr>
      <xdr:spPr>
        <a:xfrm>
          <a:off x="18389111" y="537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1" name="直線コネクタ 780"/>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2" name="テキスト ボックス 781"/>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4" name="テキスト ボックス 78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5" name="直線コネクタ 784"/>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6" name="テキスト ボックス 785"/>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97580</xdr:rowOff>
    </xdr:from>
    <xdr:to>
      <xdr:col>116</xdr:col>
      <xdr:colOff>62864</xdr:colOff>
      <xdr:row>58</xdr:row>
      <xdr:rowOff>25400</xdr:rowOff>
    </xdr:to>
    <xdr:cxnSp macro="">
      <xdr:nvCxnSpPr>
        <xdr:cNvPr id="790" name="直線コネクタ 789"/>
        <xdr:cNvCxnSpPr/>
      </xdr:nvCxnSpPr>
      <xdr:spPr>
        <a:xfrm flipV="1">
          <a:off x="22159595" y="8670080"/>
          <a:ext cx="1269" cy="1299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1"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2" name="直線コネクタ 791"/>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44257</xdr:rowOff>
    </xdr:from>
    <xdr:ext cx="534377" cy="259045"/>
    <xdr:sp macro="" textlink="">
      <xdr:nvSpPr>
        <xdr:cNvPr id="793" name="貸付金最大値テキスト"/>
        <xdr:cNvSpPr txBox="1"/>
      </xdr:nvSpPr>
      <xdr:spPr>
        <a:xfrm>
          <a:off x="22212300" y="844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97580</xdr:rowOff>
    </xdr:from>
    <xdr:to>
      <xdr:col>116</xdr:col>
      <xdr:colOff>152400</xdr:colOff>
      <xdr:row>50</xdr:row>
      <xdr:rowOff>97580</xdr:rowOff>
    </xdr:to>
    <xdr:cxnSp macro="">
      <xdr:nvCxnSpPr>
        <xdr:cNvPr id="794" name="直線コネクタ 793"/>
        <xdr:cNvCxnSpPr/>
      </xdr:nvCxnSpPr>
      <xdr:spPr>
        <a:xfrm>
          <a:off x="22072600" y="867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24314</xdr:rowOff>
    </xdr:from>
    <xdr:to>
      <xdr:col>116</xdr:col>
      <xdr:colOff>63500</xdr:colOff>
      <xdr:row>58</xdr:row>
      <xdr:rowOff>24657</xdr:rowOff>
    </xdr:to>
    <xdr:cxnSp macro="">
      <xdr:nvCxnSpPr>
        <xdr:cNvPr id="795" name="直線コネクタ 794"/>
        <xdr:cNvCxnSpPr/>
      </xdr:nvCxnSpPr>
      <xdr:spPr>
        <a:xfrm flipV="1">
          <a:off x="21323300" y="9968414"/>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156754</xdr:rowOff>
    </xdr:from>
    <xdr:ext cx="469744" cy="259045"/>
    <xdr:sp macro="" textlink="">
      <xdr:nvSpPr>
        <xdr:cNvPr id="796" name="貸付金平均値テキスト"/>
        <xdr:cNvSpPr txBox="1"/>
      </xdr:nvSpPr>
      <xdr:spPr>
        <a:xfrm>
          <a:off x="22212300" y="95865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133877</xdr:rowOff>
    </xdr:from>
    <xdr:to>
      <xdr:col>116</xdr:col>
      <xdr:colOff>114300</xdr:colOff>
      <xdr:row>57</xdr:row>
      <xdr:rowOff>64027</xdr:rowOff>
    </xdr:to>
    <xdr:sp macro="" textlink="">
      <xdr:nvSpPr>
        <xdr:cNvPr id="797" name="フローチャート: 判断 796"/>
        <xdr:cNvSpPr/>
      </xdr:nvSpPr>
      <xdr:spPr>
        <a:xfrm>
          <a:off x="22110700" y="973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24085</xdr:rowOff>
    </xdr:from>
    <xdr:to>
      <xdr:col>111</xdr:col>
      <xdr:colOff>177800</xdr:colOff>
      <xdr:row>58</xdr:row>
      <xdr:rowOff>24657</xdr:rowOff>
    </xdr:to>
    <xdr:cxnSp macro="">
      <xdr:nvCxnSpPr>
        <xdr:cNvPr id="798" name="直線コネクタ 797"/>
        <xdr:cNvCxnSpPr/>
      </xdr:nvCxnSpPr>
      <xdr:spPr>
        <a:xfrm>
          <a:off x="20434300" y="9968185"/>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1003</xdr:rowOff>
    </xdr:from>
    <xdr:to>
      <xdr:col>112</xdr:col>
      <xdr:colOff>38100</xdr:colOff>
      <xdr:row>57</xdr:row>
      <xdr:rowOff>102603</xdr:rowOff>
    </xdr:to>
    <xdr:sp macro="" textlink="">
      <xdr:nvSpPr>
        <xdr:cNvPr id="799" name="フローチャート: 判断 798"/>
        <xdr:cNvSpPr/>
      </xdr:nvSpPr>
      <xdr:spPr>
        <a:xfrm>
          <a:off x="21272500" y="977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119130</xdr:rowOff>
    </xdr:from>
    <xdr:ext cx="469744" cy="259045"/>
    <xdr:sp macro="" textlink="">
      <xdr:nvSpPr>
        <xdr:cNvPr id="800" name="テキスト ボックス 799"/>
        <xdr:cNvSpPr txBox="1"/>
      </xdr:nvSpPr>
      <xdr:spPr>
        <a:xfrm>
          <a:off x="21088428" y="954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24085</xdr:rowOff>
    </xdr:from>
    <xdr:to>
      <xdr:col>107</xdr:col>
      <xdr:colOff>50800</xdr:colOff>
      <xdr:row>58</xdr:row>
      <xdr:rowOff>25400</xdr:rowOff>
    </xdr:to>
    <xdr:cxnSp macro="">
      <xdr:nvCxnSpPr>
        <xdr:cNvPr id="801" name="直線コネクタ 800"/>
        <xdr:cNvCxnSpPr/>
      </xdr:nvCxnSpPr>
      <xdr:spPr>
        <a:xfrm flipV="1">
          <a:off x="19545300" y="9968185"/>
          <a:ext cx="889000" cy="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140450</xdr:rowOff>
    </xdr:from>
    <xdr:to>
      <xdr:col>107</xdr:col>
      <xdr:colOff>101600</xdr:colOff>
      <xdr:row>57</xdr:row>
      <xdr:rowOff>70600</xdr:rowOff>
    </xdr:to>
    <xdr:sp macro="" textlink="">
      <xdr:nvSpPr>
        <xdr:cNvPr id="802" name="フローチャート: 判断 801"/>
        <xdr:cNvSpPr/>
      </xdr:nvSpPr>
      <xdr:spPr>
        <a:xfrm>
          <a:off x="20383500" y="974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87127</xdr:rowOff>
    </xdr:from>
    <xdr:ext cx="469744" cy="259045"/>
    <xdr:sp macro="" textlink="">
      <xdr:nvSpPr>
        <xdr:cNvPr id="803" name="テキスト ボックス 802"/>
        <xdr:cNvSpPr txBox="1"/>
      </xdr:nvSpPr>
      <xdr:spPr>
        <a:xfrm>
          <a:off x="20199428" y="951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25114</xdr:rowOff>
    </xdr:from>
    <xdr:to>
      <xdr:col>102</xdr:col>
      <xdr:colOff>114300</xdr:colOff>
      <xdr:row>58</xdr:row>
      <xdr:rowOff>25400</xdr:rowOff>
    </xdr:to>
    <xdr:cxnSp macro="">
      <xdr:nvCxnSpPr>
        <xdr:cNvPr id="804" name="直線コネクタ 803"/>
        <xdr:cNvCxnSpPr/>
      </xdr:nvCxnSpPr>
      <xdr:spPr>
        <a:xfrm>
          <a:off x="18656300" y="9969214"/>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110445</xdr:rowOff>
    </xdr:from>
    <xdr:to>
      <xdr:col>102</xdr:col>
      <xdr:colOff>165100</xdr:colOff>
      <xdr:row>57</xdr:row>
      <xdr:rowOff>40595</xdr:rowOff>
    </xdr:to>
    <xdr:sp macro="" textlink="">
      <xdr:nvSpPr>
        <xdr:cNvPr id="805" name="フローチャート: 判断 804"/>
        <xdr:cNvSpPr/>
      </xdr:nvSpPr>
      <xdr:spPr>
        <a:xfrm>
          <a:off x="19494500" y="971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57122</xdr:rowOff>
    </xdr:from>
    <xdr:ext cx="469744" cy="259045"/>
    <xdr:sp macro="" textlink="">
      <xdr:nvSpPr>
        <xdr:cNvPr id="806" name="テキスト ボックス 805"/>
        <xdr:cNvSpPr txBox="1"/>
      </xdr:nvSpPr>
      <xdr:spPr>
        <a:xfrm>
          <a:off x="19310428" y="9486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119018</xdr:rowOff>
    </xdr:from>
    <xdr:to>
      <xdr:col>98</xdr:col>
      <xdr:colOff>38100</xdr:colOff>
      <xdr:row>57</xdr:row>
      <xdr:rowOff>49168</xdr:rowOff>
    </xdr:to>
    <xdr:sp macro="" textlink="">
      <xdr:nvSpPr>
        <xdr:cNvPr id="807" name="フローチャート: 判断 806"/>
        <xdr:cNvSpPr/>
      </xdr:nvSpPr>
      <xdr:spPr>
        <a:xfrm>
          <a:off x="18605500" y="972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65695</xdr:rowOff>
    </xdr:from>
    <xdr:ext cx="469744" cy="259045"/>
    <xdr:sp macro="" textlink="">
      <xdr:nvSpPr>
        <xdr:cNvPr id="808" name="テキスト ボックス 807"/>
        <xdr:cNvSpPr txBox="1"/>
      </xdr:nvSpPr>
      <xdr:spPr>
        <a:xfrm>
          <a:off x="18421428" y="949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144964</xdr:rowOff>
    </xdr:from>
    <xdr:to>
      <xdr:col>116</xdr:col>
      <xdr:colOff>114300</xdr:colOff>
      <xdr:row>58</xdr:row>
      <xdr:rowOff>75114</xdr:rowOff>
    </xdr:to>
    <xdr:sp macro="" textlink="">
      <xdr:nvSpPr>
        <xdr:cNvPr id="814" name="楕円 813"/>
        <xdr:cNvSpPr/>
      </xdr:nvSpPr>
      <xdr:spPr>
        <a:xfrm>
          <a:off x="22110700" y="991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59891</xdr:rowOff>
    </xdr:from>
    <xdr:ext cx="313932" cy="259045"/>
    <xdr:sp macro="" textlink="">
      <xdr:nvSpPr>
        <xdr:cNvPr id="815" name="貸付金該当値テキスト"/>
        <xdr:cNvSpPr txBox="1"/>
      </xdr:nvSpPr>
      <xdr:spPr>
        <a:xfrm>
          <a:off x="22212300" y="98325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145307</xdr:rowOff>
    </xdr:from>
    <xdr:to>
      <xdr:col>112</xdr:col>
      <xdr:colOff>38100</xdr:colOff>
      <xdr:row>58</xdr:row>
      <xdr:rowOff>75457</xdr:rowOff>
    </xdr:to>
    <xdr:sp macro="" textlink="">
      <xdr:nvSpPr>
        <xdr:cNvPr id="816" name="楕円 815"/>
        <xdr:cNvSpPr/>
      </xdr:nvSpPr>
      <xdr:spPr>
        <a:xfrm>
          <a:off x="21272500" y="991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58</xdr:row>
      <xdr:rowOff>66584</xdr:rowOff>
    </xdr:from>
    <xdr:ext cx="313932" cy="259045"/>
    <xdr:sp macro="" textlink="">
      <xdr:nvSpPr>
        <xdr:cNvPr id="817" name="テキスト ボックス 816"/>
        <xdr:cNvSpPr txBox="1"/>
      </xdr:nvSpPr>
      <xdr:spPr>
        <a:xfrm>
          <a:off x="21166333" y="100106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144735</xdr:rowOff>
    </xdr:from>
    <xdr:to>
      <xdr:col>107</xdr:col>
      <xdr:colOff>101600</xdr:colOff>
      <xdr:row>58</xdr:row>
      <xdr:rowOff>74885</xdr:rowOff>
    </xdr:to>
    <xdr:sp macro="" textlink="">
      <xdr:nvSpPr>
        <xdr:cNvPr id="818" name="楕円 817"/>
        <xdr:cNvSpPr/>
      </xdr:nvSpPr>
      <xdr:spPr>
        <a:xfrm>
          <a:off x="20383500" y="991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58</xdr:row>
      <xdr:rowOff>66012</xdr:rowOff>
    </xdr:from>
    <xdr:ext cx="313932" cy="259045"/>
    <xdr:sp macro="" textlink="">
      <xdr:nvSpPr>
        <xdr:cNvPr id="819" name="テキスト ボックス 818"/>
        <xdr:cNvSpPr txBox="1"/>
      </xdr:nvSpPr>
      <xdr:spPr>
        <a:xfrm>
          <a:off x="20277333" y="100101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0" name="楕円 819"/>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21" name="テキスト ボックス 820"/>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145764</xdr:rowOff>
    </xdr:from>
    <xdr:to>
      <xdr:col>98</xdr:col>
      <xdr:colOff>38100</xdr:colOff>
      <xdr:row>58</xdr:row>
      <xdr:rowOff>75914</xdr:rowOff>
    </xdr:to>
    <xdr:sp macro="" textlink="">
      <xdr:nvSpPr>
        <xdr:cNvPr id="822" name="楕円 821"/>
        <xdr:cNvSpPr/>
      </xdr:nvSpPr>
      <xdr:spPr>
        <a:xfrm>
          <a:off x="18605500" y="99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67041</xdr:rowOff>
    </xdr:from>
    <xdr:ext cx="249299" cy="259045"/>
    <xdr:sp macro="" textlink="">
      <xdr:nvSpPr>
        <xdr:cNvPr id="823" name="テキスト ボックス 822"/>
        <xdr:cNvSpPr txBox="1"/>
      </xdr:nvSpPr>
      <xdr:spPr>
        <a:xfrm>
          <a:off x="18531650" y="10011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31915</xdr:rowOff>
    </xdr:from>
    <xdr:to>
      <xdr:col>116</xdr:col>
      <xdr:colOff>62864</xdr:colOff>
      <xdr:row>78</xdr:row>
      <xdr:rowOff>161761</xdr:rowOff>
    </xdr:to>
    <xdr:cxnSp macro="">
      <xdr:nvCxnSpPr>
        <xdr:cNvPr id="848" name="直線コネクタ 847"/>
        <xdr:cNvCxnSpPr/>
      </xdr:nvCxnSpPr>
      <xdr:spPr>
        <a:xfrm flipV="1">
          <a:off x="22159595" y="12033415"/>
          <a:ext cx="1269" cy="1501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165588</xdr:rowOff>
    </xdr:from>
    <xdr:ext cx="534377" cy="259045"/>
    <xdr:sp macro="" textlink="">
      <xdr:nvSpPr>
        <xdr:cNvPr id="849" name="繰出金最小値テキスト"/>
        <xdr:cNvSpPr txBox="1"/>
      </xdr:nvSpPr>
      <xdr:spPr>
        <a:xfrm>
          <a:off x="22212300" y="1353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161761</xdr:rowOff>
    </xdr:from>
    <xdr:to>
      <xdr:col>116</xdr:col>
      <xdr:colOff>152400</xdr:colOff>
      <xdr:row>78</xdr:row>
      <xdr:rowOff>161761</xdr:rowOff>
    </xdr:to>
    <xdr:cxnSp macro="">
      <xdr:nvCxnSpPr>
        <xdr:cNvPr id="850" name="直線コネクタ 849"/>
        <xdr:cNvCxnSpPr/>
      </xdr:nvCxnSpPr>
      <xdr:spPr>
        <a:xfrm>
          <a:off x="22072600" y="1353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150042</xdr:rowOff>
    </xdr:from>
    <xdr:ext cx="599010" cy="259045"/>
    <xdr:sp macro="" textlink="">
      <xdr:nvSpPr>
        <xdr:cNvPr id="851" name="繰出金最大値テキスト"/>
        <xdr:cNvSpPr txBox="1"/>
      </xdr:nvSpPr>
      <xdr:spPr>
        <a:xfrm>
          <a:off x="22212300" y="11808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31915</xdr:rowOff>
    </xdr:from>
    <xdr:to>
      <xdr:col>116</xdr:col>
      <xdr:colOff>152400</xdr:colOff>
      <xdr:row>70</xdr:row>
      <xdr:rowOff>31915</xdr:rowOff>
    </xdr:to>
    <xdr:cxnSp macro="">
      <xdr:nvCxnSpPr>
        <xdr:cNvPr id="852" name="直線コネクタ 851"/>
        <xdr:cNvCxnSpPr/>
      </xdr:nvCxnSpPr>
      <xdr:spPr>
        <a:xfrm>
          <a:off x="22072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161761</xdr:rowOff>
    </xdr:from>
    <xdr:to>
      <xdr:col>116</xdr:col>
      <xdr:colOff>63500</xdr:colOff>
      <xdr:row>78</xdr:row>
      <xdr:rowOff>161761</xdr:rowOff>
    </xdr:to>
    <xdr:cxnSp macro="">
      <xdr:nvCxnSpPr>
        <xdr:cNvPr id="853" name="直線コネクタ 852"/>
        <xdr:cNvCxnSpPr/>
      </xdr:nvCxnSpPr>
      <xdr:spPr>
        <a:xfrm>
          <a:off x="21323300" y="135348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169651</xdr:rowOff>
    </xdr:from>
    <xdr:ext cx="534377" cy="259045"/>
    <xdr:sp macro="" textlink="">
      <xdr:nvSpPr>
        <xdr:cNvPr id="854" name="繰出金平均値テキスト"/>
        <xdr:cNvSpPr txBox="1"/>
      </xdr:nvSpPr>
      <xdr:spPr>
        <a:xfrm>
          <a:off x="22212300" y="12685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146774</xdr:rowOff>
    </xdr:from>
    <xdr:to>
      <xdr:col>116</xdr:col>
      <xdr:colOff>114300</xdr:colOff>
      <xdr:row>75</xdr:row>
      <xdr:rowOff>76924</xdr:rowOff>
    </xdr:to>
    <xdr:sp macro="" textlink="">
      <xdr:nvSpPr>
        <xdr:cNvPr id="855" name="フローチャート: 判断 854"/>
        <xdr:cNvSpPr/>
      </xdr:nvSpPr>
      <xdr:spPr>
        <a:xfrm>
          <a:off x="221107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130366</xdr:rowOff>
    </xdr:from>
    <xdr:to>
      <xdr:col>111</xdr:col>
      <xdr:colOff>177800</xdr:colOff>
      <xdr:row>78</xdr:row>
      <xdr:rowOff>161761</xdr:rowOff>
    </xdr:to>
    <xdr:cxnSp macro="">
      <xdr:nvCxnSpPr>
        <xdr:cNvPr id="856" name="直線コネクタ 855"/>
        <xdr:cNvCxnSpPr/>
      </xdr:nvCxnSpPr>
      <xdr:spPr>
        <a:xfrm>
          <a:off x="20434300" y="13503466"/>
          <a:ext cx="889000" cy="3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143783</xdr:rowOff>
    </xdr:from>
    <xdr:to>
      <xdr:col>112</xdr:col>
      <xdr:colOff>38100</xdr:colOff>
      <xdr:row>75</xdr:row>
      <xdr:rowOff>73933</xdr:rowOff>
    </xdr:to>
    <xdr:sp macro="" textlink="">
      <xdr:nvSpPr>
        <xdr:cNvPr id="857" name="フローチャート: 判断 856"/>
        <xdr:cNvSpPr/>
      </xdr:nvSpPr>
      <xdr:spPr>
        <a:xfrm>
          <a:off x="21272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90460</xdr:rowOff>
    </xdr:from>
    <xdr:ext cx="534377" cy="259045"/>
    <xdr:sp macro="" textlink="">
      <xdr:nvSpPr>
        <xdr:cNvPr id="858" name="テキスト ボックス 857"/>
        <xdr:cNvSpPr txBox="1"/>
      </xdr:nvSpPr>
      <xdr:spPr>
        <a:xfrm>
          <a:off x="21056111" y="126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118230</xdr:rowOff>
    </xdr:from>
    <xdr:to>
      <xdr:col>107</xdr:col>
      <xdr:colOff>50800</xdr:colOff>
      <xdr:row>78</xdr:row>
      <xdr:rowOff>130366</xdr:rowOff>
    </xdr:to>
    <xdr:cxnSp macro="">
      <xdr:nvCxnSpPr>
        <xdr:cNvPr id="859" name="直線コネクタ 858"/>
        <xdr:cNvCxnSpPr/>
      </xdr:nvCxnSpPr>
      <xdr:spPr>
        <a:xfrm>
          <a:off x="19545300" y="13491330"/>
          <a:ext cx="889000" cy="1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99702</xdr:rowOff>
    </xdr:from>
    <xdr:to>
      <xdr:col>107</xdr:col>
      <xdr:colOff>101600</xdr:colOff>
      <xdr:row>75</xdr:row>
      <xdr:rowOff>29852</xdr:rowOff>
    </xdr:to>
    <xdr:sp macro="" textlink="">
      <xdr:nvSpPr>
        <xdr:cNvPr id="860" name="フローチャート: 判断 859"/>
        <xdr:cNvSpPr/>
      </xdr:nvSpPr>
      <xdr:spPr>
        <a:xfrm>
          <a:off x="20383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46379</xdr:rowOff>
    </xdr:from>
    <xdr:ext cx="534377" cy="259045"/>
    <xdr:sp macro="" textlink="">
      <xdr:nvSpPr>
        <xdr:cNvPr id="861" name="テキスト ボックス 860"/>
        <xdr:cNvSpPr txBox="1"/>
      </xdr:nvSpPr>
      <xdr:spPr>
        <a:xfrm>
          <a:off x="20167111" y="1256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118230</xdr:rowOff>
    </xdr:from>
    <xdr:to>
      <xdr:col>102</xdr:col>
      <xdr:colOff>114300</xdr:colOff>
      <xdr:row>78</xdr:row>
      <xdr:rowOff>133432</xdr:rowOff>
    </xdr:to>
    <xdr:cxnSp macro="">
      <xdr:nvCxnSpPr>
        <xdr:cNvPr id="862" name="直線コネクタ 861"/>
        <xdr:cNvCxnSpPr/>
      </xdr:nvCxnSpPr>
      <xdr:spPr>
        <a:xfrm flipV="1">
          <a:off x="18656300" y="13491330"/>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118370</xdr:rowOff>
    </xdr:from>
    <xdr:to>
      <xdr:col>102</xdr:col>
      <xdr:colOff>165100</xdr:colOff>
      <xdr:row>75</xdr:row>
      <xdr:rowOff>48520</xdr:rowOff>
    </xdr:to>
    <xdr:sp macro="" textlink="">
      <xdr:nvSpPr>
        <xdr:cNvPr id="863" name="フローチャート: 判断 862"/>
        <xdr:cNvSpPr/>
      </xdr:nvSpPr>
      <xdr:spPr>
        <a:xfrm>
          <a:off x="19494500" y="12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65047</xdr:rowOff>
    </xdr:from>
    <xdr:ext cx="534377" cy="259045"/>
    <xdr:sp macro="" textlink="">
      <xdr:nvSpPr>
        <xdr:cNvPr id="864" name="テキスト ボックス 863"/>
        <xdr:cNvSpPr txBox="1"/>
      </xdr:nvSpPr>
      <xdr:spPr>
        <a:xfrm>
          <a:off x="19278111" y="125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41199</xdr:rowOff>
    </xdr:from>
    <xdr:to>
      <xdr:col>98</xdr:col>
      <xdr:colOff>38100</xdr:colOff>
      <xdr:row>75</xdr:row>
      <xdr:rowOff>142799</xdr:rowOff>
    </xdr:to>
    <xdr:sp macro="" textlink="">
      <xdr:nvSpPr>
        <xdr:cNvPr id="865" name="フローチャート: 判断 864"/>
        <xdr:cNvSpPr/>
      </xdr:nvSpPr>
      <xdr:spPr>
        <a:xfrm>
          <a:off x="18605500" y="1289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159326</xdr:rowOff>
    </xdr:from>
    <xdr:ext cx="534377" cy="259045"/>
    <xdr:sp macro="" textlink="">
      <xdr:nvSpPr>
        <xdr:cNvPr id="866" name="テキスト ボックス 865"/>
        <xdr:cNvSpPr txBox="1"/>
      </xdr:nvSpPr>
      <xdr:spPr>
        <a:xfrm>
          <a:off x="18389111" y="1267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110961</xdr:rowOff>
    </xdr:from>
    <xdr:to>
      <xdr:col>116</xdr:col>
      <xdr:colOff>114300</xdr:colOff>
      <xdr:row>79</xdr:row>
      <xdr:rowOff>41111</xdr:rowOff>
    </xdr:to>
    <xdr:sp macro="" textlink="">
      <xdr:nvSpPr>
        <xdr:cNvPr id="872" name="楕円 871"/>
        <xdr:cNvSpPr/>
      </xdr:nvSpPr>
      <xdr:spPr>
        <a:xfrm>
          <a:off x="22110700" y="1348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25888</xdr:rowOff>
    </xdr:from>
    <xdr:ext cx="534377" cy="259045"/>
    <xdr:sp macro="" textlink="">
      <xdr:nvSpPr>
        <xdr:cNvPr id="873" name="繰出金該当値テキスト"/>
        <xdr:cNvSpPr txBox="1"/>
      </xdr:nvSpPr>
      <xdr:spPr>
        <a:xfrm>
          <a:off x="22212300" y="1339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110961</xdr:rowOff>
    </xdr:from>
    <xdr:to>
      <xdr:col>112</xdr:col>
      <xdr:colOff>38100</xdr:colOff>
      <xdr:row>79</xdr:row>
      <xdr:rowOff>41111</xdr:rowOff>
    </xdr:to>
    <xdr:sp macro="" textlink="">
      <xdr:nvSpPr>
        <xdr:cNvPr id="874" name="楕円 873"/>
        <xdr:cNvSpPr/>
      </xdr:nvSpPr>
      <xdr:spPr>
        <a:xfrm>
          <a:off x="21272500" y="1348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32238</xdr:rowOff>
    </xdr:from>
    <xdr:ext cx="534377" cy="259045"/>
    <xdr:sp macro="" textlink="">
      <xdr:nvSpPr>
        <xdr:cNvPr id="875" name="テキスト ボックス 874"/>
        <xdr:cNvSpPr txBox="1"/>
      </xdr:nvSpPr>
      <xdr:spPr>
        <a:xfrm>
          <a:off x="21056111" y="1357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79566</xdr:rowOff>
    </xdr:from>
    <xdr:to>
      <xdr:col>107</xdr:col>
      <xdr:colOff>101600</xdr:colOff>
      <xdr:row>79</xdr:row>
      <xdr:rowOff>9716</xdr:rowOff>
    </xdr:to>
    <xdr:sp macro="" textlink="">
      <xdr:nvSpPr>
        <xdr:cNvPr id="876" name="楕円 875"/>
        <xdr:cNvSpPr/>
      </xdr:nvSpPr>
      <xdr:spPr>
        <a:xfrm>
          <a:off x="20383500" y="1345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843</xdr:rowOff>
    </xdr:from>
    <xdr:ext cx="534377" cy="259045"/>
    <xdr:sp macro="" textlink="">
      <xdr:nvSpPr>
        <xdr:cNvPr id="877" name="テキスト ボックス 876"/>
        <xdr:cNvSpPr txBox="1"/>
      </xdr:nvSpPr>
      <xdr:spPr>
        <a:xfrm>
          <a:off x="20167111" y="1354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67430</xdr:rowOff>
    </xdr:from>
    <xdr:to>
      <xdr:col>102</xdr:col>
      <xdr:colOff>165100</xdr:colOff>
      <xdr:row>78</xdr:row>
      <xdr:rowOff>169030</xdr:rowOff>
    </xdr:to>
    <xdr:sp macro="" textlink="">
      <xdr:nvSpPr>
        <xdr:cNvPr id="878" name="楕円 877"/>
        <xdr:cNvSpPr/>
      </xdr:nvSpPr>
      <xdr:spPr>
        <a:xfrm>
          <a:off x="19494500" y="1344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160157</xdr:rowOff>
    </xdr:from>
    <xdr:ext cx="534377" cy="259045"/>
    <xdr:sp macro="" textlink="">
      <xdr:nvSpPr>
        <xdr:cNvPr id="879" name="テキスト ボックス 878"/>
        <xdr:cNvSpPr txBox="1"/>
      </xdr:nvSpPr>
      <xdr:spPr>
        <a:xfrm>
          <a:off x="19278111" y="1353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82632</xdr:rowOff>
    </xdr:from>
    <xdr:to>
      <xdr:col>98</xdr:col>
      <xdr:colOff>38100</xdr:colOff>
      <xdr:row>79</xdr:row>
      <xdr:rowOff>12782</xdr:rowOff>
    </xdr:to>
    <xdr:sp macro="" textlink="">
      <xdr:nvSpPr>
        <xdr:cNvPr id="880" name="楕円 879"/>
        <xdr:cNvSpPr/>
      </xdr:nvSpPr>
      <xdr:spPr>
        <a:xfrm>
          <a:off x="18605500" y="1345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3909</xdr:rowOff>
    </xdr:from>
    <xdr:ext cx="534377" cy="259045"/>
    <xdr:sp macro="" textlink="">
      <xdr:nvSpPr>
        <xdr:cNvPr id="881" name="テキスト ボックス 880"/>
        <xdr:cNvSpPr txBox="1"/>
      </xdr:nvSpPr>
      <xdr:spPr>
        <a:xfrm>
          <a:off x="18389111" y="135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人口増対策として南部小学校増改築を行ったが、前年度は子ども館建設、地方創生拠点整備交付金事業等の大型建設事業が多かったため、前年度比では普通建設事業費が大幅減となった。また、学校給食センターの改修を控えているため学校施設整備基金に</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円の積立を行った。人件費、公債費など前年度より増加している経費もあるが、ほとんどの経費で類似団体平均を下回っており、これは本村では人口が増え続けているため、住民１人当たりのコストの伸びが抑えられていることが一因と思われる。物件費は、道路台帳システム整備、保育士・給食調理員等の臨時職員増による賃金増等により類似団体平均を上回った。投資及び出資金は、公共下水道事業の本管敷設を最近まで行っており、下水道事業債の償還費などの繰出金が多額となっているため、類似団体より高水準で推移しており、今後も当分の間横ばいの状況が続くものと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長野県南箕輪村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15,496
15,179
40.99
6,553,260
6,071,283
324,441
4,201,449
5,403,987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25019</xdr:rowOff>
    </xdr:from>
    <xdr:to>
      <xdr:col>24</xdr:col>
      <xdr:colOff>62865</xdr:colOff>
      <xdr:row>38</xdr:row>
      <xdr:rowOff>162941</xdr:rowOff>
    </xdr:to>
    <xdr:cxnSp macro="">
      <xdr:nvCxnSpPr>
        <xdr:cNvPr id="56" name="直線コネクタ 55"/>
        <xdr:cNvCxnSpPr/>
      </xdr:nvCxnSpPr>
      <xdr:spPr>
        <a:xfrm flipV="1">
          <a:off x="4633595" y="5168519"/>
          <a:ext cx="1270" cy="1509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166768</xdr:rowOff>
    </xdr:from>
    <xdr:ext cx="469744" cy="259045"/>
    <xdr:sp macro="" textlink="">
      <xdr:nvSpPr>
        <xdr:cNvPr id="57" name="議会費最小値テキスト"/>
        <xdr:cNvSpPr txBox="1"/>
      </xdr:nvSpPr>
      <xdr:spPr>
        <a:xfrm>
          <a:off x="4686300" y="6681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162941</xdr:rowOff>
    </xdr:from>
    <xdr:to>
      <xdr:col>24</xdr:col>
      <xdr:colOff>152400</xdr:colOff>
      <xdr:row>38</xdr:row>
      <xdr:rowOff>162941</xdr:rowOff>
    </xdr:to>
    <xdr:cxnSp macro="">
      <xdr:nvCxnSpPr>
        <xdr:cNvPr id="58" name="直線コネクタ 57"/>
        <xdr:cNvCxnSpPr/>
      </xdr:nvCxnSpPr>
      <xdr:spPr>
        <a:xfrm>
          <a:off x="4546600" y="667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143146</xdr:rowOff>
    </xdr:from>
    <xdr:ext cx="469744" cy="259045"/>
    <xdr:sp macro="" textlink="">
      <xdr:nvSpPr>
        <xdr:cNvPr id="59" name="議会費最大値テキスト"/>
        <xdr:cNvSpPr txBox="1"/>
      </xdr:nvSpPr>
      <xdr:spPr>
        <a:xfrm>
          <a:off x="4686300" y="494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25019</xdr:rowOff>
    </xdr:from>
    <xdr:to>
      <xdr:col>24</xdr:col>
      <xdr:colOff>152400</xdr:colOff>
      <xdr:row>30</xdr:row>
      <xdr:rowOff>25019</xdr:rowOff>
    </xdr:to>
    <xdr:cxnSp macro="">
      <xdr:nvCxnSpPr>
        <xdr:cNvPr id="60" name="直線コネクタ 59"/>
        <xdr:cNvCxnSpPr/>
      </xdr:nvCxnSpPr>
      <xdr:spPr>
        <a:xfrm>
          <a:off x="4546600" y="516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37211</xdr:rowOff>
    </xdr:from>
    <xdr:to>
      <xdr:col>24</xdr:col>
      <xdr:colOff>63500</xdr:colOff>
      <xdr:row>38</xdr:row>
      <xdr:rowOff>109982</xdr:rowOff>
    </xdr:to>
    <xdr:cxnSp macro="">
      <xdr:nvCxnSpPr>
        <xdr:cNvPr id="61" name="直線コネクタ 60"/>
        <xdr:cNvCxnSpPr/>
      </xdr:nvCxnSpPr>
      <xdr:spPr>
        <a:xfrm>
          <a:off x="3797300" y="6209411"/>
          <a:ext cx="838200" cy="41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171213</xdr:rowOff>
    </xdr:from>
    <xdr:ext cx="469744" cy="259045"/>
    <xdr:sp macro="" textlink="">
      <xdr:nvSpPr>
        <xdr:cNvPr id="62" name="議会費平均値テキスト"/>
        <xdr:cNvSpPr txBox="1"/>
      </xdr:nvSpPr>
      <xdr:spPr>
        <a:xfrm>
          <a:off x="4686300" y="582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148336</xdr:rowOff>
    </xdr:from>
    <xdr:to>
      <xdr:col>24</xdr:col>
      <xdr:colOff>114300</xdr:colOff>
      <xdr:row>35</xdr:row>
      <xdr:rowOff>78486</xdr:rowOff>
    </xdr:to>
    <xdr:sp macro="" textlink="">
      <xdr:nvSpPr>
        <xdr:cNvPr id="63" name="フローチャート: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37211</xdr:rowOff>
    </xdr:from>
    <xdr:to>
      <xdr:col>19</xdr:col>
      <xdr:colOff>177800</xdr:colOff>
      <xdr:row>38</xdr:row>
      <xdr:rowOff>132842</xdr:rowOff>
    </xdr:to>
    <xdr:cxnSp macro="">
      <xdr:nvCxnSpPr>
        <xdr:cNvPr id="64" name="直線コネクタ 63"/>
        <xdr:cNvCxnSpPr/>
      </xdr:nvCxnSpPr>
      <xdr:spPr>
        <a:xfrm flipV="1">
          <a:off x="2908300" y="6209411"/>
          <a:ext cx="889000" cy="43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165100</xdr:rowOff>
    </xdr:from>
    <xdr:to>
      <xdr:col>20</xdr:col>
      <xdr:colOff>38100</xdr:colOff>
      <xdr:row>35</xdr:row>
      <xdr:rowOff>95250</xdr:rowOff>
    </xdr:to>
    <xdr:sp macro="" textlink="">
      <xdr:nvSpPr>
        <xdr:cNvPr id="65" name="フローチャート: 判断 64"/>
        <xdr:cNvSpPr/>
      </xdr:nvSpPr>
      <xdr:spPr>
        <a:xfrm>
          <a:off x="3746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111777</xdr:rowOff>
    </xdr:from>
    <xdr:ext cx="469744" cy="259045"/>
    <xdr:sp macro="" textlink="">
      <xdr:nvSpPr>
        <xdr:cNvPr id="66" name="テキスト ボックス 65"/>
        <xdr:cNvSpPr txBox="1"/>
      </xdr:nvSpPr>
      <xdr:spPr>
        <a:xfrm>
          <a:off x="3562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19304</xdr:rowOff>
    </xdr:from>
    <xdr:to>
      <xdr:col>15</xdr:col>
      <xdr:colOff>50800</xdr:colOff>
      <xdr:row>38</xdr:row>
      <xdr:rowOff>132842</xdr:rowOff>
    </xdr:to>
    <xdr:cxnSp macro="">
      <xdr:nvCxnSpPr>
        <xdr:cNvPr id="67" name="直線コネクタ 66"/>
        <xdr:cNvCxnSpPr/>
      </xdr:nvCxnSpPr>
      <xdr:spPr>
        <a:xfrm>
          <a:off x="2019300" y="6534404"/>
          <a:ext cx="889000" cy="11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30607</xdr:rowOff>
    </xdr:from>
    <xdr:to>
      <xdr:col>15</xdr:col>
      <xdr:colOff>101600</xdr:colOff>
      <xdr:row>35</xdr:row>
      <xdr:rowOff>132207</xdr:rowOff>
    </xdr:to>
    <xdr:sp macro="" textlink="">
      <xdr:nvSpPr>
        <xdr:cNvPr id="68" name="フローチャート: 判断 67"/>
        <xdr:cNvSpPr/>
      </xdr:nvSpPr>
      <xdr:spPr>
        <a:xfrm>
          <a:off x="2857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148734</xdr:rowOff>
    </xdr:from>
    <xdr:ext cx="469744" cy="259045"/>
    <xdr:sp macro="" textlink="">
      <xdr:nvSpPr>
        <xdr:cNvPr id="69" name="テキスト ボックス 68"/>
        <xdr:cNvSpPr txBox="1"/>
      </xdr:nvSpPr>
      <xdr:spPr>
        <a:xfrm>
          <a:off x="2673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19304</xdr:rowOff>
    </xdr:from>
    <xdr:to>
      <xdr:col>10</xdr:col>
      <xdr:colOff>114300</xdr:colOff>
      <xdr:row>38</xdr:row>
      <xdr:rowOff>53594</xdr:rowOff>
    </xdr:to>
    <xdr:cxnSp macro="">
      <xdr:nvCxnSpPr>
        <xdr:cNvPr id="70" name="直線コネクタ 69"/>
        <xdr:cNvCxnSpPr/>
      </xdr:nvCxnSpPr>
      <xdr:spPr>
        <a:xfrm flipV="1">
          <a:off x="1130300" y="653440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81661</xdr:rowOff>
    </xdr:from>
    <xdr:to>
      <xdr:col>10</xdr:col>
      <xdr:colOff>165100</xdr:colOff>
      <xdr:row>35</xdr:row>
      <xdr:rowOff>11811</xdr:rowOff>
    </xdr:to>
    <xdr:sp macro="" textlink="">
      <xdr:nvSpPr>
        <xdr:cNvPr id="71" name="フローチャート: 判断 70"/>
        <xdr:cNvSpPr/>
      </xdr:nvSpPr>
      <xdr:spPr>
        <a:xfrm>
          <a:off x="1968500" y="59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28338</xdr:rowOff>
    </xdr:from>
    <xdr:ext cx="469744" cy="259045"/>
    <xdr:sp macro="" textlink="">
      <xdr:nvSpPr>
        <xdr:cNvPr id="72" name="テキスト ボックス 71"/>
        <xdr:cNvSpPr txBox="1"/>
      </xdr:nvSpPr>
      <xdr:spPr>
        <a:xfrm>
          <a:off x="1784428" y="568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162433</xdr:rowOff>
    </xdr:from>
    <xdr:to>
      <xdr:col>6</xdr:col>
      <xdr:colOff>38100</xdr:colOff>
      <xdr:row>32</xdr:row>
      <xdr:rowOff>92583</xdr:rowOff>
    </xdr:to>
    <xdr:sp macro="" textlink="">
      <xdr:nvSpPr>
        <xdr:cNvPr id="73" name="フローチャート: 判断 72"/>
        <xdr:cNvSpPr/>
      </xdr:nvSpPr>
      <xdr:spPr>
        <a:xfrm>
          <a:off x="1079500" y="547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109110</xdr:rowOff>
    </xdr:from>
    <xdr:ext cx="469744" cy="259045"/>
    <xdr:sp macro="" textlink="">
      <xdr:nvSpPr>
        <xdr:cNvPr id="74" name="テキスト ボックス 73"/>
        <xdr:cNvSpPr txBox="1"/>
      </xdr:nvSpPr>
      <xdr:spPr>
        <a:xfrm>
          <a:off x="895428" y="525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59182</xdr:rowOff>
    </xdr:from>
    <xdr:to>
      <xdr:col>24</xdr:col>
      <xdr:colOff>114300</xdr:colOff>
      <xdr:row>38</xdr:row>
      <xdr:rowOff>160782</xdr:rowOff>
    </xdr:to>
    <xdr:sp macro="" textlink="">
      <xdr:nvSpPr>
        <xdr:cNvPr id="80" name="楕円 79"/>
        <xdr:cNvSpPr/>
      </xdr:nvSpPr>
      <xdr:spPr>
        <a:xfrm>
          <a:off x="4584700" y="65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145559</xdr:rowOff>
    </xdr:from>
    <xdr:ext cx="469744" cy="259045"/>
    <xdr:sp macro="" textlink="">
      <xdr:nvSpPr>
        <xdr:cNvPr id="81" name="議会費該当値テキスト"/>
        <xdr:cNvSpPr txBox="1"/>
      </xdr:nvSpPr>
      <xdr:spPr>
        <a:xfrm>
          <a:off x="4686300" y="648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157861</xdr:rowOff>
    </xdr:from>
    <xdr:to>
      <xdr:col>20</xdr:col>
      <xdr:colOff>38100</xdr:colOff>
      <xdr:row>36</xdr:row>
      <xdr:rowOff>88011</xdr:rowOff>
    </xdr:to>
    <xdr:sp macro="" textlink="">
      <xdr:nvSpPr>
        <xdr:cNvPr id="82" name="楕円 81"/>
        <xdr:cNvSpPr/>
      </xdr:nvSpPr>
      <xdr:spPr>
        <a:xfrm>
          <a:off x="3746500" y="615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79138</xdr:rowOff>
    </xdr:from>
    <xdr:ext cx="469744" cy="259045"/>
    <xdr:sp macro="" textlink="">
      <xdr:nvSpPr>
        <xdr:cNvPr id="83" name="テキスト ボックス 82"/>
        <xdr:cNvSpPr txBox="1"/>
      </xdr:nvSpPr>
      <xdr:spPr>
        <a:xfrm>
          <a:off x="3562428" y="625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82042</xdr:rowOff>
    </xdr:from>
    <xdr:to>
      <xdr:col>15</xdr:col>
      <xdr:colOff>101600</xdr:colOff>
      <xdr:row>39</xdr:row>
      <xdr:rowOff>12192</xdr:rowOff>
    </xdr:to>
    <xdr:sp macro="" textlink="">
      <xdr:nvSpPr>
        <xdr:cNvPr id="84" name="楕円 83"/>
        <xdr:cNvSpPr/>
      </xdr:nvSpPr>
      <xdr:spPr>
        <a:xfrm>
          <a:off x="28575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3319</xdr:rowOff>
    </xdr:from>
    <xdr:ext cx="469744" cy="259045"/>
    <xdr:sp macro="" textlink="">
      <xdr:nvSpPr>
        <xdr:cNvPr id="85" name="テキスト ボックス 84"/>
        <xdr:cNvSpPr txBox="1"/>
      </xdr:nvSpPr>
      <xdr:spPr>
        <a:xfrm>
          <a:off x="2673428" y="6689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139954</xdr:rowOff>
    </xdr:from>
    <xdr:to>
      <xdr:col>10</xdr:col>
      <xdr:colOff>165100</xdr:colOff>
      <xdr:row>38</xdr:row>
      <xdr:rowOff>70104</xdr:rowOff>
    </xdr:to>
    <xdr:sp macro="" textlink="">
      <xdr:nvSpPr>
        <xdr:cNvPr id="86" name="楕円 85"/>
        <xdr:cNvSpPr/>
      </xdr:nvSpPr>
      <xdr:spPr>
        <a:xfrm>
          <a:off x="1968500" y="648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61231</xdr:rowOff>
    </xdr:from>
    <xdr:ext cx="469744" cy="259045"/>
    <xdr:sp macro="" textlink="">
      <xdr:nvSpPr>
        <xdr:cNvPr id="87" name="テキスト ボックス 86"/>
        <xdr:cNvSpPr txBox="1"/>
      </xdr:nvSpPr>
      <xdr:spPr>
        <a:xfrm>
          <a:off x="1784428"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2794</xdr:rowOff>
    </xdr:from>
    <xdr:to>
      <xdr:col>6</xdr:col>
      <xdr:colOff>38100</xdr:colOff>
      <xdr:row>38</xdr:row>
      <xdr:rowOff>104394</xdr:rowOff>
    </xdr:to>
    <xdr:sp macro="" textlink="">
      <xdr:nvSpPr>
        <xdr:cNvPr id="88" name="楕円 87"/>
        <xdr:cNvSpPr/>
      </xdr:nvSpPr>
      <xdr:spPr>
        <a:xfrm>
          <a:off x="1079500" y="651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95521</xdr:rowOff>
    </xdr:from>
    <xdr:ext cx="469744" cy="259045"/>
    <xdr:sp macro="" textlink="">
      <xdr:nvSpPr>
        <xdr:cNvPr id="89" name="テキスト ボックス 88"/>
        <xdr:cNvSpPr txBox="1"/>
      </xdr:nvSpPr>
      <xdr:spPr>
        <a:xfrm>
          <a:off x="895428" y="661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58065</xdr:rowOff>
    </xdr:from>
    <xdr:to>
      <xdr:col>24</xdr:col>
      <xdr:colOff>62865</xdr:colOff>
      <xdr:row>59</xdr:row>
      <xdr:rowOff>29377</xdr:rowOff>
    </xdr:to>
    <xdr:cxnSp macro="">
      <xdr:nvCxnSpPr>
        <xdr:cNvPr id="115" name="直線コネクタ 114"/>
        <xdr:cNvCxnSpPr/>
      </xdr:nvCxnSpPr>
      <xdr:spPr>
        <a:xfrm flipV="1">
          <a:off x="4633595" y="8802015"/>
          <a:ext cx="1270" cy="134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33204</xdr:rowOff>
    </xdr:from>
    <xdr:ext cx="534377" cy="259045"/>
    <xdr:sp macro="" textlink="">
      <xdr:nvSpPr>
        <xdr:cNvPr id="116" name="総務費最小値テキスト"/>
        <xdr:cNvSpPr txBox="1"/>
      </xdr:nvSpPr>
      <xdr:spPr>
        <a:xfrm>
          <a:off x="4686300" y="1014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29377</xdr:rowOff>
    </xdr:from>
    <xdr:to>
      <xdr:col>24</xdr:col>
      <xdr:colOff>152400</xdr:colOff>
      <xdr:row>59</xdr:row>
      <xdr:rowOff>29377</xdr:rowOff>
    </xdr:to>
    <xdr:cxnSp macro="">
      <xdr:nvCxnSpPr>
        <xdr:cNvPr id="117" name="直線コネクタ 116"/>
        <xdr:cNvCxnSpPr/>
      </xdr:nvCxnSpPr>
      <xdr:spPr>
        <a:xfrm>
          <a:off x="4546600" y="10144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4742</xdr:rowOff>
    </xdr:from>
    <xdr:ext cx="599010" cy="259045"/>
    <xdr:sp macro="" textlink="">
      <xdr:nvSpPr>
        <xdr:cNvPr id="118" name="総務費最大値テキスト"/>
        <xdr:cNvSpPr txBox="1"/>
      </xdr:nvSpPr>
      <xdr:spPr>
        <a:xfrm>
          <a:off x="4686300" y="8577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864,995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58065</xdr:rowOff>
    </xdr:from>
    <xdr:to>
      <xdr:col>24</xdr:col>
      <xdr:colOff>152400</xdr:colOff>
      <xdr:row>51</xdr:row>
      <xdr:rowOff>58065</xdr:rowOff>
    </xdr:to>
    <xdr:cxnSp macro="">
      <xdr:nvCxnSpPr>
        <xdr:cNvPr id="119" name="直線コネクタ 118"/>
        <xdr:cNvCxnSpPr/>
      </xdr:nvCxnSpPr>
      <xdr:spPr>
        <a:xfrm>
          <a:off x="4546600" y="880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6245</xdr:rowOff>
    </xdr:from>
    <xdr:to>
      <xdr:col>24</xdr:col>
      <xdr:colOff>63500</xdr:colOff>
      <xdr:row>59</xdr:row>
      <xdr:rowOff>6805</xdr:rowOff>
    </xdr:to>
    <xdr:cxnSp macro="">
      <xdr:nvCxnSpPr>
        <xdr:cNvPr id="120" name="直線コネクタ 119"/>
        <xdr:cNvCxnSpPr/>
      </xdr:nvCxnSpPr>
      <xdr:spPr>
        <a:xfrm>
          <a:off x="3797300" y="10121795"/>
          <a:ext cx="838200" cy="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75288</xdr:rowOff>
    </xdr:from>
    <xdr:ext cx="599010" cy="259045"/>
    <xdr:sp macro="" textlink="">
      <xdr:nvSpPr>
        <xdr:cNvPr id="121" name="総務費平均値テキスト"/>
        <xdr:cNvSpPr txBox="1"/>
      </xdr:nvSpPr>
      <xdr:spPr>
        <a:xfrm>
          <a:off x="4686300" y="9847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52411</xdr:rowOff>
    </xdr:from>
    <xdr:to>
      <xdr:col>24</xdr:col>
      <xdr:colOff>114300</xdr:colOff>
      <xdr:row>58</xdr:row>
      <xdr:rowOff>154011</xdr:rowOff>
    </xdr:to>
    <xdr:sp macro="" textlink="">
      <xdr:nvSpPr>
        <xdr:cNvPr id="122" name="フローチャート: 判断 121"/>
        <xdr:cNvSpPr/>
      </xdr:nvSpPr>
      <xdr:spPr>
        <a:xfrm>
          <a:off x="4584700" y="999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6245</xdr:rowOff>
    </xdr:from>
    <xdr:to>
      <xdr:col>19</xdr:col>
      <xdr:colOff>177800</xdr:colOff>
      <xdr:row>59</xdr:row>
      <xdr:rowOff>16776</xdr:rowOff>
    </xdr:to>
    <xdr:cxnSp macro="">
      <xdr:nvCxnSpPr>
        <xdr:cNvPr id="123" name="直線コネクタ 122"/>
        <xdr:cNvCxnSpPr/>
      </xdr:nvCxnSpPr>
      <xdr:spPr>
        <a:xfrm flipV="1">
          <a:off x="2908300" y="10121795"/>
          <a:ext cx="889000" cy="1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68742</xdr:rowOff>
    </xdr:from>
    <xdr:to>
      <xdr:col>20</xdr:col>
      <xdr:colOff>38100</xdr:colOff>
      <xdr:row>58</xdr:row>
      <xdr:rowOff>170342</xdr:rowOff>
    </xdr:to>
    <xdr:sp macro="" textlink="">
      <xdr:nvSpPr>
        <xdr:cNvPr id="124" name="フローチャート: 判断 123"/>
        <xdr:cNvSpPr/>
      </xdr:nvSpPr>
      <xdr:spPr>
        <a:xfrm>
          <a:off x="3746500" y="1001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15419</xdr:rowOff>
    </xdr:from>
    <xdr:ext cx="534377" cy="259045"/>
    <xdr:sp macro="" textlink="">
      <xdr:nvSpPr>
        <xdr:cNvPr id="125" name="テキスト ボックス 124"/>
        <xdr:cNvSpPr txBox="1"/>
      </xdr:nvSpPr>
      <xdr:spPr>
        <a:xfrm>
          <a:off x="3530111" y="978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13717</xdr:rowOff>
    </xdr:from>
    <xdr:to>
      <xdr:col>15</xdr:col>
      <xdr:colOff>50800</xdr:colOff>
      <xdr:row>59</xdr:row>
      <xdr:rowOff>16776</xdr:rowOff>
    </xdr:to>
    <xdr:cxnSp macro="">
      <xdr:nvCxnSpPr>
        <xdr:cNvPr id="126" name="直線コネクタ 125"/>
        <xdr:cNvCxnSpPr/>
      </xdr:nvCxnSpPr>
      <xdr:spPr>
        <a:xfrm>
          <a:off x="2019300" y="10129267"/>
          <a:ext cx="889000" cy="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43755</xdr:rowOff>
    </xdr:from>
    <xdr:to>
      <xdr:col>15</xdr:col>
      <xdr:colOff>101600</xdr:colOff>
      <xdr:row>58</xdr:row>
      <xdr:rowOff>145355</xdr:rowOff>
    </xdr:to>
    <xdr:sp macro="" textlink="">
      <xdr:nvSpPr>
        <xdr:cNvPr id="127" name="フローチャート: 判断 126"/>
        <xdr:cNvSpPr/>
      </xdr:nvSpPr>
      <xdr:spPr>
        <a:xfrm>
          <a:off x="2857500" y="99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161882</xdr:rowOff>
    </xdr:from>
    <xdr:ext cx="599010" cy="259045"/>
    <xdr:sp macro="" textlink="">
      <xdr:nvSpPr>
        <xdr:cNvPr id="128" name="テキスト ボックス 127"/>
        <xdr:cNvSpPr txBox="1"/>
      </xdr:nvSpPr>
      <xdr:spPr>
        <a:xfrm>
          <a:off x="2608795" y="97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10693</xdr:rowOff>
    </xdr:from>
    <xdr:to>
      <xdr:col>10</xdr:col>
      <xdr:colOff>114300</xdr:colOff>
      <xdr:row>59</xdr:row>
      <xdr:rowOff>13717</xdr:rowOff>
    </xdr:to>
    <xdr:cxnSp macro="">
      <xdr:nvCxnSpPr>
        <xdr:cNvPr id="129" name="直線コネクタ 128"/>
        <xdr:cNvCxnSpPr/>
      </xdr:nvCxnSpPr>
      <xdr:spPr>
        <a:xfrm>
          <a:off x="1130300" y="10126243"/>
          <a:ext cx="889000" cy="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91143</xdr:rowOff>
    </xdr:from>
    <xdr:to>
      <xdr:col>10</xdr:col>
      <xdr:colOff>165100</xdr:colOff>
      <xdr:row>59</xdr:row>
      <xdr:rowOff>21293</xdr:rowOff>
    </xdr:to>
    <xdr:sp macro="" textlink="">
      <xdr:nvSpPr>
        <xdr:cNvPr id="130" name="フローチャート: 判断 129"/>
        <xdr:cNvSpPr/>
      </xdr:nvSpPr>
      <xdr:spPr>
        <a:xfrm>
          <a:off x="1968500" y="100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37820</xdr:rowOff>
    </xdr:from>
    <xdr:ext cx="534377" cy="259045"/>
    <xdr:sp macro="" textlink="">
      <xdr:nvSpPr>
        <xdr:cNvPr id="131" name="テキスト ボックス 130"/>
        <xdr:cNvSpPr txBox="1"/>
      </xdr:nvSpPr>
      <xdr:spPr>
        <a:xfrm>
          <a:off x="1752111" y="981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82715</xdr:rowOff>
    </xdr:from>
    <xdr:to>
      <xdr:col>6</xdr:col>
      <xdr:colOff>38100</xdr:colOff>
      <xdr:row>58</xdr:row>
      <xdr:rowOff>12865</xdr:rowOff>
    </xdr:to>
    <xdr:sp macro="" textlink="">
      <xdr:nvSpPr>
        <xdr:cNvPr id="132" name="フローチャート: 判断 131"/>
        <xdr:cNvSpPr/>
      </xdr:nvSpPr>
      <xdr:spPr>
        <a:xfrm>
          <a:off x="1079500" y="985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29392</xdr:rowOff>
    </xdr:from>
    <xdr:ext cx="599010" cy="259045"/>
    <xdr:sp macro="" textlink="">
      <xdr:nvSpPr>
        <xdr:cNvPr id="133" name="テキスト ボックス 132"/>
        <xdr:cNvSpPr txBox="1"/>
      </xdr:nvSpPr>
      <xdr:spPr>
        <a:xfrm>
          <a:off x="830795" y="963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127455</xdr:rowOff>
    </xdr:from>
    <xdr:to>
      <xdr:col>24</xdr:col>
      <xdr:colOff>114300</xdr:colOff>
      <xdr:row>59</xdr:row>
      <xdr:rowOff>57605</xdr:rowOff>
    </xdr:to>
    <xdr:sp macro="" textlink="">
      <xdr:nvSpPr>
        <xdr:cNvPr id="139" name="楕円 138"/>
        <xdr:cNvSpPr/>
      </xdr:nvSpPr>
      <xdr:spPr>
        <a:xfrm>
          <a:off x="4584700" y="1007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42382</xdr:rowOff>
    </xdr:from>
    <xdr:ext cx="534377" cy="259045"/>
    <xdr:sp macro="" textlink="">
      <xdr:nvSpPr>
        <xdr:cNvPr id="140" name="総務費該当値テキスト"/>
        <xdr:cNvSpPr txBox="1"/>
      </xdr:nvSpPr>
      <xdr:spPr>
        <a:xfrm>
          <a:off x="4686300" y="998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126895</xdr:rowOff>
    </xdr:from>
    <xdr:to>
      <xdr:col>20</xdr:col>
      <xdr:colOff>38100</xdr:colOff>
      <xdr:row>59</xdr:row>
      <xdr:rowOff>57045</xdr:rowOff>
    </xdr:to>
    <xdr:sp macro="" textlink="">
      <xdr:nvSpPr>
        <xdr:cNvPr id="141" name="楕円 140"/>
        <xdr:cNvSpPr/>
      </xdr:nvSpPr>
      <xdr:spPr>
        <a:xfrm>
          <a:off x="3746500" y="1007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48172</xdr:rowOff>
    </xdr:from>
    <xdr:ext cx="534377" cy="259045"/>
    <xdr:sp macro="" textlink="">
      <xdr:nvSpPr>
        <xdr:cNvPr id="142" name="テキスト ボックス 141"/>
        <xdr:cNvSpPr txBox="1"/>
      </xdr:nvSpPr>
      <xdr:spPr>
        <a:xfrm>
          <a:off x="3530111" y="1016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137426</xdr:rowOff>
    </xdr:from>
    <xdr:to>
      <xdr:col>15</xdr:col>
      <xdr:colOff>101600</xdr:colOff>
      <xdr:row>59</xdr:row>
      <xdr:rowOff>67576</xdr:rowOff>
    </xdr:to>
    <xdr:sp macro="" textlink="">
      <xdr:nvSpPr>
        <xdr:cNvPr id="143" name="楕円 142"/>
        <xdr:cNvSpPr/>
      </xdr:nvSpPr>
      <xdr:spPr>
        <a:xfrm>
          <a:off x="2857500" y="1008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58703</xdr:rowOff>
    </xdr:from>
    <xdr:ext cx="534377" cy="259045"/>
    <xdr:sp macro="" textlink="">
      <xdr:nvSpPr>
        <xdr:cNvPr id="144" name="テキスト ボックス 143"/>
        <xdr:cNvSpPr txBox="1"/>
      </xdr:nvSpPr>
      <xdr:spPr>
        <a:xfrm>
          <a:off x="2641111" y="1017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134367</xdr:rowOff>
    </xdr:from>
    <xdr:to>
      <xdr:col>10</xdr:col>
      <xdr:colOff>165100</xdr:colOff>
      <xdr:row>59</xdr:row>
      <xdr:rowOff>64517</xdr:rowOff>
    </xdr:to>
    <xdr:sp macro="" textlink="">
      <xdr:nvSpPr>
        <xdr:cNvPr id="145" name="楕円 144"/>
        <xdr:cNvSpPr/>
      </xdr:nvSpPr>
      <xdr:spPr>
        <a:xfrm>
          <a:off x="1968500" y="1007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55644</xdr:rowOff>
    </xdr:from>
    <xdr:ext cx="534377" cy="259045"/>
    <xdr:sp macro="" textlink="">
      <xdr:nvSpPr>
        <xdr:cNvPr id="146" name="テキスト ボックス 145"/>
        <xdr:cNvSpPr txBox="1"/>
      </xdr:nvSpPr>
      <xdr:spPr>
        <a:xfrm>
          <a:off x="1752111" y="1017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131343</xdr:rowOff>
    </xdr:from>
    <xdr:to>
      <xdr:col>6</xdr:col>
      <xdr:colOff>38100</xdr:colOff>
      <xdr:row>59</xdr:row>
      <xdr:rowOff>61493</xdr:rowOff>
    </xdr:to>
    <xdr:sp macro="" textlink="">
      <xdr:nvSpPr>
        <xdr:cNvPr id="147" name="楕円 146"/>
        <xdr:cNvSpPr/>
      </xdr:nvSpPr>
      <xdr:spPr>
        <a:xfrm>
          <a:off x="1079500" y="1007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52620</xdr:rowOff>
    </xdr:from>
    <xdr:ext cx="534377" cy="259045"/>
    <xdr:sp macro="" textlink="">
      <xdr:nvSpPr>
        <xdr:cNvPr id="148" name="テキスト ボックス 147"/>
        <xdr:cNvSpPr txBox="1"/>
      </xdr:nvSpPr>
      <xdr:spPr>
        <a:xfrm>
          <a:off x="863111" y="1016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124427</xdr:rowOff>
    </xdr:from>
    <xdr:to>
      <xdr:col>24</xdr:col>
      <xdr:colOff>62865</xdr:colOff>
      <xdr:row>79</xdr:row>
      <xdr:rowOff>1789</xdr:rowOff>
    </xdr:to>
    <xdr:cxnSp macro="">
      <xdr:nvCxnSpPr>
        <xdr:cNvPr id="175" name="直線コネクタ 174"/>
        <xdr:cNvCxnSpPr/>
      </xdr:nvCxnSpPr>
      <xdr:spPr>
        <a:xfrm flipV="1">
          <a:off x="4633595" y="12125927"/>
          <a:ext cx="1270" cy="142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5616</xdr:rowOff>
    </xdr:from>
    <xdr:ext cx="534377" cy="259045"/>
    <xdr:sp macro="" textlink="">
      <xdr:nvSpPr>
        <xdr:cNvPr id="176" name="民生費最小値テキスト"/>
        <xdr:cNvSpPr txBox="1"/>
      </xdr:nvSpPr>
      <xdr:spPr>
        <a:xfrm>
          <a:off x="4686300" y="135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1789</xdr:rowOff>
    </xdr:from>
    <xdr:to>
      <xdr:col>24</xdr:col>
      <xdr:colOff>152400</xdr:colOff>
      <xdr:row>79</xdr:row>
      <xdr:rowOff>1789</xdr:rowOff>
    </xdr:to>
    <xdr:cxnSp macro="">
      <xdr:nvCxnSpPr>
        <xdr:cNvPr id="177" name="直線コネクタ 176"/>
        <xdr:cNvCxnSpPr/>
      </xdr:nvCxnSpPr>
      <xdr:spPr>
        <a:xfrm>
          <a:off x="4546600" y="135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71104</xdr:rowOff>
    </xdr:from>
    <xdr:ext cx="599010" cy="259045"/>
    <xdr:sp macro="" textlink="">
      <xdr:nvSpPr>
        <xdr:cNvPr id="178" name="民生費最大値テキスト"/>
        <xdr:cNvSpPr txBox="1"/>
      </xdr:nvSpPr>
      <xdr:spPr>
        <a:xfrm>
          <a:off x="4686300" y="1190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229,403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124427</xdr:rowOff>
    </xdr:from>
    <xdr:to>
      <xdr:col>24</xdr:col>
      <xdr:colOff>152400</xdr:colOff>
      <xdr:row>70</xdr:row>
      <xdr:rowOff>124427</xdr:rowOff>
    </xdr:to>
    <xdr:cxnSp macro="">
      <xdr:nvCxnSpPr>
        <xdr:cNvPr id="179" name="直線コネクタ 178"/>
        <xdr:cNvCxnSpPr/>
      </xdr:nvCxnSpPr>
      <xdr:spPr>
        <a:xfrm>
          <a:off x="4546600" y="1212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90137</xdr:rowOff>
    </xdr:from>
    <xdr:to>
      <xdr:col>24</xdr:col>
      <xdr:colOff>63500</xdr:colOff>
      <xdr:row>76</xdr:row>
      <xdr:rowOff>141998</xdr:rowOff>
    </xdr:to>
    <xdr:cxnSp macro="">
      <xdr:nvCxnSpPr>
        <xdr:cNvPr id="180" name="直線コネクタ 179"/>
        <xdr:cNvCxnSpPr/>
      </xdr:nvCxnSpPr>
      <xdr:spPr>
        <a:xfrm>
          <a:off x="3797300" y="12777437"/>
          <a:ext cx="838200" cy="39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95917</xdr:rowOff>
    </xdr:from>
    <xdr:ext cx="599010" cy="259045"/>
    <xdr:sp macro="" textlink="">
      <xdr:nvSpPr>
        <xdr:cNvPr id="181" name="民生費平均値テキスト"/>
        <xdr:cNvSpPr txBox="1"/>
      </xdr:nvSpPr>
      <xdr:spPr>
        <a:xfrm>
          <a:off x="4686300" y="129546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73039</xdr:rowOff>
    </xdr:from>
    <xdr:to>
      <xdr:col>24</xdr:col>
      <xdr:colOff>114300</xdr:colOff>
      <xdr:row>77</xdr:row>
      <xdr:rowOff>3189</xdr:rowOff>
    </xdr:to>
    <xdr:sp macro="" textlink="">
      <xdr:nvSpPr>
        <xdr:cNvPr id="182" name="フローチャート: 判断 181"/>
        <xdr:cNvSpPr/>
      </xdr:nvSpPr>
      <xdr:spPr>
        <a:xfrm>
          <a:off x="4584700" y="1310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90137</xdr:rowOff>
    </xdr:from>
    <xdr:to>
      <xdr:col>19</xdr:col>
      <xdr:colOff>177800</xdr:colOff>
      <xdr:row>76</xdr:row>
      <xdr:rowOff>32389</xdr:rowOff>
    </xdr:to>
    <xdr:cxnSp macro="">
      <xdr:nvCxnSpPr>
        <xdr:cNvPr id="183" name="直線コネクタ 182"/>
        <xdr:cNvCxnSpPr/>
      </xdr:nvCxnSpPr>
      <xdr:spPr>
        <a:xfrm flipV="1">
          <a:off x="2908300" y="12777437"/>
          <a:ext cx="889000" cy="28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72081</xdr:rowOff>
    </xdr:from>
    <xdr:to>
      <xdr:col>20</xdr:col>
      <xdr:colOff>38100</xdr:colOff>
      <xdr:row>77</xdr:row>
      <xdr:rowOff>2231</xdr:rowOff>
    </xdr:to>
    <xdr:sp macro="" textlink="">
      <xdr:nvSpPr>
        <xdr:cNvPr id="184" name="フローチャート: 判断 183"/>
        <xdr:cNvSpPr/>
      </xdr:nvSpPr>
      <xdr:spPr>
        <a:xfrm>
          <a:off x="3746500" y="1310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164808</xdr:rowOff>
    </xdr:from>
    <xdr:ext cx="599010" cy="259045"/>
    <xdr:sp macro="" textlink="">
      <xdr:nvSpPr>
        <xdr:cNvPr id="185" name="テキスト ボックス 184"/>
        <xdr:cNvSpPr txBox="1"/>
      </xdr:nvSpPr>
      <xdr:spPr>
        <a:xfrm>
          <a:off x="3497795" y="13195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166120</xdr:rowOff>
    </xdr:from>
    <xdr:to>
      <xdr:col>15</xdr:col>
      <xdr:colOff>50800</xdr:colOff>
      <xdr:row>76</xdr:row>
      <xdr:rowOff>32389</xdr:rowOff>
    </xdr:to>
    <xdr:cxnSp macro="">
      <xdr:nvCxnSpPr>
        <xdr:cNvPr id="186" name="直線コネクタ 185"/>
        <xdr:cNvCxnSpPr/>
      </xdr:nvCxnSpPr>
      <xdr:spPr>
        <a:xfrm>
          <a:off x="2019300" y="13024870"/>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30487</xdr:rowOff>
    </xdr:from>
    <xdr:to>
      <xdr:col>15</xdr:col>
      <xdr:colOff>101600</xdr:colOff>
      <xdr:row>76</xdr:row>
      <xdr:rowOff>132087</xdr:rowOff>
    </xdr:to>
    <xdr:sp macro="" textlink="">
      <xdr:nvSpPr>
        <xdr:cNvPr id="187" name="フローチャート: 判断 186"/>
        <xdr:cNvSpPr/>
      </xdr:nvSpPr>
      <xdr:spPr>
        <a:xfrm>
          <a:off x="2857500" y="1306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123214</xdr:rowOff>
    </xdr:from>
    <xdr:ext cx="599010" cy="259045"/>
    <xdr:sp macro="" textlink="">
      <xdr:nvSpPr>
        <xdr:cNvPr id="188" name="テキスト ボックス 187"/>
        <xdr:cNvSpPr txBox="1"/>
      </xdr:nvSpPr>
      <xdr:spPr>
        <a:xfrm>
          <a:off x="2608795" y="13153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166120</xdr:rowOff>
    </xdr:from>
    <xdr:to>
      <xdr:col>10</xdr:col>
      <xdr:colOff>114300</xdr:colOff>
      <xdr:row>76</xdr:row>
      <xdr:rowOff>112530</xdr:rowOff>
    </xdr:to>
    <xdr:cxnSp macro="">
      <xdr:nvCxnSpPr>
        <xdr:cNvPr id="189" name="直線コネクタ 188"/>
        <xdr:cNvCxnSpPr/>
      </xdr:nvCxnSpPr>
      <xdr:spPr>
        <a:xfrm flipV="1">
          <a:off x="1130300" y="13024870"/>
          <a:ext cx="889000" cy="11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85514</xdr:rowOff>
    </xdr:from>
    <xdr:to>
      <xdr:col>10</xdr:col>
      <xdr:colOff>165100</xdr:colOff>
      <xdr:row>77</xdr:row>
      <xdr:rowOff>15664</xdr:rowOff>
    </xdr:to>
    <xdr:sp macro="" textlink="">
      <xdr:nvSpPr>
        <xdr:cNvPr id="190" name="フローチャート: 判断 189"/>
        <xdr:cNvSpPr/>
      </xdr:nvSpPr>
      <xdr:spPr>
        <a:xfrm>
          <a:off x="1968500" y="131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6791</xdr:rowOff>
    </xdr:from>
    <xdr:ext cx="599010" cy="259045"/>
    <xdr:sp macro="" textlink="">
      <xdr:nvSpPr>
        <xdr:cNvPr id="191" name="テキスト ボックス 190"/>
        <xdr:cNvSpPr txBox="1"/>
      </xdr:nvSpPr>
      <xdr:spPr>
        <a:xfrm>
          <a:off x="1719795" y="13208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41961</xdr:rowOff>
    </xdr:from>
    <xdr:to>
      <xdr:col>6</xdr:col>
      <xdr:colOff>38100</xdr:colOff>
      <xdr:row>75</xdr:row>
      <xdr:rowOff>143561</xdr:rowOff>
    </xdr:to>
    <xdr:sp macro="" textlink="">
      <xdr:nvSpPr>
        <xdr:cNvPr id="192" name="フローチャート: 判断 191"/>
        <xdr:cNvSpPr/>
      </xdr:nvSpPr>
      <xdr:spPr>
        <a:xfrm>
          <a:off x="1079500" y="129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160088</xdr:rowOff>
    </xdr:from>
    <xdr:ext cx="599010" cy="259045"/>
    <xdr:sp macro="" textlink="">
      <xdr:nvSpPr>
        <xdr:cNvPr id="193" name="テキスト ボックス 192"/>
        <xdr:cNvSpPr txBox="1"/>
      </xdr:nvSpPr>
      <xdr:spPr>
        <a:xfrm>
          <a:off x="830795" y="12675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91198</xdr:rowOff>
    </xdr:from>
    <xdr:to>
      <xdr:col>24</xdr:col>
      <xdr:colOff>114300</xdr:colOff>
      <xdr:row>77</xdr:row>
      <xdr:rowOff>21348</xdr:rowOff>
    </xdr:to>
    <xdr:sp macro="" textlink="">
      <xdr:nvSpPr>
        <xdr:cNvPr id="199" name="楕円 198"/>
        <xdr:cNvSpPr/>
      </xdr:nvSpPr>
      <xdr:spPr>
        <a:xfrm>
          <a:off x="4584700" y="1312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69625</xdr:rowOff>
    </xdr:from>
    <xdr:ext cx="599010" cy="259045"/>
    <xdr:sp macro="" textlink="">
      <xdr:nvSpPr>
        <xdr:cNvPr id="200" name="民生費該当値テキスト"/>
        <xdr:cNvSpPr txBox="1"/>
      </xdr:nvSpPr>
      <xdr:spPr>
        <a:xfrm>
          <a:off x="4686300" y="13099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39337</xdr:rowOff>
    </xdr:from>
    <xdr:to>
      <xdr:col>20</xdr:col>
      <xdr:colOff>38100</xdr:colOff>
      <xdr:row>74</xdr:row>
      <xdr:rowOff>140937</xdr:rowOff>
    </xdr:to>
    <xdr:sp macro="" textlink="">
      <xdr:nvSpPr>
        <xdr:cNvPr id="201" name="楕円 200"/>
        <xdr:cNvSpPr/>
      </xdr:nvSpPr>
      <xdr:spPr>
        <a:xfrm>
          <a:off x="3746500" y="1272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157464</xdr:rowOff>
    </xdr:from>
    <xdr:ext cx="599010" cy="259045"/>
    <xdr:sp macro="" textlink="">
      <xdr:nvSpPr>
        <xdr:cNvPr id="202" name="テキスト ボックス 201"/>
        <xdr:cNvSpPr txBox="1"/>
      </xdr:nvSpPr>
      <xdr:spPr>
        <a:xfrm>
          <a:off x="3497795" y="12501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153039</xdr:rowOff>
    </xdr:from>
    <xdr:to>
      <xdr:col>15</xdr:col>
      <xdr:colOff>101600</xdr:colOff>
      <xdr:row>76</xdr:row>
      <xdr:rowOff>83189</xdr:rowOff>
    </xdr:to>
    <xdr:sp macro="" textlink="">
      <xdr:nvSpPr>
        <xdr:cNvPr id="203" name="楕円 202"/>
        <xdr:cNvSpPr/>
      </xdr:nvSpPr>
      <xdr:spPr>
        <a:xfrm>
          <a:off x="2857500" y="1301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99716</xdr:rowOff>
    </xdr:from>
    <xdr:ext cx="599010" cy="259045"/>
    <xdr:sp macro="" textlink="">
      <xdr:nvSpPr>
        <xdr:cNvPr id="204" name="テキスト ボックス 203"/>
        <xdr:cNvSpPr txBox="1"/>
      </xdr:nvSpPr>
      <xdr:spPr>
        <a:xfrm>
          <a:off x="2608795" y="12787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115319</xdr:rowOff>
    </xdr:from>
    <xdr:to>
      <xdr:col>10</xdr:col>
      <xdr:colOff>165100</xdr:colOff>
      <xdr:row>76</xdr:row>
      <xdr:rowOff>45470</xdr:rowOff>
    </xdr:to>
    <xdr:sp macro="" textlink="">
      <xdr:nvSpPr>
        <xdr:cNvPr id="205" name="楕円 204"/>
        <xdr:cNvSpPr/>
      </xdr:nvSpPr>
      <xdr:spPr>
        <a:xfrm>
          <a:off x="1968500" y="129740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61996</xdr:rowOff>
    </xdr:from>
    <xdr:ext cx="599010" cy="259045"/>
    <xdr:sp macro="" textlink="">
      <xdr:nvSpPr>
        <xdr:cNvPr id="206" name="テキスト ボックス 205"/>
        <xdr:cNvSpPr txBox="1"/>
      </xdr:nvSpPr>
      <xdr:spPr>
        <a:xfrm>
          <a:off x="1719795" y="12749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61730</xdr:rowOff>
    </xdr:from>
    <xdr:to>
      <xdr:col>6</xdr:col>
      <xdr:colOff>38100</xdr:colOff>
      <xdr:row>76</xdr:row>
      <xdr:rowOff>163330</xdr:rowOff>
    </xdr:to>
    <xdr:sp macro="" textlink="">
      <xdr:nvSpPr>
        <xdr:cNvPr id="207" name="楕円 206"/>
        <xdr:cNvSpPr/>
      </xdr:nvSpPr>
      <xdr:spPr>
        <a:xfrm>
          <a:off x="1079500" y="1309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154457</xdr:rowOff>
    </xdr:from>
    <xdr:ext cx="599010" cy="259045"/>
    <xdr:sp macro="" textlink="">
      <xdr:nvSpPr>
        <xdr:cNvPr id="208" name="テキスト ボックス 207"/>
        <xdr:cNvSpPr txBox="1"/>
      </xdr:nvSpPr>
      <xdr:spPr>
        <a:xfrm>
          <a:off x="830795" y="1318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141529</xdr:rowOff>
    </xdr:from>
    <xdr:to>
      <xdr:col>24</xdr:col>
      <xdr:colOff>62865</xdr:colOff>
      <xdr:row>99</xdr:row>
      <xdr:rowOff>129772</xdr:rowOff>
    </xdr:to>
    <xdr:cxnSp macro="">
      <xdr:nvCxnSpPr>
        <xdr:cNvPr id="235" name="直線コネクタ 234"/>
        <xdr:cNvCxnSpPr/>
      </xdr:nvCxnSpPr>
      <xdr:spPr>
        <a:xfrm flipV="1">
          <a:off x="4633595" y="15572029"/>
          <a:ext cx="1270" cy="1531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133599</xdr:rowOff>
    </xdr:from>
    <xdr:ext cx="534377" cy="259045"/>
    <xdr:sp macro="" textlink="">
      <xdr:nvSpPr>
        <xdr:cNvPr id="236" name="衛生費最小値テキスト"/>
        <xdr:cNvSpPr txBox="1"/>
      </xdr:nvSpPr>
      <xdr:spPr>
        <a:xfrm>
          <a:off x="4686300" y="1710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129772</xdr:rowOff>
    </xdr:from>
    <xdr:to>
      <xdr:col>24</xdr:col>
      <xdr:colOff>152400</xdr:colOff>
      <xdr:row>99</xdr:row>
      <xdr:rowOff>129772</xdr:rowOff>
    </xdr:to>
    <xdr:cxnSp macro="">
      <xdr:nvCxnSpPr>
        <xdr:cNvPr id="237" name="直線コネクタ 236"/>
        <xdr:cNvCxnSpPr/>
      </xdr:nvCxnSpPr>
      <xdr:spPr>
        <a:xfrm>
          <a:off x="4546600" y="17103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88206</xdr:rowOff>
    </xdr:from>
    <xdr:ext cx="599010" cy="259045"/>
    <xdr:sp macro="" textlink="">
      <xdr:nvSpPr>
        <xdr:cNvPr id="238" name="衛生費最大値テキスト"/>
        <xdr:cNvSpPr txBox="1"/>
      </xdr:nvSpPr>
      <xdr:spPr>
        <a:xfrm>
          <a:off x="4686300" y="1534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141529</xdr:rowOff>
    </xdr:from>
    <xdr:to>
      <xdr:col>24</xdr:col>
      <xdr:colOff>152400</xdr:colOff>
      <xdr:row>90</xdr:row>
      <xdr:rowOff>141529</xdr:rowOff>
    </xdr:to>
    <xdr:cxnSp macro="">
      <xdr:nvCxnSpPr>
        <xdr:cNvPr id="239" name="直線コネクタ 238"/>
        <xdr:cNvCxnSpPr/>
      </xdr:nvCxnSpPr>
      <xdr:spPr>
        <a:xfrm>
          <a:off x="4546600" y="1557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76736</xdr:rowOff>
    </xdr:from>
    <xdr:to>
      <xdr:col>24</xdr:col>
      <xdr:colOff>63500</xdr:colOff>
      <xdr:row>98</xdr:row>
      <xdr:rowOff>158544</xdr:rowOff>
    </xdr:to>
    <xdr:cxnSp macro="">
      <xdr:nvCxnSpPr>
        <xdr:cNvPr id="240" name="直線コネクタ 239"/>
        <xdr:cNvCxnSpPr/>
      </xdr:nvCxnSpPr>
      <xdr:spPr>
        <a:xfrm>
          <a:off x="3797300" y="16707386"/>
          <a:ext cx="838200" cy="25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61306</xdr:rowOff>
    </xdr:from>
    <xdr:ext cx="534377" cy="259045"/>
    <xdr:sp macro="" textlink="">
      <xdr:nvSpPr>
        <xdr:cNvPr id="241" name="衛生費平均値テキスト"/>
        <xdr:cNvSpPr txBox="1"/>
      </xdr:nvSpPr>
      <xdr:spPr>
        <a:xfrm>
          <a:off x="4686300" y="16520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38429</xdr:rowOff>
    </xdr:from>
    <xdr:to>
      <xdr:col>24</xdr:col>
      <xdr:colOff>114300</xdr:colOff>
      <xdr:row>97</xdr:row>
      <xdr:rowOff>140029</xdr:rowOff>
    </xdr:to>
    <xdr:sp macro="" textlink="">
      <xdr:nvSpPr>
        <xdr:cNvPr id="242" name="フローチャート: 判断 241"/>
        <xdr:cNvSpPr/>
      </xdr:nvSpPr>
      <xdr:spPr>
        <a:xfrm>
          <a:off x="4584700" y="1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56962</xdr:rowOff>
    </xdr:from>
    <xdr:to>
      <xdr:col>19</xdr:col>
      <xdr:colOff>177800</xdr:colOff>
      <xdr:row>97</xdr:row>
      <xdr:rowOff>76736</xdr:rowOff>
    </xdr:to>
    <xdr:cxnSp macro="">
      <xdr:nvCxnSpPr>
        <xdr:cNvPr id="243" name="直線コネクタ 242"/>
        <xdr:cNvCxnSpPr/>
      </xdr:nvCxnSpPr>
      <xdr:spPr>
        <a:xfrm>
          <a:off x="2908300" y="16687612"/>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10066</xdr:rowOff>
    </xdr:from>
    <xdr:to>
      <xdr:col>20</xdr:col>
      <xdr:colOff>38100</xdr:colOff>
      <xdr:row>97</xdr:row>
      <xdr:rowOff>111666</xdr:rowOff>
    </xdr:to>
    <xdr:sp macro="" textlink="">
      <xdr:nvSpPr>
        <xdr:cNvPr id="244" name="フローチャート: 判断 243"/>
        <xdr:cNvSpPr/>
      </xdr:nvSpPr>
      <xdr:spPr>
        <a:xfrm>
          <a:off x="3746500" y="16640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128193</xdr:rowOff>
    </xdr:from>
    <xdr:ext cx="534377" cy="259045"/>
    <xdr:sp macro="" textlink="">
      <xdr:nvSpPr>
        <xdr:cNvPr id="245" name="テキスト ボックス 244"/>
        <xdr:cNvSpPr txBox="1"/>
      </xdr:nvSpPr>
      <xdr:spPr>
        <a:xfrm>
          <a:off x="3530111" y="164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56962</xdr:rowOff>
    </xdr:from>
    <xdr:to>
      <xdr:col>15</xdr:col>
      <xdr:colOff>50800</xdr:colOff>
      <xdr:row>98</xdr:row>
      <xdr:rowOff>123535</xdr:rowOff>
    </xdr:to>
    <xdr:cxnSp macro="">
      <xdr:nvCxnSpPr>
        <xdr:cNvPr id="246" name="直線コネクタ 245"/>
        <xdr:cNvCxnSpPr/>
      </xdr:nvCxnSpPr>
      <xdr:spPr>
        <a:xfrm flipV="1">
          <a:off x="2019300" y="16687612"/>
          <a:ext cx="889000" cy="23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161055</xdr:rowOff>
    </xdr:from>
    <xdr:to>
      <xdr:col>15</xdr:col>
      <xdr:colOff>101600</xdr:colOff>
      <xdr:row>97</xdr:row>
      <xdr:rowOff>91205</xdr:rowOff>
    </xdr:to>
    <xdr:sp macro="" textlink="">
      <xdr:nvSpPr>
        <xdr:cNvPr id="247" name="フローチャート: 判断 246"/>
        <xdr:cNvSpPr/>
      </xdr:nvSpPr>
      <xdr:spPr>
        <a:xfrm>
          <a:off x="2857500" y="166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107732</xdr:rowOff>
    </xdr:from>
    <xdr:ext cx="534377" cy="259045"/>
    <xdr:sp macro="" textlink="">
      <xdr:nvSpPr>
        <xdr:cNvPr id="248" name="テキスト ボックス 247"/>
        <xdr:cNvSpPr txBox="1"/>
      </xdr:nvSpPr>
      <xdr:spPr>
        <a:xfrm>
          <a:off x="2641111" y="1639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123535</xdr:rowOff>
    </xdr:from>
    <xdr:to>
      <xdr:col>10</xdr:col>
      <xdr:colOff>114300</xdr:colOff>
      <xdr:row>99</xdr:row>
      <xdr:rowOff>8336</xdr:rowOff>
    </xdr:to>
    <xdr:cxnSp macro="">
      <xdr:nvCxnSpPr>
        <xdr:cNvPr id="249" name="直線コネクタ 248"/>
        <xdr:cNvCxnSpPr/>
      </xdr:nvCxnSpPr>
      <xdr:spPr>
        <a:xfrm flipV="1">
          <a:off x="1130300" y="16925635"/>
          <a:ext cx="889000" cy="5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131305</xdr:rowOff>
    </xdr:from>
    <xdr:to>
      <xdr:col>10</xdr:col>
      <xdr:colOff>165100</xdr:colOff>
      <xdr:row>97</xdr:row>
      <xdr:rowOff>61455</xdr:rowOff>
    </xdr:to>
    <xdr:sp macro="" textlink="">
      <xdr:nvSpPr>
        <xdr:cNvPr id="250" name="フローチャート: 判断 249"/>
        <xdr:cNvSpPr/>
      </xdr:nvSpPr>
      <xdr:spPr>
        <a:xfrm>
          <a:off x="19685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77982</xdr:rowOff>
    </xdr:from>
    <xdr:ext cx="534377" cy="259045"/>
    <xdr:sp macro="" textlink="">
      <xdr:nvSpPr>
        <xdr:cNvPr id="251" name="テキスト ボックス 250"/>
        <xdr:cNvSpPr txBox="1"/>
      </xdr:nvSpPr>
      <xdr:spPr>
        <a:xfrm>
          <a:off x="1752111" y="1636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170346</xdr:rowOff>
    </xdr:from>
    <xdr:to>
      <xdr:col>6</xdr:col>
      <xdr:colOff>38100</xdr:colOff>
      <xdr:row>97</xdr:row>
      <xdr:rowOff>100496</xdr:rowOff>
    </xdr:to>
    <xdr:sp macro="" textlink="">
      <xdr:nvSpPr>
        <xdr:cNvPr id="252" name="フローチャート: 判断 251"/>
        <xdr:cNvSpPr/>
      </xdr:nvSpPr>
      <xdr:spPr>
        <a:xfrm>
          <a:off x="1079500" y="1662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117023</xdr:rowOff>
    </xdr:from>
    <xdr:ext cx="534377" cy="259045"/>
    <xdr:sp macro="" textlink="">
      <xdr:nvSpPr>
        <xdr:cNvPr id="253" name="テキスト ボックス 252"/>
        <xdr:cNvSpPr txBox="1"/>
      </xdr:nvSpPr>
      <xdr:spPr>
        <a:xfrm>
          <a:off x="863111" y="1640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107744</xdr:rowOff>
    </xdr:from>
    <xdr:to>
      <xdr:col>24</xdr:col>
      <xdr:colOff>114300</xdr:colOff>
      <xdr:row>99</xdr:row>
      <xdr:rowOff>37894</xdr:rowOff>
    </xdr:to>
    <xdr:sp macro="" textlink="">
      <xdr:nvSpPr>
        <xdr:cNvPr id="259" name="楕円 258"/>
        <xdr:cNvSpPr/>
      </xdr:nvSpPr>
      <xdr:spPr>
        <a:xfrm>
          <a:off x="4584700" y="1690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86171</xdr:rowOff>
    </xdr:from>
    <xdr:ext cx="534377" cy="259045"/>
    <xdr:sp macro="" textlink="">
      <xdr:nvSpPr>
        <xdr:cNvPr id="260" name="衛生費該当値テキスト"/>
        <xdr:cNvSpPr txBox="1"/>
      </xdr:nvSpPr>
      <xdr:spPr>
        <a:xfrm>
          <a:off x="4686300" y="1688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25936</xdr:rowOff>
    </xdr:from>
    <xdr:to>
      <xdr:col>20</xdr:col>
      <xdr:colOff>38100</xdr:colOff>
      <xdr:row>97</xdr:row>
      <xdr:rowOff>127536</xdr:rowOff>
    </xdr:to>
    <xdr:sp macro="" textlink="">
      <xdr:nvSpPr>
        <xdr:cNvPr id="261" name="楕円 260"/>
        <xdr:cNvSpPr/>
      </xdr:nvSpPr>
      <xdr:spPr>
        <a:xfrm>
          <a:off x="3746500" y="1665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118663</xdr:rowOff>
    </xdr:from>
    <xdr:ext cx="534377" cy="259045"/>
    <xdr:sp macro="" textlink="">
      <xdr:nvSpPr>
        <xdr:cNvPr id="262" name="テキスト ボックス 261"/>
        <xdr:cNvSpPr txBox="1"/>
      </xdr:nvSpPr>
      <xdr:spPr>
        <a:xfrm>
          <a:off x="3530111" y="1674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6162</xdr:rowOff>
    </xdr:from>
    <xdr:to>
      <xdr:col>15</xdr:col>
      <xdr:colOff>101600</xdr:colOff>
      <xdr:row>97</xdr:row>
      <xdr:rowOff>107762</xdr:rowOff>
    </xdr:to>
    <xdr:sp macro="" textlink="">
      <xdr:nvSpPr>
        <xdr:cNvPr id="263" name="楕円 262"/>
        <xdr:cNvSpPr/>
      </xdr:nvSpPr>
      <xdr:spPr>
        <a:xfrm>
          <a:off x="2857500" y="1663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98889</xdr:rowOff>
    </xdr:from>
    <xdr:ext cx="534377" cy="259045"/>
    <xdr:sp macro="" textlink="">
      <xdr:nvSpPr>
        <xdr:cNvPr id="264" name="テキスト ボックス 263"/>
        <xdr:cNvSpPr txBox="1"/>
      </xdr:nvSpPr>
      <xdr:spPr>
        <a:xfrm>
          <a:off x="2641111" y="1672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72735</xdr:rowOff>
    </xdr:from>
    <xdr:to>
      <xdr:col>10</xdr:col>
      <xdr:colOff>165100</xdr:colOff>
      <xdr:row>99</xdr:row>
      <xdr:rowOff>2885</xdr:rowOff>
    </xdr:to>
    <xdr:sp macro="" textlink="">
      <xdr:nvSpPr>
        <xdr:cNvPr id="265" name="楕円 264"/>
        <xdr:cNvSpPr/>
      </xdr:nvSpPr>
      <xdr:spPr>
        <a:xfrm>
          <a:off x="1968500" y="1687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165462</xdr:rowOff>
    </xdr:from>
    <xdr:ext cx="534377" cy="259045"/>
    <xdr:sp macro="" textlink="">
      <xdr:nvSpPr>
        <xdr:cNvPr id="266" name="テキスト ボックス 265"/>
        <xdr:cNvSpPr txBox="1"/>
      </xdr:nvSpPr>
      <xdr:spPr>
        <a:xfrm>
          <a:off x="1752111" y="1696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128986</xdr:rowOff>
    </xdr:from>
    <xdr:to>
      <xdr:col>6</xdr:col>
      <xdr:colOff>38100</xdr:colOff>
      <xdr:row>99</xdr:row>
      <xdr:rowOff>59136</xdr:rowOff>
    </xdr:to>
    <xdr:sp macro="" textlink="">
      <xdr:nvSpPr>
        <xdr:cNvPr id="267" name="楕円 266"/>
        <xdr:cNvSpPr/>
      </xdr:nvSpPr>
      <xdr:spPr>
        <a:xfrm>
          <a:off x="1079500" y="1693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50263</xdr:rowOff>
    </xdr:from>
    <xdr:ext cx="534377" cy="259045"/>
    <xdr:sp macro="" textlink="">
      <xdr:nvSpPr>
        <xdr:cNvPr id="268" name="テキスト ボックス 267"/>
        <xdr:cNvSpPr txBox="1"/>
      </xdr:nvSpPr>
      <xdr:spPr>
        <a:xfrm>
          <a:off x="863111" y="1702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110439</xdr:rowOff>
    </xdr:from>
    <xdr:to>
      <xdr:col>54</xdr:col>
      <xdr:colOff>189865</xdr:colOff>
      <xdr:row>38</xdr:row>
      <xdr:rowOff>139700</xdr:rowOff>
    </xdr:to>
    <xdr:cxnSp macro="">
      <xdr:nvCxnSpPr>
        <xdr:cNvPr id="290" name="直線コネクタ 289"/>
        <xdr:cNvCxnSpPr/>
      </xdr:nvCxnSpPr>
      <xdr:spPr>
        <a:xfrm flipV="1">
          <a:off x="10475595" y="5425389"/>
          <a:ext cx="1270" cy="1229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57116</xdr:rowOff>
    </xdr:from>
    <xdr:ext cx="469744" cy="259045"/>
    <xdr:sp macro="" textlink="">
      <xdr:nvSpPr>
        <xdr:cNvPr id="293" name="労働費最大値テキスト"/>
        <xdr:cNvSpPr txBox="1"/>
      </xdr:nvSpPr>
      <xdr:spPr>
        <a:xfrm>
          <a:off x="10528300" y="520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110439</xdr:rowOff>
    </xdr:from>
    <xdr:to>
      <xdr:col>55</xdr:col>
      <xdr:colOff>88900</xdr:colOff>
      <xdr:row>31</xdr:row>
      <xdr:rowOff>110439</xdr:rowOff>
    </xdr:to>
    <xdr:cxnSp macro="">
      <xdr:nvCxnSpPr>
        <xdr:cNvPr id="294" name="直線コネクタ 293"/>
        <xdr:cNvCxnSpPr/>
      </xdr:nvCxnSpPr>
      <xdr:spPr>
        <a:xfrm>
          <a:off x="10388600" y="5425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5" name="直線コネクタ 294"/>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101261</xdr:rowOff>
    </xdr:from>
    <xdr:ext cx="378565" cy="259045"/>
    <xdr:sp macro="" textlink="">
      <xdr:nvSpPr>
        <xdr:cNvPr id="296" name="労働費平均値テキスト"/>
        <xdr:cNvSpPr txBox="1"/>
      </xdr:nvSpPr>
      <xdr:spPr>
        <a:xfrm>
          <a:off x="10528300" y="62734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78384</xdr:rowOff>
    </xdr:from>
    <xdr:to>
      <xdr:col>55</xdr:col>
      <xdr:colOff>50800</xdr:colOff>
      <xdr:row>38</xdr:row>
      <xdr:rowOff>8534</xdr:rowOff>
    </xdr:to>
    <xdr:sp macro="" textlink="">
      <xdr:nvSpPr>
        <xdr:cNvPr id="297" name="フローチャート: 判断 296"/>
        <xdr:cNvSpPr/>
      </xdr:nvSpPr>
      <xdr:spPr>
        <a:xfrm>
          <a:off x="104267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8" name="直線コネクタ 297"/>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50038</xdr:rowOff>
    </xdr:from>
    <xdr:to>
      <xdr:col>50</xdr:col>
      <xdr:colOff>165100</xdr:colOff>
      <xdr:row>37</xdr:row>
      <xdr:rowOff>151638</xdr:rowOff>
    </xdr:to>
    <xdr:sp macro="" textlink="">
      <xdr:nvSpPr>
        <xdr:cNvPr id="299" name="フローチャート: 判断 298"/>
        <xdr:cNvSpPr/>
      </xdr:nvSpPr>
      <xdr:spPr>
        <a:xfrm>
          <a:off x="9588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168165</xdr:rowOff>
    </xdr:from>
    <xdr:ext cx="378565" cy="259045"/>
    <xdr:sp macro="" textlink="">
      <xdr:nvSpPr>
        <xdr:cNvPr id="300" name="テキスト ボックス 299"/>
        <xdr:cNvSpPr txBox="1"/>
      </xdr:nvSpPr>
      <xdr:spPr>
        <a:xfrm>
          <a:off x="9450017" y="6168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301" name="直線コネクタ 300"/>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52324</xdr:rowOff>
    </xdr:from>
    <xdr:to>
      <xdr:col>46</xdr:col>
      <xdr:colOff>38100</xdr:colOff>
      <xdr:row>37</xdr:row>
      <xdr:rowOff>153924</xdr:rowOff>
    </xdr:to>
    <xdr:sp macro="" textlink="">
      <xdr:nvSpPr>
        <xdr:cNvPr id="302" name="フローチャート: 判断 301"/>
        <xdr:cNvSpPr/>
      </xdr:nvSpPr>
      <xdr:spPr>
        <a:xfrm>
          <a:off x="8699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170451</xdr:rowOff>
    </xdr:from>
    <xdr:ext cx="378565" cy="259045"/>
    <xdr:sp macro="" textlink="">
      <xdr:nvSpPr>
        <xdr:cNvPr id="303" name="テキスト ボックス 302"/>
        <xdr:cNvSpPr txBox="1"/>
      </xdr:nvSpPr>
      <xdr:spPr>
        <a:xfrm>
          <a:off x="8561017" y="6171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4" name="直線コネクタ 303"/>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33122</xdr:rowOff>
    </xdr:from>
    <xdr:to>
      <xdr:col>41</xdr:col>
      <xdr:colOff>101600</xdr:colOff>
      <xdr:row>36</xdr:row>
      <xdr:rowOff>134722</xdr:rowOff>
    </xdr:to>
    <xdr:sp macro="" textlink="">
      <xdr:nvSpPr>
        <xdr:cNvPr id="305" name="フローチャート: 判断 304"/>
        <xdr:cNvSpPr/>
      </xdr:nvSpPr>
      <xdr:spPr>
        <a:xfrm>
          <a:off x="7810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151249</xdr:rowOff>
    </xdr:from>
    <xdr:ext cx="378565" cy="259045"/>
    <xdr:sp macro="" textlink="">
      <xdr:nvSpPr>
        <xdr:cNvPr id="306" name="テキスト ボックス 305"/>
        <xdr:cNvSpPr txBox="1"/>
      </xdr:nvSpPr>
      <xdr:spPr>
        <a:xfrm>
          <a:off x="7672017" y="5980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26721</xdr:rowOff>
    </xdr:from>
    <xdr:to>
      <xdr:col>36</xdr:col>
      <xdr:colOff>165100</xdr:colOff>
      <xdr:row>32</xdr:row>
      <xdr:rowOff>128321</xdr:rowOff>
    </xdr:to>
    <xdr:sp macro="" textlink="">
      <xdr:nvSpPr>
        <xdr:cNvPr id="307" name="フローチャート: 判断 306"/>
        <xdr:cNvSpPr/>
      </xdr:nvSpPr>
      <xdr:spPr>
        <a:xfrm>
          <a:off x="6921500" y="551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144848</xdr:rowOff>
    </xdr:from>
    <xdr:ext cx="469744" cy="259045"/>
    <xdr:sp macro="" textlink="">
      <xdr:nvSpPr>
        <xdr:cNvPr id="308" name="テキスト ボックス 307"/>
        <xdr:cNvSpPr txBox="1"/>
      </xdr:nvSpPr>
      <xdr:spPr>
        <a:xfrm>
          <a:off x="6737428" y="5288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4" name="楕円 313"/>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5"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6" name="楕円 315"/>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7" name="テキスト ボックス 316"/>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8" name="楕円 317"/>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9" name="テキスト ボックス 318"/>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20" name="楕円 319"/>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21" name="テキスト ボックス 320"/>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22" name="楕円 321"/>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23" name="テキスト ボックス 322"/>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56866</xdr:rowOff>
    </xdr:from>
    <xdr:to>
      <xdr:col>54</xdr:col>
      <xdr:colOff>189865</xdr:colOff>
      <xdr:row>58</xdr:row>
      <xdr:rowOff>145203</xdr:rowOff>
    </xdr:to>
    <xdr:cxnSp macro="">
      <xdr:nvCxnSpPr>
        <xdr:cNvPr id="349" name="直線コネクタ 348"/>
        <xdr:cNvCxnSpPr/>
      </xdr:nvCxnSpPr>
      <xdr:spPr>
        <a:xfrm flipV="1">
          <a:off x="10475595" y="8629366"/>
          <a:ext cx="1270" cy="1459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149030</xdr:rowOff>
    </xdr:from>
    <xdr:ext cx="469744" cy="259045"/>
    <xdr:sp macro="" textlink="">
      <xdr:nvSpPr>
        <xdr:cNvPr id="350" name="農林水産業費最小値テキスト"/>
        <xdr:cNvSpPr txBox="1"/>
      </xdr:nvSpPr>
      <xdr:spPr>
        <a:xfrm>
          <a:off x="10528300" y="1009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145203</xdr:rowOff>
    </xdr:from>
    <xdr:to>
      <xdr:col>55</xdr:col>
      <xdr:colOff>88900</xdr:colOff>
      <xdr:row>58</xdr:row>
      <xdr:rowOff>145203</xdr:rowOff>
    </xdr:to>
    <xdr:cxnSp macro="">
      <xdr:nvCxnSpPr>
        <xdr:cNvPr id="351" name="直線コネクタ 350"/>
        <xdr:cNvCxnSpPr/>
      </xdr:nvCxnSpPr>
      <xdr:spPr>
        <a:xfrm>
          <a:off x="10388600" y="1008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3543</xdr:rowOff>
    </xdr:from>
    <xdr:ext cx="534377" cy="259045"/>
    <xdr:sp macro="" textlink="">
      <xdr:nvSpPr>
        <xdr:cNvPr id="352" name="農林水産業費最大値テキスト"/>
        <xdr:cNvSpPr txBox="1"/>
      </xdr:nvSpPr>
      <xdr:spPr>
        <a:xfrm>
          <a:off x="10528300" y="840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56866</xdr:rowOff>
    </xdr:from>
    <xdr:to>
      <xdr:col>55</xdr:col>
      <xdr:colOff>88900</xdr:colOff>
      <xdr:row>50</xdr:row>
      <xdr:rowOff>56866</xdr:rowOff>
    </xdr:to>
    <xdr:cxnSp macro="">
      <xdr:nvCxnSpPr>
        <xdr:cNvPr id="353" name="直線コネクタ 352"/>
        <xdr:cNvCxnSpPr/>
      </xdr:nvCxnSpPr>
      <xdr:spPr>
        <a:xfrm>
          <a:off x="10388600" y="8629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86175</xdr:rowOff>
    </xdr:from>
    <xdr:to>
      <xdr:col>55</xdr:col>
      <xdr:colOff>0</xdr:colOff>
      <xdr:row>58</xdr:row>
      <xdr:rowOff>65960</xdr:rowOff>
    </xdr:to>
    <xdr:cxnSp macro="">
      <xdr:nvCxnSpPr>
        <xdr:cNvPr id="354" name="直線コネクタ 353"/>
        <xdr:cNvCxnSpPr/>
      </xdr:nvCxnSpPr>
      <xdr:spPr>
        <a:xfrm>
          <a:off x="9639300" y="9858825"/>
          <a:ext cx="838200" cy="15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23096</xdr:rowOff>
    </xdr:from>
    <xdr:ext cx="534377" cy="259045"/>
    <xdr:sp macro="" textlink="">
      <xdr:nvSpPr>
        <xdr:cNvPr id="355" name="農林水産業費平均値テキスト"/>
        <xdr:cNvSpPr txBox="1"/>
      </xdr:nvSpPr>
      <xdr:spPr>
        <a:xfrm>
          <a:off x="10528300" y="9452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219</xdr:rowOff>
    </xdr:from>
    <xdr:to>
      <xdr:col>55</xdr:col>
      <xdr:colOff>50800</xdr:colOff>
      <xdr:row>56</xdr:row>
      <xdr:rowOff>101819</xdr:rowOff>
    </xdr:to>
    <xdr:sp macro="" textlink="">
      <xdr:nvSpPr>
        <xdr:cNvPr id="356" name="フローチャート: 判断 355"/>
        <xdr:cNvSpPr/>
      </xdr:nvSpPr>
      <xdr:spPr>
        <a:xfrm>
          <a:off x="10426700" y="96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86175</xdr:rowOff>
    </xdr:from>
    <xdr:to>
      <xdr:col>50</xdr:col>
      <xdr:colOff>114300</xdr:colOff>
      <xdr:row>58</xdr:row>
      <xdr:rowOff>34920</xdr:rowOff>
    </xdr:to>
    <xdr:cxnSp macro="">
      <xdr:nvCxnSpPr>
        <xdr:cNvPr id="357" name="直線コネクタ 356"/>
        <xdr:cNvCxnSpPr/>
      </xdr:nvCxnSpPr>
      <xdr:spPr>
        <a:xfrm flipV="1">
          <a:off x="8750300" y="9858825"/>
          <a:ext cx="889000" cy="12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158688</xdr:rowOff>
    </xdr:from>
    <xdr:to>
      <xdr:col>50</xdr:col>
      <xdr:colOff>165100</xdr:colOff>
      <xdr:row>56</xdr:row>
      <xdr:rowOff>88838</xdr:rowOff>
    </xdr:to>
    <xdr:sp macro="" textlink="">
      <xdr:nvSpPr>
        <xdr:cNvPr id="358" name="フローチャート: 判断 357"/>
        <xdr:cNvSpPr/>
      </xdr:nvSpPr>
      <xdr:spPr>
        <a:xfrm>
          <a:off x="9588500" y="95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105365</xdr:rowOff>
    </xdr:from>
    <xdr:ext cx="534377" cy="259045"/>
    <xdr:sp macro="" textlink="">
      <xdr:nvSpPr>
        <xdr:cNvPr id="359" name="テキスト ボックス 358"/>
        <xdr:cNvSpPr txBox="1"/>
      </xdr:nvSpPr>
      <xdr:spPr>
        <a:xfrm>
          <a:off x="9372111" y="936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21808</xdr:rowOff>
    </xdr:from>
    <xdr:to>
      <xdr:col>45</xdr:col>
      <xdr:colOff>177800</xdr:colOff>
      <xdr:row>58</xdr:row>
      <xdr:rowOff>34920</xdr:rowOff>
    </xdr:to>
    <xdr:cxnSp macro="">
      <xdr:nvCxnSpPr>
        <xdr:cNvPr id="360" name="直線コネクタ 359"/>
        <xdr:cNvCxnSpPr/>
      </xdr:nvCxnSpPr>
      <xdr:spPr>
        <a:xfrm>
          <a:off x="7861300" y="9965908"/>
          <a:ext cx="889000" cy="1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125640</xdr:rowOff>
    </xdr:from>
    <xdr:to>
      <xdr:col>46</xdr:col>
      <xdr:colOff>38100</xdr:colOff>
      <xdr:row>56</xdr:row>
      <xdr:rowOff>55790</xdr:rowOff>
    </xdr:to>
    <xdr:sp macro="" textlink="">
      <xdr:nvSpPr>
        <xdr:cNvPr id="361" name="フローチャート: 判断 360"/>
        <xdr:cNvSpPr/>
      </xdr:nvSpPr>
      <xdr:spPr>
        <a:xfrm>
          <a:off x="8699500" y="955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72317</xdr:rowOff>
    </xdr:from>
    <xdr:ext cx="534377" cy="259045"/>
    <xdr:sp macro="" textlink="">
      <xdr:nvSpPr>
        <xdr:cNvPr id="362" name="テキスト ボックス 361"/>
        <xdr:cNvSpPr txBox="1"/>
      </xdr:nvSpPr>
      <xdr:spPr>
        <a:xfrm>
          <a:off x="8483111" y="933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21808</xdr:rowOff>
    </xdr:from>
    <xdr:to>
      <xdr:col>41</xdr:col>
      <xdr:colOff>50800</xdr:colOff>
      <xdr:row>58</xdr:row>
      <xdr:rowOff>53926</xdr:rowOff>
    </xdr:to>
    <xdr:cxnSp macro="">
      <xdr:nvCxnSpPr>
        <xdr:cNvPr id="363" name="直線コネクタ 362"/>
        <xdr:cNvCxnSpPr/>
      </xdr:nvCxnSpPr>
      <xdr:spPr>
        <a:xfrm flipV="1">
          <a:off x="6972300" y="9965908"/>
          <a:ext cx="889000" cy="3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105490</xdr:rowOff>
    </xdr:from>
    <xdr:to>
      <xdr:col>41</xdr:col>
      <xdr:colOff>101600</xdr:colOff>
      <xdr:row>57</xdr:row>
      <xdr:rowOff>35640</xdr:rowOff>
    </xdr:to>
    <xdr:sp macro="" textlink="">
      <xdr:nvSpPr>
        <xdr:cNvPr id="364" name="フローチャート: 判断 363"/>
        <xdr:cNvSpPr/>
      </xdr:nvSpPr>
      <xdr:spPr>
        <a:xfrm>
          <a:off x="7810500" y="97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52167</xdr:rowOff>
    </xdr:from>
    <xdr:ext cx="534377" cy="259045"/>
    <xdr:sp macro="" textlink="">
      <xdr:nvSpPr>
        <xdr:cNvPr id="365" name="テキスト ボックス 364"/>
        <xdr:cNvSpPr txBox="1"/>
      </xdr:nvSpPr>
      <xdr:spPr>
        <a:xfrm>
          <a:off x="7594111" y="94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117606</xdr:rowOff>
    </xdr:from>
    <xdr:to>
      <xdr:col>36</xdr:col>
      <xdr:colOff>165100</xdr:colOff>
      <xdr:row>55</xdr:row>
      <xdr:rowOff>47756</xdr:rowOff>
    </xdr:to>
    <xdr:sp macro="" textlink="">
      <xdr:nvSpPr>
        <xdr:cNvPr id="366" name="フローチャート: 判断 365"/>
        <xdr:cNvSpPr/>
      </xdr:nvSpPr>
      <xdr:spPr>
        <a:xfrm>
          <a:off x="6921500" y="9375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64283</xdr:rowOff>
    </xdr:from>
    <xdr:ext cx="534377" cy="259045"/>
    <xdr:sp macro="" textlink="">
      <xdr:nvSpPr>
        <xdr:cNvPr id="367" name="テキスト ボックス 366"/>
        <xdr:cNvSpPr txBox="1"/>
      </xdr:nvSpPr>
      <xdr:spPr>
        <a:xfrm>
          <a:off x="6705111" y="915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15160</xdr:rowOff>
    </xdr:from>
    <xdr:to>
      <xdr:col>55</xdr:col>
      <xdr:colOff>50800</xdr:colOff>
      <xdr:row>58</xdr:row>
      <xdr:rowOff>116760</xdr:rowOff>
    </xdr:to>
    <xdr:sp macro="" textlink="">
      <xdr:nvSpPr>
        <xdr:cNvPr id="373" name="楕円 372"/>
        <xdr:cNvSpPr/>
      </xdr:nvSpPr>
      <xdr:spPr>
        <a:xfrm>
          <a:off x="10426700" y="995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101537</xdr:rowOff>
    </xdr:from>
    <xdr:ext cx="534377" cy="259045"/>
    <xdr:sp macro="" textlink="">
      <xdr:nvSpPr>
        <xdr:cNvPr id="374" name="農林水産業費該当値テキスト"/>
        <xdr:cNvSpPr txBox="1"/>
      </xdr:nvSpPr>
      <xdr:spPr>
        <a:xfrm>
          <a:off x="10528300" y="987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35375</xdr:rowOff>
    </xdr:from>
    <xdr:to>
      <xdr:col>50</xdr:col>
      <xdr:colOff>165100</xdr:colOff>
      <xdr:row>57</xdr:row>
      <xdr:rowOff>136975</xdr:rowOff>
    </xdr:to>
    <xdr:sp macro="" textlink="">
      <xdr:nvSpPr>
        <xdr:cNvPr id="375" name="楕円 374"/>
        <xdr:cNvSpPr/>
      </xdr:nvSpPr>
      <xdr:spPr>
        <a:xfrm>
          <a:off x="9588500" y="98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128102</xdr:rowOff>
    </xdr:from>
    <xdr:ext cx="534377" cy="259045"/>
    <xdr:sp macro="" textlink="">
      <xdr:nvSpPr>
        <xdr:cNvPr id="376" name="テキスト ボックス 375"/>
        <xdr:cNvSpPr txBox="1"/>
      </xdr:nvSpPr>
      <xdr:spPr>
        <a:xfrm>
          <a:off x="9372111" y="990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155570</xdr:rowOff>
    </xdr:from>
    <xdr:to>
      <xdr:col>46</xdr:col>
      <xdr:colOff>38100</xdr:colOff>
      <xdr:row>58</xdr:row>
      <xdr:rowOff>85720</xdr:rowOff>
    </xdr:to>
    <xdr:sp macro="" textlink="">
      <xdr:nvSpPr>
        <xdr:cNvPr id="377" name="楕円 376"/>
        <xdr:cNvSpPr/>
      </xdr:nvSpPr>
      <xdr:spPr>
        <a:xfrm>
          <a:off x="8699500" y="992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76847</xdr:rowOff>
    </xdr:from>
    <xdr:ext cx="534377" cy="259045"/>
    <xdr:sp macro="" textlink="">
      <xdr:nvSpPr>
        <xdr:cNvPr id="378" name="テキスト ボックス 377"/>
        <xdr:cNvSpPr txBox="1"/>
      </xdr:nvSpPr>
      <xdr:spPr>
        <a:xfrm>
          <a:off x="8483111" y="1002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142458</xdr:rowOff>
    </xdr:from>
    <xdr:to>
      <xdr:col>41</xdr:col>
      <xdr:colOff>101600</xdr:colOff>
      <xdr:row>58</xdr:row>
      <xdr:rowOff>72608</xdr:rowOff>
    </xdr:to>
    <xdr:sp macro="" textlink="">
      <xdr:nvSpPr>
        <xdr:cNvPr id="379" name="楕円 378"/>
        <xdr:cNvSpPr/>
      </xdr:nvSpPr>
      <xdr:spPr>
        <a:xfrm>
          <a:off x="7810500" y="991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63735</xdr:rowOff>
    </xdr:from>
    <xdr:ext cx="534377" cy="259045"/>
    <xdr:sp macro="" textlink="">
      <xdr:nvSpPr>
        <xdr:cNvPr id="380" name="テキスト ボックス 379"/>
        <xdr:cNvSpPr txBox="1"/>
      </xdr:nvSpPr>
      <xdr:spPr>
        <a:xfrm>
          <a:off x="7594111" y="1000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3126</xdr:rowOff>
    </xdr:from>
    <xdr:to>
      <xdr:col>36</xdr:col>
      <xdr:colOff>165100</xdr:colOff>
      <xdr:row>58</xdr:row>
      <xdr:rowOff>104726</xdr:rowOff>
    </xdr:to>
    <xdr:sp macro="" textlink="">
      <xdr:nvSpPr>
        <xdr:cNvPr id="381" name="楕円 380"/>
        <xdr:cNvSpPr/>
      </xdr:nvSpPr>
      <xdr:spPr>
        <a:xfrm>
          <a:off x="6921500" y="994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95853</xdr:rowOff>
    </xdr:from>
    <xdr:ext cx="534377" cy="259045"/>
    <xdr:sp macro="" textlink="">
      <xdr:nvSpPr>
        <xdr:cNvPr id="382" name="テキスト ボックス 381"/>
        <xdr:cNvSpPr txBox="1"/>
      </xdr:nvSpPr>
      <xdr:spPr>
        <a:xfrm>
          <a:off x="6705111" y="1003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93542</xdr:rowOff>
    </xdr:from>
    <xdr:to>
      <xdr:col>54</xdr:col>
      <xdr:colOff>189865</xdr:colOff>
      <xdr:row>78</xdr:row>
      <xdr:rowOff>165379</xdr:rowOff>
    </xdr:to>
    <xdr:cxnSp macro="">
      <xdr:nvCxnSpPr>
        <xdr:cNvPr id="406" name="直線コネクタ 405"/>
        <xdr:cNvCxnSpPr/>
      </xdr:nvCxnSpPr>
      <xdr:spPr>
        <a:xfrm flipV="1">
          <a:off x="10475595" y="12095042"/>
          <a:ext cx="1270" cy="1443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169206</xdr:rowOff>
    </xdr:from>
    <xdr:ext cx="469744" cy="259045"/>
    <xdr:sp macro="" textlink="">
      <xdr:nvSpPr>
        <xdr:cNvPr id="407" name="商工費最小値テキスト"/>
        <xdr:cNvSpPr txBox="1"/>
      </xdr:nvSpPr>
      <xdr:spPr>
        <a:xfrm>
          <a:off x="10528300" y="1354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165379</xdr:rowOff>
    </xdr:from>
    <xdr:to>
      <xdr:col>55</xdr:col>
      <xdr:colOff>88900</xdr:colOff>
      <xdr:row>78</xdr:row>
      <xdr:rowOff>165379</xdr:rowOff>
    </xdr:to>
    <xdr:cxnSp macro="">
      <xdr:nvCxnSpPr>
        <xdr:cNvPr id="408" name="直線コネクタ 407"/>
        <xdr:cNvCxnSpPr/>
      </xdr:nvCxnSpPr>
      <xdr:spPr>
        <a:xfrm>
          <a:off x="10388600" y="135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40219</xdr:rowOff>
    </xdr:from>
    <xdr:ext cx="534377" cy="259045"/>
    <xdr:sp macro="" textlink="">
      <xdr:nvSpPr>
        <xdr:cNvPr id="409" name="商工費最大値テキスト"/>
        <xdr:cNvSpPr txBox="1"/>
      </xdr:nvSpPr>
      <xdr:spPr>
        <a:xfrm>
          <a:off x="10528300" y="1187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78,423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93542</xdr:rowOff>
    </xdr:from>
    <xdr:to>
      <xdr:col>55</xdr:col>
      <xdr:colOff>88900</xdr:colOff>
      <xdr:row>70</xdr:row>
      <xdr:rowOff>93542</xdr:rowOff>
    </xdr:to>
    <xdr:cxnSp macro="">
      <xdr:nvCxnSpPr>
        <xdr:cNvPr id="410" name="直線コネクタ 409"/>
        <xdr:cNvCxnSpPr/>
      </xdr:nvCxnSpPr>
      <xdr:spPr>
        <a:xfrm>
          <a:off x="10388600" y="1209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67748</xdr:rowOff>
    </xdr:from>
    <xdr:to>
      <xdr:col>55</xdr:col>
      <xdr:colOff>0</xdr:colOff>
      <xdr:row>78</xdr:row>
      <xdr:rowOff>84398</xdr:rowOff>
    </xdr:to>
    <xdr:cxnSp macro="">
      <xdr:nvCxnSpPr>
        <xdr:cNvPr id="411" name="直線コネクタ 410"/>
        <xdr:cNvCxnSpPr/>
      </xdr:nvCxnSpPr>
      <xdr:spPr>
        <a:xfrm>
          <a:off x="9639300" y="13440848"/>
          <a:ext cx="8382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52512</xdr:rowOff>
    </xdr:from>
    <xdr:ext cx="534377" cy="259045"/>
    <xdr:sp macro="" textlink="">
      <xdr:nvSpPr>
        <xdr:cNvPr id="412" name="商工費平均値テキスト"/>
        <xdr:cNvSpPr txBox="1"/>
      </xdr:nvSpPr>
      <xdr:spPr>
        <a:xfrm>
          <a:off x="10528300" y="13082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29635</xdr:rowOff>
    </xdr:from>
    <xdr:to>
      <xdr:col>55</xdr:col>
      <xdr:colOff>50800</xdr:colOff>
      <xdr:row>77</xdr:row>
      <xdr:rowOff>131235</xdr:rowOff>
    </xdr:to>
    <xdr:sp macro="" textlink="">
      <xdr:nvSpPr>
        <xdr:cNvPr id="413" name="フローチャート: 判断 412"/>
        <xdr:cNvSpPr/>
      </xdr:nvSpPr>
      <xdr:spPr>
        <a:xfrm>
          <a:off x="10426700" y="132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67748</xdr:rowOff>
    </xdr:from>
    <xdr:to>
      <xdr:col>50</xdr:col>
      <xdr:colOff>114300</xdr:colOff>
      <xdr:row>78</xdr:row>
      <xdr:rowOff>79730</xdr:rowOff>
    </xdr:to>
    <xdr:cxnSp macro="">
      <xdr:nvCxnSpPr>
        <xdr:cNvPr id="414" name="直線コネクタ 413"/>
        <xdr:cNvCxnSpPr/>
      </xdr:nvCxnSpPr>
      <xdr:spPr>
        <a:xfrm flipV="1">
          <a:off x="8750300" y="13440848"/>
          <a:ext cx="889000" cy="1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36207</xdr:rowOff>
    </xdr:from>
    <xdr:to>
      <xdr:col>50</xdr:col>
      <xdr:colOff>165100</xdr:colOff>
      <xdr:row>77</xdr:row>
      <xdr:rowOff>137807</xdr:rowOff>
    </xdr:to>
    <xdr:sp macro="" textlink="">
      <xdr:nvSpPr>
        <xdr:cNvPr id="415" name="フローチャート: 判断 414"/>
        <xdr:cNvSpPr/>
      </xdr:nvSpPr>
      <xdr:spPr>
        <a:xfrm>
          <a:off x="9588500" y="132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154334</xdr:rowOff>
    </xdr:from>
    <xdr:ext cx="534377" cy="259045"/>
    <xdr:sp macro="" textlink="">
      <xdr:nvSpPr>
        <xdr:cNvPr id="416" name="テキスト ボックス 415"/>
        <xdr:cNvSpPr txBox="1"/>
      </xdr:nvSpPr>
      <xdr:spPr>
        <a:xfrm>
          <a:off x="9372111" y="1301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95599</xdr:rowOff>
    </xdr:from>
    <xdr:to>
      <xdr:col>45</xdr:col>
      <xdr:colOff>177800</xdr:colOff>
      <xdr:row>78</xdr:row>
      <xdr:rowOff>79730</xdr:rowOff>
    </xdr:to>
    <xdr:cxnSp macro="">
      <xdr:nvCxnSpPr>
        <xdr:cNvPr id="417" name="直線コネクタ 416"/>
        <xdr:cNvCxnSpPr/>
      </xdr:nvCxnSpPr>
      <xdr:spPr>
        <a:xfrm>
          <a:off x="7861300" y="13297249"/>
          <a:ext cx="889000" cy="15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60401</xdr:rowOff>
    </xdr:from>
    <xdr:to>
      <xdr:col>46</xdr:col>
      <xdr:colOff>38100</xdr:colOff>
      <xdr:row>77</xdr:row>
      <xdr:rowOff>162001</xdr:rowOff>
    </xdr:to>
    <xdr:sp macro="" textlink="">
      <xdr:nvSpPr>
        <xdr:cNvPr id="418" name="フローチャート: 判断 417"/>
        <xdr:cNvSpPr/>
      </xdr:nvSpPr>
      <xdr:spPr>
        <a:xfrm>
          <a:off x="8699500" y="1326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7078</xdr:rowOff>
    </xdr:from>
    <xdr:ext cx="534377" cy="259045"/>
    <xdr:sp macro="" textlink="">
      <xdr:nvSpPr>
        <xdr:cNvPr id="419" name="テキスト ボックス 418"/>
        <xdr:cNvSpPr txBox="1"/>
      </xdr:nvSpPr>
      <xdr:spPr>
        <a:xfrm>
          <a:off x="8483111" y="1303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95599</xdr:rowOff>
    </xdr:from>
    <xdr:to>
      <xdr:col>41</xdr:col>
      <xdr:colOff>50800</xdr:colOff>
      <xdr:row>78</xdr:row>
      <xdr:rowOff>104115</xdr:rowOff>
    </xdr:to>
    <xdr:cxnSp macro="">
      <xdr:nvCxnSpPr>
        <xdr:cNvPr id="420" name="直線コネクタ 419"/>
        <xdr:cNvCxnSpPr/>
      </xdr:nvCxnSpPr>
      <xdr:spPr>
        <a:xfrm flipV="1">
          <a:off x="6972300" y="13297249"/>
          <a:ext cx="889000" cy="17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38342</xdr:rowOff>
    </xdr:from>
    <xdr:to>
      <xdr:col>41</xdr:col>
      <xdr:colOff>101600</xdr:colOff>
      <xdr:row>77</xdr:row>
      <xdr:rowOff>139942</xdr:rowOff>
    </xdr:to>
    <xdr:sp macro="" textlink="">
      <xdr:nvSpPr>
        <xdr:cNvPr id="421" name="フローチャート: 判断 420"/>
        <xdr:cNvSpPr/>
      </xdr:nvSpPr>
      <xdr:spPr>
        <a:xfrm>
          <a:off x="7810500" y="132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156469</xdr:rowOff>
    </xdr:from>
    <xdr:ext cx="534377" cy="259045"/>
    <xdr:sp macro="" textlink="">
      <xdr:nvSpPr>
        <xdr:cNvPr id="422" name="テキスト ボックス 421"/>
        <xdr:cNvSpPr txBox="1"/>
      </xdr:nvSpPr>
      <xdr:spPr>
        <a:xfrm>
          <a:off x="7594111" y="1301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138640</xdr:rowOff>
    </xdr:from>
    <xdr:to>
      <xdr:col>36</xdr:col>
      <xdr:colOff>165100</xdr:colOff>
      <xdr:row>78</xdr:row>
      <xdr:rowOff>68790</xdr:rowOff>
    </xdr:to>
    <xdr:sp macro="" textlink="">
      <xdr:nvSpPr>
        <xdr:cNvPr id="423" name="フローチャート: 判断 422"/>
        <xdr:cNvSpPr/>
      </xdr:nvSpPr>
      <xdr:spPr>
        <a:xfrm>
          <a:off x="6921500" y="1334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85317</xdr:rowOff>
    </xdr:from>
    <xdr:ext cx="534377" cy="259045"/>
    <xdr:sp macro="" textlink="">
      <xdr:nvSpPr>
        <xdr:cNvPr id="424" name="テキスト ボックス 423"/>
        <xdr:cNvSpPr txBox="1"/>
      </xdr:nvSpPr>
      <xdr:spPr>
        <a:xfrm>
          <a:off x="6705111" y="1311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33598</xdr:rowOff>
    </xdr:from>
    <xdr:to>
      <xdr:col>55</xdr:col>
      <xdr:colOff>50800</xdr:colOff>
      <xdr:row>78</xdr:row>
      <xdr:rowOff>135198</xdr:rowOff>
    </xdr:to>
    <xdr:sp macro="" textlink="">
      <xdr:nvSpPr>
        <xdr:cNvPr id="430" name="楕円 429"/>
        <xdr:cNvSpPr/>
      </xdr:nvSpPr>
      <xdr:spPr>
        <a:xfrm>
          <a:off x="10426700" y="1340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119975</xdr:rowOff>
    </xdr:from>
    <xdr:ext cx="469744" cy="259045"/>
    <xdr:sp macro="" textlink="">
      <xdr:nvSpPr>
        <xdr:cNvPr id="431" name="商工費該当値テキスト"/>
        <xdr:cNvSpPr txBox="1"/>
      </xdr:nvSpPr>
      <xdr:spPr>
        <a:xfrm>
          <a:off x="10528300" y="1332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16948</xdr:rowOff>
    </xdr:from>
    <xdr:to>
      <xdr:col>50</xdr:col>
      <xdr:colOff>165100</xdr:colOff>
      <xdr:row>78</xdr:row>
      <xdr:rowOff>118548</xdr:rowOff>
    </xdr:to>
    <xdr:sp macro="" textlink="">
      <xdr:nvSpPr>
        <xdr:cNvPr id="432" name="楕円 431"/>
        <xdr:cNvSpPr/>
      </xdr:nvSpPr>
      <xdr:spPr>
        <a:xfrm>
          <a:off x="9588500" y="1339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109675</xdr:rowOff>
    </xdr:from>
    <xdr:ext cx="469744" cy="259045"/>
    <xdr:sp macro="" textlink="">
      <xdr:nvSpPr>
        <xdr:cNvPr id="433" name="テキスト ボックス 432"/>
        <xdr:cNvSpPr txBox="1"/>
      </xdr:nvSpPr>
      <xdr:spPr>
        <a:xfrm>
          <a:off x="9404428" y="13482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28930</xdr:rowOff>
    </xdr:from>
    <xdr:to>
      <xdr:col>46</xdr:col>
      <xdr:colOff>38100</xdr:colOff>
      <xdr:row>78</xdr:row>
      <xdr:rowOff>130530</xdr:rowOff>
    </xdr:to>
    <xdr:sp macro="" textlink="">
      <xdr:nvSpPr>
        <xdr:cNvPr id="434" name="楕円 433"/>
        <xdr:cNvSpPr/>
      </xdr:nvSpPr>
      <xdr:spPr>
        <a:xfrm>
          <a:off x="8699500" y="1340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121657</xdr:rowOff>
    </xdr:from>
    <xdr:ext cx="469744" cy="259045"/>
    <xdr:sp macro="" textlink="">
      <xdr:nvSpPr>
        <xdr:cNvPr id="435" name="テキスト ボックス 434"/>
        <xdr:cNvSpPr txBox="1"/>
      </xdr:nvSpPr>
      <xdr:spPr>
        <a:xfrm>
          <a:off x="8515428" y="1349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44799</xdr:rowOff>
    </xdr:from>
    <xdr:to>
      <xdr:col>41</xdr:col>
      <xdr:colOff>101600</xdr:colOff>
      <xdr:row>77</xdr:row>
      <xdr:rowOff>146399</xdr:rowOff>
    </xdr:to>
    <xdr:sp macro="" textlink="">
      <xdr:nvSpPr>
        <xdr:cNvPr id="436" name="楕円 435"/>
        <xdr:cNvSpPr/>
      </xdr:nvSpPr>
      <xdr:spPr>
        <a:xfrm>
          <a:off x="7810500" y="1324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137526</xdr:rowOff>
    </xdr:from>
    <xdr:ext cx="534377" cy="259045"/>
    <xdr:sp macro="" textlink="">
      <xdr:nvSpPr>
        <xdr:cNvPr id="437" name="テキスト ボックス 436"/>
        <xdr:cNvSpPr txBox="1"/>
      </xdr:nvSpPr>
      <xdr:spPr>
        <a:xfrm>
          <a:off x="7594111" y="1333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53315</xdr:rowOff>
    </xdr:from>
    <xdr:to>
      <xdr:col>36</xdr:col>
      <xdr:colOff>165100</xdr:colOff>
      <xdr:row>78</xdr:row>
      <xdr:rowOff>154915</xdr:rowOff>
    </xdr:to>
    <xdr:sp macro="" textlink="">
      <xdr:nvSpPr>
        <xdr:cNvPr id="438" name="楕円 437"/>
        <xdr:cNvSpPr/>
      </xdr:nvSpPr>
      <xdr:spPr>
        <a:xfrm>
          <a:off x="6921500" y="1342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146042</xdr:rowOff>
    </xdr:from>
    <xdr:ext cx="469744" cy="259045"/>
    <xdr:sp macro="" textlink="">
      <xdr:nvSpPr>
        <xdr:cNvPr id="439" name="テキスト ボックス 438"/>
        <xdr:cNvSpPr txBox="1"/>
      </xdr:nvSpPr>
      <xdr:spPr>
        <a:xfrm>
          <a:off x="6737428" y="1351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3" name="テキスト ボックス 452"/>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5" name="テキスト ボックス 454"/>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7" name="テキスト ボックス 456"/>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61" name="テキスト ボックス 460"/>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3" name="テキスト ボックス 46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83702</xdr:rowOff>
    </xdr:from>
    <xdr:to>
      <xdr:col>54</xdr:col>
      <xdr:colOff>189865</xdr:colOff>
      <xdr:row>99</xdr:row>
      <xdr:rowOff>48096</xdr:rowOff>
    </xdr:to>
    <xdr:cxnSp macro="">
      <xdr:nvCxnSpPr>
        <xdr:cNvPr id="465" name="直線コネクタ 464"/>
        <xdr:cNvCxnSpPr/>
      </xdr:nvCxnSpPr>
      <xdr:spPr>
        <a:xfrm flipV="1">
          <a:off x="10475595" y="15514202"/>
          <a:ext cx="1270" cy="1507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51923</xdr:rowOff>
    </xdr:from>
    <xdr:ext cx="534377" cy="259045"/>
    <xdr:sp macro="" textlink="">
      <xdr:nvSpPr>
        <xdr:cNvPr id="466" name="土木費最小値テキスト"/>
        <xdr:cNvSpPr txBox="1"/>
      </xdr:nvSpPr>
      <xdr:spPr>
        <a:xfrm>
          <a:off x="10528300" y="1702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48096</xdr:rowOff>
    </xdr:from>
    <xdr:to>
      <xdr:col>55</xdr:col>
      <xdr:colOff>88900</xdr:colOff>
      <xdr:row>99</xdr:row>
      <xdr:rowOff>48096</xdr:rowOff>
    </xdr:to>
    <xdr:cxnSp macro="">
      <xdr:nvCxnSpPr>
        <xdr:cNvPr id="467" name="直線コネクタ 466"/>
        <xdr:cNvCxnSpPr/>
      </xdr:nvCxnSpPr>
      <xdr:spPr>
        <a:xfrm>
          <a:off x="10388600" y="170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30379</xdr:rowOff>
    </xdr:from>
    <xdr:ext cx="599010" cy="259045"/>
    <xdr:sp macro="" textlink="">
      <xdr:nvSpPr>
        <xdr:cNvPr id="468" name="土木費最大値テキスト"/>
        <xdr:cNvSpPr txBox="1"/>
      </xdr:nvSpPr>
      <xdr:spPr>
        <a:xfrm>
          <a:off x="10528300" y="15289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954,295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83702</xdr:rowOff>
    </xdr:from>
    <xdr:to>
      <xdr:col>55</xdr:col>
      <xdr:colOff>88900</xdr:colOff>
      <xdr:row>90</xdr:row>
      <xdr:rowOff>83702</xdr:rowOff>
    </xdr:to>
    <xdr:cxnSp macro="">
      <xdr:nvCxnSpPr>
        <xdr:cNvPr id="469" name="直線コネクタ 468"/>
        <xdr:cNvCxnSpPr/>
      </xdr:nvCxnSpPr>
      <xdr:spPr>
        <a:xfrm>
          <a:off x="10388600" y="15514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13846</xdr:rowOff>
    </xdr:from>
    <xdr:to>
      <xdr:col>55</xdr:col>
      <xdr:colOff>0</xdr:colOff>
      <xdr:row>99</xdr:row>
      <xdr:rowOff>33083</xdr:rowOff>
    </xdr:to>
    <xdr:cxnSp macro="">
      <xdr:nvCxnSpPr>
        <xdr:cNvPr id="470" name="直線コネクタ 469"/>
        <xdr:cNvCxnSpPr/>
      </xdr:nvCxnSpPr>
      <xdr:spPr>
        <a:xfrm flipV="1">
          <a:off x="9639300" y="16987396"/>
          <a:ext cx="838200" cy="1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104320</xdr:rowOff>
    </xdr:from>
    <xdr:ext cx="534377" cy="259045"/>
    <xdr:sp macro="" textlink="">
      <xdr:nvSpPr>
        <xdr:cNvPr id="471" name="土木費平均値テキスト"/>
        <xdr:cNvSpPr txBox="1"/>
      </xdr:nvSpPr>
      <xdr:spPr>
        <a:xfrm>
          <a:off x="10528300" y="16734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81443</xdr:rowOff>
    </xdr:from>
    <xdr:to>
      <xdr:col>55</xdr:col>
      <xdr:colOff>50800</xdr:colOff>
      <xdr:row>99</xdr:row>
      <xdr:rowOff>11593</xdr:rowOff>
    </xdr:to>
    <xdr:sp macro="" textlink="">
      <xdr:nvSpPr>
        <xdr:cNvPr id="472" name="フローチャート: 判断 471"/>
        <xdr:cNvSpPr/>
      </xdr:nvSpPr>
      <xdr:spPr>
        <a:xfrm>
          <a:off x="10426700" y="168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21317</xdr:rowOff>
    </xdr:from>
    <xdr:to>
      <xdr:col>50</xdr:col>
      <xdr:colOff>114300</xdr:colOff>
      <xdr:row>99</xdr:row>
      <xdr:rowOff>33083</xdr:rowOff>
    </xdr:to>
    <xdr:cxnSp macro="">
      <xdr:nvCxnSpPr>
        <xdr:cNvPr id="473" name="直線コネクタ 472"/>
        <xdr:cNvCxnSpPr/>
      </xdr:nvCxnSpPr>
      <xdr:spPr>
        <a:xfrm>
          <a:off x="8750300" y="16994867"/>
          <a:ext cx="889000" cy="1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84423</xdr:rowOff>
    </xdr:from>
    <xdr:to>
      <xdr:col>50</xdr:col>
      <xdr:colOff>165100</xdr:colOff>
      <xdr:row>99</xdr:row>
      <xdr:rowOff>14573</xdr:rowOff>
    </xdr:to>
    <xdr:sp macro="" textlink="">
      <xdr:nvSpPr>
        <xdr:cNvPr id="474" name="フローチャート: 判断 473"/>
        <xdr:cNvSpPr/>
      </xdr:nvSpPr>
      <xdr:spPr>
        <a:xfrm>
          <a:off x="9588500" y="168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31100</xdr:rowOff>
    </xdr:from>
    <xdr:ext cx="534377" cy="259045"/>
    <xdr:sp macro="" textlink="">
      <xdr:nvSpPr>
        <xdr:cNvPr id="475" name="テキスト ボックス 474"/>
        <xdr:cNvSpPr txBox="1"/>
      </xdr:nvSpPr>
      <xdr:spPr>
        <a:xfrm>
          <a:off x="9372111" y="1666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21317</xdr:rowOff>
    </xdr:from>
    <xdr:to>
      <xdr:col>45</xdr:col>
      <xdr:colOff>177800</xdr:colOff>
      <xdr:row>99</xdr:row>
      <xdr:rowOff>30559</xdr:rowOff>
    </xdr:to>
    <xdr:cxnSp macro="">
      <xdr:nvCxnSpPr>
        <xdr:cNvPr id="476" name="直線コネクタ 475"/>
        <xdr:cNvCxnSpPr/>
      </xdr:nvCxnSpPr>
      <xdr:spPr>
        <a:xfrm flipV="1">
          <a:off x="7861300" y="16994867"/>
          <a:ext cx="889000" cy="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72560</xdr:rowOff>
    </xdr:from>
    <xdr:to>
      <xdr:col>46</xdr:col>
      <xdr:colOff>38100</xdr:colOff>
      <xdr:row>99</xdr:row>
      <xdr:rowOff>2710</xdr:rowOff>
    </xdr:to>
    <xdr:sp macro="" textlink="">
      <xdr:nvSpPr>
        <xdr:cNvPr id="477" name="フローチャート: 判断 476"/>
        <xdr:cNvSpPr/>
      </xdr:nvSpPr>
      <xdr:spPr>
        <a:xfrm>
          <a:off x="8699500" y="168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19237</xdr:rowOff>
    </xdr:from>
    <xdr:ext cx="534377" cy="259045"/>
    <xdr:sp macro="" textlink="">
      <xdr:nvSpPr>
        <xdr:cNvPr id="478" name="テキスト ボックス 477"/>
        <xdr:cNvSpPr txBox="1"/>
      </xdr:nvSpPr>
      <xdr:spPr>
        <a:xfrm>
          <a:off x="8483111" y="166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27581</xdr:rowOff>
    </xdr:from>
    <xdr:to>
      <xdr:col>41</xdr:col>
      <xdr:colOff>50800</xdr:colOff>
      <xdr:row>99</xdr:row>
      <xdr:rowOff>30559</xdr:rowOff>
    </xdr:to>
    <xdr:cxnSp macro="">
      <xdr:nvCxnSpPr>
        <xdr:cNvPr id="479" name="直線コネクタ 478"/>
        <xdr:cNvCxnSpPr/>
      </xdr:nvCxnSpPr>
      <xdr:spPr>
        <a:xfrm>
          <a:off x="6972300" y="17001131"/>
          <a:ext cx="889000" cy="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135062</xdr:rowOff>
    </xdr:from>
    <xdr:to>
      <xdr:col>41</xdr:col>
      <xdr:colOff>101600</xdr:colOff>
      <xdr:row>99</xdr:row>
      <xdr:rowOff>65212</xdr:rowOff>
    </xdr:to>
    <xdr:sp macro="" textlink="">
      <xdr:nvSpPr>
        <xdr:cNvPr id="480" name="フローチャート: 判断 479"/>
        <xdr:cNvSpPr/>
      </xdr:nvSpPr>
      <xdr:spPr>
        <a:xfrm>
          <a:off x="7810500" y="16937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81739</xdr:rowOff>
    </xdr:from>
    <xdr:ext cx="534377" cy="259045"/>
    <xdr:sp macro="" textlink="">
      <xdr:nvSpPr>
        <xdr:cNvPr id="481" name="テキスト ボックス 480"/>
        <xdr:cNvSpPr txBox="1"/>
      </xdr:nvSpPr>
      <xdr:spPr>
        <a:xfrm>
          <a:off x="7594111" y="1671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46808</xdr:rowOff>
    </xdr:from>
    <xdr:to>
      <xdr:col>36</xdr:col>
      <xdr:colOff>165100</xdr:colOff>
      <xdr:row>98</xdr:row>
      <xdr:rowOff>148408</xdr:rowOff>
    </xdr:to>
    <xdr:sp macro="" textlink="">
      <xdr:nvSpPr>
        <xdr:cNvPr id="482" name="フローチャート: 判断 481"/>
        <xdr:cNvSpPr/>
      </xdr:nvSpPr>
      <xdr:spPr>
        <a:xfrm>
          <a:off x="6921500" y="16848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164935</xdr:rowOff>
    </xdr:from>
    <xdr:ext cx="599010" cy="259045"/>
    <xdr:sp macro="" textlink="">
      <xdr:nvSpPr>
        <xdr:cNvPr id="483" name="テキスト ボックス 482"/>
        <xdr:cNvSpPr txBox="1"/>
      </xdr:nvSpPr>
      <xdr:spPr>
        <a:xfrm>
          <a:off x="6672795" y="1662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134496</xdr:rowOff>
    </xdr:from>
    <xdr:to>
      <xdr:col>55</xdr:col>
      <xdr:colOff>50800</xdr:colOff>
      <xdr:row>99</xdr:row>
      <xdr:rowOff>64646</xdr:rowOff>
    </xdr:to>
    <xdr:sp macro="" textlink="">
      <xdr:nvSpPr>
        <xdr:cNvPr id="489" name="楕円 488"/>
        <xdr:cNvSpPr/>
      </xdr:nvSpPr>
      <xdr:spPr>
        <a:xfrm>
          <a:off x="10426700" y="169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59870</xdr:rowOff>
    </xdr:from>
    <xdr:ext cx="534377" cy="259045"/>
    <xdr:sp macro="" textlink="">
      <xdr:nvSpPr>
        <xdr:cNvPr id="490" name="土木費該当値テキスト"/>
        <xdr:cNvSpPr txBox="1"/>
      </xdr:nvSpPr>
      <xdr:spPr>
        <a:xfrm>
          <a:off x="10528300" y="1686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153733</xdr:rowOff>
    </xdr:from>
    <xdr:to>
      <xdr:col>50</xdr:col>
      <xdr:colOff>165100</xdr:colOff>
      <xdr:row>99</xdr:row>
      <xdr:rowOff>83883</xdr:rowOff>
    </xdr:to>
    <xdr:sp macro="" textlink="">
      <xdr:nvSpPr>
        <xdr:cNvPr id="491" name="楕円 490"/>
        <xdr:cNvSpPr/>
      </xdr:nvSpPr>
      <xdr:spPr>
        <a:xfrm>
          <a:off x="9588500" y="1695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75010</xdr:rowOff>
    </xdr:from>
    <xdr:ext cx="534377" cy="259045"/>
    <xdr:sp macro="" textlink="">
      <xdr:nvSpPr>
        <xdr:cNvPr id="492" name="テキスト ボックス 491"/>
        <xdr:cNvSpPr txBox="1"/>
      </xdr:nvSpPr>
      <xdr:spPr>
        <a:xfrm>
          <a:off x="9372111" y="1704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141967</xdr:rowOff>
    </xdr:from>
    <xdr:to>
      <xdr:col>46</xdr:col>
      <xdr:colOff>38100</xdr:colOff>
      <xdr:row>99</xdr:row>
      <xdr:rowOff>72117</xdr:rowOff>
    </xdr:to>
    <xdr:sp macro="" textlink="">
      <xdr:nvSpPr>
        <xdr:cNvPr id="493" name="楕円 492"/>
        <xdr:cNvSpPr/>
      </xdr:nvSpPr>
      <xdr:spPr>
        <a:xfrm>
          <a:off x="8699500" y="1694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63244</xdr:rowOff>
    </xdr:from>
    <xdr:ext cx="534377" cy="259045"/>
    <xdr:sp macro="" textlink="">
      <xdr:nvSpPr>
        <xdr:cNvPr id="494" name="テキスト ボックス 493"/>
        <xdr:cNvSpPr txBox="1"/>
      </xdr:nvSpPr>
      <xdr:spPr>
        <a:xfrm>
          <a:off x="8483111" y="1703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151209</xdr:rowOff>
    </xdr:from>
    <xdr:to>
      <xdr:col>41</xdr:col>
      <xdr:colOff>101600</xdr:colOff>
      <xdr:row>99</xdr:row>
      <xdr:rowOff>81359</xdr:rowOff>
    </xdr:to>
    <xdr:sp macro="" textlink="">
      <xdr:nvSpPr>
        <xdr:cNvPr id="495" name="楕円 494"/>
        <xdr:cNvSpPr/>
      </xdr:nvSpPr>
      <xdr:spPr>
        <a:xfrm>
          <a:off x="7810500" y="1695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72486</xdr:rowOff>
    </xdr:from>
    <xdr:ext cx="534377" cy="259045"/>
    <xdr:sp macro="" textlink="">
      <xdr:nvSpPr>
        <xdr:cNvPr id="496" name="テキスト ボックス 495"/>
        <xdr:cNvSpPr txBox="1"/>
      </xdr:nvSpPr>
      <xdr:spPr>
        <a:xfrm>
          <a:off x="7594111" y="1704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148231</xdr:rowOff>
    </xdr:from>
    <xdr:to>
      <xdr:col>36</xdr:col>
      <xdr:colOff>165100</xdr:colOff>
      <xdr:row>99</xdr:row>
      <xdr:rowOff>78381</xdr:rowOff>
    </xdr:to>
    <xdr:sp macro="" textlink="">
      <xdr:nvSpPr>
        <xdr:cNvPr id="497" name="楕円 496"/>
        <xdr:cNvSpPr/>
      </xdr:nvSpPr>
      <xdr:spPr>
        <a:xfrm>
          <a:off x="6921500" y="1695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69508</xdr:rowOff>
    </xdr:from>
    <xdr:ext cx="534377" cy="259045"/>
    <xdr:sp macro="" textlink="">
      <xdr:nvSpPr>
        <xdr:cNvPr id="498" name="テキスト ボックス 497"/>
        <xdr:cNvSpPr txBox="1"/>
      </xdr:nvSpPr>
      <xdr:spPr>
        <a:xfrm>
          <a:off x="6705111" y="1704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509" name="直線コネクタ 508"/>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510" name="テキスト ボックス 509"/>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11" name="直線コネクタ 510"/>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12" name="テキスト ボックス 511"/>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13" name="直線コネクタ 512"/>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14" name="テキスト ボックス 513"/>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5" name="直線コネクタ 51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6" name="テキスト ボックス 51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7" name="直線コネクタ 516"/>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8" name="テキスト ボックス 517"/>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9" name="直線コネクタ 51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20" name="テキスト ボックス 519"/>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21" name="直線コネクタ 520"/>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22" name="テキスト ボックス 521"/>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4" name="テキスト ボックス 52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157245</xdr:rowOff>
    </xdr:from>
    <xdr:to>
      <xdr:col>85</xdr:col>
      <xdr:colOff>126364</xdr:colOff>
      <xdr:row>38</xdr:row>
      <xdr:rowOff>121755</xdr:rowOff>
    </xdr:to>
    <xdr:cxnSp macro="">
      <xdr:nvCxnSpPr>
        <xdr:cNvPr id="526" name="直線コネクタ 525"/>
        <xdr:cNvCxnSpPr/>
      </xdr:nvCxnSpPr>
      <xdr:spPr>
        <a:xfrm flipV="1">
          <a:off x="16317595" y="5300745"/>
          <a:ext cx="1269" cy="133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125582</xdr:rowOff>
    </xdr:from>
    <xdr:ext cx="534377" cy="259045"/>
    <xdr:sp macro="" textlink="">
      <xdr:nvSpPr>
        <xdr:cNvPr id="527" name="消防費最小値テキスト"/>
        <xdr:cNvSpPr txBox="1"/>
      </xdr:nvSpPr>
      <xdr:spPr>
        <a:xfrm>
          <a:off x="16370300" y="664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121755</xdr:rowOff>
    </xdr:from>
    <xdr:to>
      <xdr:col>86</xdr:col>
      <xdr:colOff>25400</xdr:colOff>
      <xdr:row>38</xdr:row>
      <xdr:rowOff>121755</xdr:rowOff>
    </xdr:to>
    <xdr:cxnSp macro="">
      <xdr:nvCxnSpPr>
        <xdr:cNvPr id="528" name="直線コネクタ 527"/>
        <xdr:cNvCxnSpPr/>
      </xdr:nvCxnSpPr>
      <xdr:spPr>
        <a:xfrm>
          <a:off x="16230600" y="663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103922</xdr:rowOff>
    </xdr:from>
    <xdr:ext cx="599010" cy="259045"/>
    <xdr:sp macro="" textlink="">
      <xdr:nvSpPr>
        <xdr:cNvPr id="529" name="消防費最大値テキスト"/>
        <xdr:cNvSpPr txBox="1"/>
      </xdr:nvSpPr>
      <xdr:spPr>
        <a:xfrm>
          <a:off x="16370300" y="507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106,772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157245</xdr:rowOff>
    </xdr:from>
    <xdr:to>
      <xdr:col>86</xdr:col>
      <xdr:colOff>25400</xdr:colOff>
      <xdr:row>30</xdr:row>
      <xdr:rowOff>157245</xdr:rowOff>
    </xdr:to>
    <xdr:cxnSp macro="">
      <xdr:nvCxnSpPr>
        <xdr:cNvPr id="530" name="直線コネクタ 529"/>
        <xdr:cNvCxnSpPr/>
      </xdr:nvCxnSpPr>
      <xdr:spPr>
        <a:xfrm>
          <a:off x="16230600" y="53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76321</xdr:rowOff>
    </xdr:from>
    <xdr:to>
      <xdr:col>85</xdr:col>
      <xdr:colOff>127000</xdr:colOff>
      <xdr:row>38</xdr:row>
      <xdr:rowOff>134256</xdr:rowOff>
    </xdr:to>
    <xdr:cxnSp macro="">
      <xdr:nvCxnSpPr>
        <xdr:cNvPr id="531" name="直線コネクタ 530"/>
        <xdr:cNvCxnSpPr/>
      </xdr:nvCxnSpPr>
      <xdr:spPr>
        <a:xfrm flipV="1">
          <a:off x="15481300" y="6591421"/>
          <a:ext cx="838200" cy="5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77944</xdr:rowOff>
    </xdr:from>
    <xdr:ext cx="534377" cy="259045"/>
    <xdr:sp macro="" textlink="">
      <xdr:nvSpPr>
        <xdr:cNvPr id="532" name="消防費平均値テキスト"/>
        <xdr:cNvSpPr txBox="1"/>
      </xdr:nvSpPr>
      <xdr:spPr>
        <a:xfrm>
          <a:off x="16370300" y="6250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55067</xdr:rowOff>
    </xdr:from>
    <xdr:to>
      <xdr:col>85</xdr:col>
      <xdr:colOff>177800</xdr:colOff>
      <xdr:row>37</xdr:row>
      <xdr:rowOff>156667</xdr:rowOff>
    </xdr:to>
    <xdr:sp macro="" textlink="">
      <xdr:nvSpPr>
        <xdr:cNvPr id="533" name="フローチャート: 判断 532"/>
        <xdr:cNvSpPr/>
      </xdr:nvSpPr>
      <xdr:spPr>
        <a:xfrm>
          <a:off x="16268700" y="6398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79578</xdr:rowOff>
    </xdr:from>
    <xdr:to>
      <xdr:col>81</xdr:col>
      <xdr:colOff>50800</xdr:colOff>
      <xdr:row>38</xdr:row>
      <xdr:rowOff>134256</xdr:rowOff>
    </xdr:to>
    <xdr:cxnSp macro="">
      <xdr:nvCxnSpPr>
        <xdr:cNvPr id="534" name="直線コネクタ 533"/>
        <xdr:cNvCxnSpPr/>
      </xdr:nvCxnSpPr>
      <xdr:spPr>
        <a:xfrm>
          <a:off x="14592300" y="6594678"/>
          <a:ext cx="889000" cy="5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117504</xdr:rowOff>
    </xdr:from>
    <xdr:to>
      <xdr:col>81</xdr:col>
      <xdr:colOff>101600</xdr:colOff>
      <xdr:row>38</xdr:row>
      <xdr:rowOff>47654</xdr:rowOff>
    </xdr:to>
    <xdr:sp macro="" textlink="">
      <xdr:nvSpPr>
        <xdr:cNvPr id="535" name="フローチャート: 判断 534"/>
        <xdr:cNvSpPr/>
      </xdr:nvSpPr>
      <xdr:spPr>
        <a:xfrm>
          <a:off x="15430500" y="646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64181</xdr:rowOff>
    </xdr:from>
    <xdr:ext cx="534377" cy="259045"/>
    <xdr:sp macro="" textlink="">
      <xdr:nvSpPr>
        <xdr:cNvPr id="536" name="テキスト ボックス 535"/>
        <xdr:cNvSpPr txBox="1"/>
      </xdr:nvSpPr>
      <xdr:spPr>
        <a:xfrm>
          <a:off x="15214111" y="623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79578</xdr:rowOff>
    </xdr:from>
    <xdr:to>
      <xdr:col>76</xdr:col>
      <xdr:colOff>114300</xdr:colOff>
      <xdr:row>38</xdr:row>
      <xdr:rowOff>85451</xdr:rowOff>
    </xdr:to>
    <xdr:cxnSp macro="">
      <xdr:nvCxnSpPr>
        <xdr:cNvPr id="537" name="直線コネクタ 536"/>
        <xdr:cNvCxnSpPr/>
      </xdr:nvCxnSpPr>
      <xdr:spPr>
        <a:xfrm flipV="1">
          <a:off x="13703300" y="6594678"/>
          <a:ext cx="889000" cy="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64283</xdr:rowOff>
    </xdr:from>
    <xdr:to>
      <xdr:col>76</xdr:col>
      <xdr:colOff>165100</xdr:colOff>
      <xdr:row>37</xdr:row>
      <xdr:rowOff>165883</xdr:rowOff>
    </xdr:to>
    <xdr:sp macro="" textlink="">
      <xdr:nvSpPr>
        <xdr:cNvPr id="538" name="フローチャート: 判断 537"/>
        <xdr:cNvSpPr/>
      </xdr:nvSpPr>
      <xdr:spPr>
        <a:xfrm>
          <a:off x="14541500" y="640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10960</xdr:rowOff>
    </xdr:from>
    <xdr:ext cx="534377" cy="259045"/>
    <xdr:sp macro="" textlink="">
      <xdr:nvSpPr>
        <xdr:cNvPr id="539" name="テキスト ボックス 538"/>
        <xdr:cNvSpPr txBox="1"/>
      </xdr:nvSpPr>
      <xdr:spPr>
        <a:xfrm>
          <a:off x="14325111" y="618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49703</xdr:rowOff>
    </xdr:from>
    <xdr:to>
      <xdr:col>71</xdr:col>
      <xdr:colOff>177800</xdr:colOff>
      <xdr:row>38</xdr:row>
      <xdr:rowOff>85451</xdr:rowOff>
    </xdr:to>
    <xdr:cxnSp macro="">
      <xdr:nvCxnSpPr>
        <xdr:cNvPr id="540" name="直線コネクタ 539"/>
        <xdr:cNvCxnSpPr/>
      </xdr:nvCxnSpPr>
      <xdr:spPr>
        <a:xfrm>
          <a:off x="12814300" y="6393353"/>
          <a:ext cx="889000" cy="20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48795</xdr:rowOff>
    </xdr:from>
    <xdr:to>
      <xdr:col>72</xdr:col>
      <xdr:colOff>38100</xdr:colOff>
      <xdr:row>37</xdr:row>
      <xdr:rowOff>150395</xdr:rowOff>
    </xdr:to>
    <xdr:sp macro="" textlink="">
      <xdr:nvSpPr>
        <xdr:cNvPr id="541" name="フローチャート: 判断 540"/>
        <xdr:cNvSpPr/>
      </xdr:nvSpPr>
      <xdr:spPr>
        <a:xfrm>
          <a:off x="13652500" y="639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166922</xdr:rowOff>
    </xdr:from>
    <xdr:ext cx="534377" cy="259045"/>
    <xdr:sp macro="" textlink="">
      <xdr:nvSpPr>
        <xdr:cNvPr id="542" name="テキスト ボックス 541"/>
        <xdr:cNvSpPr txBox="1"/>
      </xdr:nvSpPr>
      <xdr:spPr>
        <a:xfrm>
          <a:off x="13436111" y="616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55810</xdr:rowOff>
    </xdr:from>
    <xdr:to>
      <xdr:col>67</xdr:col>
      <xdr:colOff>101600</xdr:colOff>
      <xdr:row>37</xdr:row>
      <xdr:rowOff>157410</xdr:rowOff>
    </xdr:to>
    <xdr:sp macro="" textlink="">
      <xdr:nvSpPr>
        <xdr:cNvPr id="543" name="フローチャート: 判断 542"/>
        <xdr:cNvSpPr/>
      </xdr:nvSpPr>
      <xdr:spPr>
        <a:xfrm>
          <a:off x="12763500" y="639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148537</xdr:rowOff>
    </xdr:from>
    <xdr:ext cx="534377" cy="259045"/>
    <xdr:sp macro="" textlink="">
      <xdr:nvSpPr>
        <xdr:cNvPr id="544" name="テキスト ボックス 543"/>
        <xdr:cNvSpPr txBox="1"/>
      </xdr:nvSpPr>
      <xdr:spPr>
        <a:xfrm>
          <a:off x="12547111" y="649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25521</xdr:rowOff>
    </xdr:from>
    <xdr:to>
      <xdr:col>85</xdr:col>
      <xdr:colOff>177800</xdr:colOff>
      <xdr:row>38</xdr:row>
      <xdr:rowOff>127121</xdr:rowOff>
    </xdr:to>
    <xdr:sp macro="" textlink="">
      <xdr:nvSpPr>
        <xdr:cNvPr id="550" name="楕円 549"/>
        <xdr:cNvSpPr/>
      </xdr:nvSpPr>
      <xdr:spPr>
        <a:xfrm>
          <a:off x="16268700" y="654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111898</xdr:rowOff>
    </xdr:from>
    <xdr:ext cx="534377" cy="259045"/>
    <xdr:sp macro="" textlink="">
      <xdr:nvSpPr>
        <xdr:cNvPr id="551" name="消防費該当値テキスト"/>
        <xdr:cNvSpPr txBox="1"/>
      </xdr:nvSpPr>
      <xdr:spPr>
        <a:xfrm>
          <a:off x="16370300" y="645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83456</xdr:rowOff>
    </xdr:from>
    <xdr:to>
      <xdr:col>81</xdr:col>
      <xdr:colOff>101600</xdr:colOff>
      <xdr:row>39</xdr:row>
      <xdr:rowOff>13606</xdr:rowOff>
    </xdr:to>
    <xdr:sp macro="" textlink="">
      <xdr:nvSpPr>
        <xdr:cNvPr id="552" name="楕円 551"/>
        <xdr:cNvSpPr/>
      </xdr:nvSpPr>
      <xdr:spPr>
        <a:xfrm>
          <a:off x="15430500" y="65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4733</xdr:rowOff>
    </xdr:from>
    <xdr:ext cx="534377" cy="259045"/>
    <xdr:sp macro="" textlink="">
      <xdr:nvSpPr>
        <xdr:cNvPr id="553" name="テキスト ボックス 552"/>
        <xdr:cNvSpPr txBox="1"/>
      </xdr:nvSpPr>
      <xdr:spPr>
        <a:xfrm>
          <a:off x="15214111" y="669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28778</xdr:rowOff>
    </xdr:from>
    <xdr:to>
      <xdr:col>76</xdr:col>
      <xdr:colOff>165100</xdr:colOff>
      <xdr:row>38</xdr:row>
      <xdr:rowOff>130378</xdr:rowOff>
    </xdr:to>
    <xdr:sp macro="" textlink="">
      <xdr:nvSpPr>
        <xdr:cNvPr id="554" name="楕円 553"/>
        <xdr:cNvSpPr/>
      </xdr:nvSpPr>
      <xdr:spPr>
        <a:xfrm>
          <a:off x="14541500" y="654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121505</xdr:rowOff>
    </xdr:from>
    <xdr:ext cx="534377" cy="259045"/>
    <xdr:sp macro="" textlink="">
      <xdr:nvSpPr>
        <xdr:cNvPr id="555" name="テキスト ボックス 554"/>
        <xdr:cNvSpPr txBox="1"/>
      </xdr:nvSpPr>
      <xdr:spPr>
        <a:xfrm>
          <a:off x="14325111" y="663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34651</xdr:rowOff>
    </xdr:from>
    <xdr:to>
      <xdr:col>72</xdr:col>
      <xdr:colOff>38100</xdr:colOff>
      <xdr:row>38</xdr:row>
      <xdr:rowOff>136251</xdr:rowOff>
    </xdr:to>
    <xdr:sp macro="" textlink="">
      <xdr:nvSpPr>
        <xdr:cNvPr id="556" name="楕円 555"/>
        <xdr:cNvSpPr/>
      </xdr:nvSpPr>
      <xdr:spPr>
        <a:xfrm>
          <a:off x="13652500" y="654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127378</xdr:rowOff>
    </xdr:from>
    <xdr:ext cx="534377" cy="259045"/>
    <xdr:sp macro="" textlink="">
      <xdr:nvSpPr>
        <xdr:cNvPr id="557" name="テキスト ボックス 556"/>
        <xdr:cNvSpPr txBox="1"/>
      </xdr:nvSpPr>
      <xdr:spPr>
        <a:xfrm>
          <a:off x="13436111" y="664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170353</xdr:rowOff>
    </xdr:from>
    <xdr:to>
      <xdr:col>67</xdr:col>
      <xdr:colOff>101600</xdr:colOff>
      <xdr:row>37</xdr:row>
      <xdr:rowOff>100503</xdr:rowOff>
    </xdr:to>
    <xdr:sp macro="" textlink="">
      <xdr:nvSpPr>
        <xdr:cNvPr id="558" name="楕円 557"/>
        <xdr:cNvSpPr/>
      </xdr:nvSpPr>
      <xdr:spPr>
        <a:xfrm>
          <a:off x="12763500" y="634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117030</xdr:rowOff>
    </xdr:from>
    <xdr:ext cx="534377" cy="259045"/>
    <xdr:sp macro="" textlink="">
      <xdr:nvSpPr>
        <xdr:cNvPr id="559" name="テキスト ボックス 558"/>
        <xdr:cNvSpPr txBox="1"/>
      </xdr:nvSpPr>
      <xdr:spPr>
        <a:xfrm>
          <a:off x="12547111" y="611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1" name="直線コネクタ 57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2" name="テキスト ボックス 57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3" name="直線コネクタ 57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4" name="テキスト ボックス 57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5" name="直線コネクタ 57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6" name="テキスト ボックス 57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7" name="直線コネクタ 57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8" name="テキスト ボックス 57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9" name="直線コネクタ 57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0" name="テキスト ボックス 57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1" name="直線コネクタ 58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2" name="テキスト ボックス 58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151016</xdr:rowOff>
    </xdr:from>
    <xdr:to>
      <xdr:col>85</xdr:col>
      <xdr:colOff>126364</xdr:colOff>
      <xdr:row>58</xdr:row>
      <xdr:rowOff>36068</xdr:rowOff>
    </xdr:to>
    <xdr:cxnSp macro="">
      <xdr:nvCxnSpPr>
        <xdr:cNvPr id="584" name="直線コネクタ 583"/>
        <xdr:cNvCxnSpPr/>
      </xdr:nvCxnSpPr>
      <xdr:spPr>
        <a:xfrm flipV="1">
          <a:off x="16317595" y="8552066"/>
          <a:ext cx="1269" cy="1428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39895</xdr:rowOff>
    </xdr:from>
    <xdr:ext cx="534377" cy="259045"/>
    <xdr:sp macro="" textlink="">
      <xdr:nvSpPr>
        <xdr:cNvPr id="585" name="教育費最小値テキスト"/>
        <xdr:cNvSpPr txBox="1"/>
      </xdr:nvSpPr>
      <xdr:spPr>
        <a:xfrm>
          <a:off x="16370300" y="998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36068</xdr:rowOff>
    </xdr:from>
    <xdr:to>
      <xdr:col>86</xdr:col>
      <xdr:colOff>25400</xdr:colOff>
      <xdr:row>58</xdr:row>
      <xdr:rowOff>36068</xdr:rowOff>
    </xdr:to>
    <xdr:cxnSp macro="">
      <xdr:nvCxnSpPr>
        <xdr:cNvPr id="586" name="直線コネクタ 585"/>
        <xdr:cNvCxnSpPr/>
      </xdr:nvCxnSpPr>
      <xdr:spPr>
        <a:xfrm>
          <a:off x="16230600" y="9980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97693</xdr:rowOff>
    </xdr:from>
    <xdr:ext cx="599010" cy="259045"/>
    <xdr:sp macro="" textlink="">
      <xdr:nvSpPr>
        <xdr:cNvPr id="587" name="教育費最大値テキスト"/>
        <xdr:cNvSpPr txBox="1"/>
      </xdr:nvSpPr>
      <xdr:spPr>
        <a:xfrm>
          <a:off x="16370300" y="8327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151016</xdr:rowOff>
    </xdr:from>
    <xdr:to>
      <xdr:col>86</xdr:col>
      <xdr:colOff>25400</xdr:colOff>
      <xdr:row>49</xdr:row>
      <xdr:rowOff>151016</xdr:rowOff>
    </xdr:to>
    <xdr:cxnSp macro="">
      <xdr:nvCxnSpPr>
        <xdr:cNvPr id="588" name="直線コネクタ 587"/>
        <xdr:cNvCxnSpPr/>
      </xdr:nvCxnSpPr>
      <xdr:spPr>
        <a:xfrm>
          <a:off x="16230600" y="855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76777</xdr:rowOff>
    </xdr:from>
    <xdr:to>
      <xdr:col>85</xdr:col>
      <xdr:colOff>127000</xdr:colOff>
      <xdr:row>55</xdr:row>
      <xdr:rowOff>90989</xdr:rowOff>
    </xdr:to>
    <xdr:cxnSp macro="">
      <xdr:nvCxnSpPr>
        <xdr:cNvPr id="589" name="直線コネクタ 588"/>
        <xdr:cNvCxnSpPr/>
      </xdr:nvCxnSpPr>
      <xdr:spPr>
        <a:xfrm>
          <a:off x="15481300" y="9506527"/>
          <a:ext cx="838200" cy="1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131589</xdr:rowOff>
    </xdr:from>
    <xdr:ext cx="534377" cy="259045"/>
    <xdr:sp macro="" textlink="">
      <xdr:nvSpPr>
        <xdr:cNvPr id="590" name="教育費平均値テキスト"/>
        <xdr:cNvSpPr txBox="1"/>
      </xdr:nvSpPr>
      <xdr:spPr>
        <a:xfrm>
          <a:off x="16370300" y="9218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108712</xdr:rowOff>
    </xdr:from>
    <xdr:to>
      <xdr:col>85</xdr:col>
      <xdr:colOff>177800</xdr:colOff>
      <xdr:row>55</xdr:row>
      <xdr:rowOff>38862</xdr:rowOff>
    </xdr:to>
    <xdr:sp macro="" textlink="">
      <xdr:nvSpPr>
        <xdr:cNvPr id="591" name="フローチャート: 判断 590"/>
        <xdr:cNvSpPr/>
      </xdr:nvSpPr>
      <xdr:spPr>
        <a:xfrm>
          <a:off x="16268700" y="936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76777</xdr:rowOff>
    </xdr:from>
    <xdr:to>
      <xdr:col>81</xdr:col>
      <xdr:colOff>50800</xdr:colOff>
      <xdr:row>56</xdr:row>
      <xdr:rowOff>74035</xdr:rowOff>
    </xdr:to>
    <xdr:cxnSp macro="">
      <xdr:nvCxnSpPr>
        <xdr:cNvPr id="592" name="直線コネクタ 591"/>
        <xdr:cNvCxnSpPr/>
      </xdr:nvCxnSpPr>
      <xdr:spPr>
        <a:xfrm flipV="1">
          <a:off x="14592300" y="9506527"/>
          <a:ext cx="889000" cy="16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146565</xdr:rowOff>
    </xdr:from>
    <xdr:to>
      <xdr:col>81</xdr:col>
      <xdr:colOff>101600</xdr:colOff>
      <xdr:row>55</xdr:row>
      <xdr:rowOff>76715</xdr:rowOff>
    </xdr:to>
    <xdr:sp macro="" textlink="">
      <xdr:nvSpPr>
        <xdr:cNvPr id="593" name="フローチャート: 判断 592"/>
        <xdr:cNvSpPr/>
      </xdr:nvSpPr>
      <xdr:spPr>
        <a:xfrm>
          <a:off x="154305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93242</xdr:rowOff>
    </xdr:from>
    <xdr:ext cx="534377" cy="259045"/>
    <xdr:sp macro="" textlink="">
      <xdr:nvSpPr>
        <xdr:cNvPr id="594" name="テキスト ボックス 593"/>
        <xdr:cNvSpPr txBox="1"/>
      </xdr:nvSpPr>
      <xdr:spPr>
        <a:xfrm>
          <a:off x="15214111" y="918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117069</xdr:rowOff>
    </xdr:from>
    <xdr:to>
      <xdr:col>76</xdr:col>
      <xdr:colOff>114300</xdr:colOff>
      <xdr:row>56</xdr:row>
      <xdr:rowOff>74035</xdr:rowOff>
    </xdr:to>
    <xdr:cxnSp macro="">
      <xdr:nvCxnSpPr>
        <xdr:cNvPr id="595" name="直線コネクタ 594"/>
        <xdr:cNvCxnSpPr/>
      </xdr:nvCxnSpPr>
      <xdr:spPr>
        <a:xfrm>
          <a:off x="13703300" y="9546819"/>
          <a:ext cx="889000" cy="12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122675</xdr:rowOff>
    </xdr:from>
    <xdr:to>
      <xdr:col>76</xdr:col>
      <xdr:colOff>165100</xdr:colOff>
      <xdr:row>55</xdr:row>
      <xdr:rowOff>52825</xdr:rowOff>
    </xdr:to>
    <xdr:sp macro="" textlink="">
      <xdr:nvSpPr>
        <xdr:cNvPr id="596" name="フローチャート: 判断 595"/>
        <xdr:cNvSpPr/>
      </xdr:nvSpPr>
      <xdr:spPr>
        <a:xfrm>
          <a:off x="14541500" y="938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69352</xdr:rowOff>
    </xdr:from>
    <xdr:ext cx="534377" cy="259045"/>
    <xdr:sp macro="" textlink="">
      <xdr:nvSpPr>
        <xdr:cNvPr id="597" name="テキスト ボックス 596"/>
        <xdr:cNvSpPr txBox="1"/>
      </xdr:nvSpPr>
      <xdr:spPr>
        <a:xfrm>
          <a:off x="14325111" y="915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117069</xdr:rowOff>
    </xdr:from>
    <xdr:to>
      <xdr:col>71</xdr:col>
      <xdr:colOff>177800</xdr:colOff>
      <xdr:row>56</xdr:row>
      <xdr:rowOff>33706</xdr:rowOff>
    </xdr:to>
    <xdr:cxnSp macro="">
      <xdr:nvCxnSpPr>
        <xdr:cNvPr id="598" name="直線コネクタ 597"/>
        <xdr:cNvCxnSpPr/>
      </xdr:nvCxnSpPr>
      <xdr:spPr>
        <a:xfrm flipV="1">
          <a:off x="12814300" y="9546819"/>
          <a:ext cx="889000" cy="8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98558</xdr:rowOff>
    </xdr:from>
    <xdr:to>
      <xdr:col>72</xdr:col>
      <xdr:colOff>38100</xdr:colOff>
      <xdr:row>55</xdr:row>
      <xdr:rowOff>28708</xdr:rowOff>
    </xdr:to>
    <xdr:sp macro="" textlink="">
      <xdr:nvSpPr>
        <xdr:cNvPr id="599" name="フローチャート: 判断 598"/>
        <xdr:cNvSpPr/>
      </xdr:nvSpPr>
      <xdr:spPr>
        <a:xfrm>
          <a:off x="13652500" y="935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45235</xdr:rowOff>
    </xdr:from>
    <xdr:ext cx="534377" cy="259045"/>
    <xdr:sp macro="" textlink="">
      <xdr:nvSpPr>
        <xdr:cNvPr id="600" name="テキスト ボックス 599"/>
        <xdr:cNvSpPr txBox="1"/>
      </xdr:nvSpPr>
      <xdr:spPr>
        <a:xfrm>
          <a:off x="13436111" y="913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87871</xdr:rowOff>
    </xdr:from>
    <xdr:to>
      <xdr:col>67</xdr:col>
      <xdr:colOff>101600</xdr:colOff>
      <xdr:row>53</xdr:row>
      <xdr:rowOff>18021</xdr:rowOff>
    </xdr:to>
    <xdr:sp macro="" textlink="">
      <xdr:nvSpPr>
        <xdr:cNvPr id="601" name="フローチャート: 判断 600"/>
        <xdr:cNvSpPr/>
      </xdr:nvSpPr>
      <xdr:spPr>
        <a:xfrm>
          <a:off x="12763500" y="900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34548</xdr:rowOff>
    </xdr:from>
    <xdr:ext cx="534377" cy="259045"/>
    <xdr:sp macro="" textlink="">
      <xdr:nvSpPr>
        <xdr:cNvPr id="602" name="テキスト ボックス 601"/>
        <xdr:cNvSpPr txBox="1"/>
      </xdr:nvSpPr>
      <xdr:spPr>
        <a:xfrm>
          <a:off x="12547111" y="877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3" name="テキスト ボックス 60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4" name="テキスト ボックス 60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5" name="テキスト ボックス 60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6" name="テキスト ボックス 60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7" name="テキスト ボックス 60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40189</xdr:rowOff>
    </xdr:from>
    <xdr:to>
      <xdr:col>85</xdr:col>
      <xdr:colOff>177800</xdr:colOff>
      <xdr:row>55</xdr:row>
      <xdr:rowOff>141789</xdr:rowOff>
    </xdr:to>
    <xdr:sp macro="" textlink="">
      <xdr:nvSpPr>
        <xdr:cNvPr id="608" name="楕円 607"/>
        <xdr:cNvSpPr/>
      </xdr:nvSpPr>
      <xdr:spPr>
        <a:xfrm>
          <a:off x="16268700" y="946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18616</xdr:rowOff>
    </xdr:from>
    <xdr:ext cx="534377" cy="259045"/>
    <xdr:sp macro="" textlink="">
      <xdr:nvSpPr>
        <xdr:cNvPr id="609" name="教育費該当値テキスト"/>
        <xdr:cNvSpPr txBox="1"/>
      </xdr:nvSpPr>
      <xdr:spPr>
        <a:xfrm>
          <a:off x="16370300" y="94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25977</xdr:rowOff>
    </xdr:from>
    <xdr:to>
      <xdr:col>81</xdr:col>
      <xdr:colOff>101600</xdr:colOff>
      <xdr:row>55</xdr:row>
      <xdr:rowOff>127577</xdr:rowOff>
    </xdr:to>
    <xdr:sp macro="" textlink="">
      <xdr:nvSpPr>
        <xdr:cNvPr id="610" name="楕円 609"/>
        <xdr:cNvSpPr/>
      </xdr:nvSpPr>
      <xdr:spPr>
        <a:xfrm>
          <a:off x="15430500" y="945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118704</xdr:rowOff>
    </xdr:from>
    <xdr:ext cx="534377" cy="259045"/>
    <xdr:sp macro="" textlink="">
      <xdr:nvSpPr>
        <xdr:cNvPr id="611" name="テキスト ボックス 610"/>
        <xdr:cNvSpPr txBox="1"/>
      </xdr:nvSpPr>
      <xdr:spPr>
        <a:xfrm>
          <a:off x="15214111" y="954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23235</xdr:rowOff>
    </xdr:from>
    <xdr:to>
      <xdr:col>76</xdr:col>
      <xdr:colOff>165100</xdr:colOff>
      <xdr:row>56</xdr:row>
      <xdr:rowOff>124835</xdr:rowOff>
    </xdr:to>
    <xdr:sp macro="" textlink="">
      <xdr:nvSpPr>
        <xdr:cNvPr id="612" name="楕円 611"/>
        <xdr:cNvSpPr/>
      </xdr:nvSpPr>
      <xdr:spPr>
        <a:xfrm>
          <a:off x="14541500" y="962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115962</xdr:rowOff>
    </xdr:from>
    <xdr:ext cx="534377" cy="259045"/>
    <xdr:sp macro="" textlink="">
      <xdr:nvSpPr>
        <xdr:cNvPr id="613" name="テキスト ボックス 612"/>
        <xdr:cNvSpPr txBox="1"/>
      </xdr:nvSpPr>
      <xdr:spPr>
        <a:xfrm>
          <a:off x="14325111" y="971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66269</xdr:rowOff>
    </xdr:from>
    <xdr:to>
      <xdr:col>72</xdr:col>
      <xdr:colOff>38100</xdr:colOff>
      <xdr:row>55</xdr:row>
      <xdr:rowOff>167869</xdr:rowOff>
    </xdr:to>
    <xdr:sp macro="" textlink="">
      <xdr:nvSpPr>
        <xdr:cNvPr id="614" name="楕円 613"/>
        <xdr:cNvSpPr/>
      </xdr:nvSpPr>
      <xdr:spPr>
        <a:xfrm>
          <a:off x="13652500" y="949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158996</xdr:rowOff>
    </xdr:from>
    <xdr:ext cx="534377" cy="259045"/>
    <xdr:sp macro="" textlink="">
      <xdr:nvSpPr>
        <xdr:cNvPr id="615" name="テキスト ボックス 614"/>
        <xdr:cNvSpPr txBox="1"/>
      </xdr:nvSpPr>
      <xdr:spPr>
        <a:xfrm>
          <a:off x="13436111" y="9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154356</xdr:rowOff>
    </xdr:from>
    <xdr:to>
      <xdr:col>67</xdr:col>
      <xdr:colOff>101600</xdr:colOff>
      <xdr:row>56</xdr:row>
      <xdr:rowOff>84506</xdr:rowOff>
    </xdr:to>
    <xdr:sp macro="" textlink="">
      <xdr:nvSpPr>
        <xdr:cNvPr id="616" name="楕円 615"/>
        <xdr:cNvSpPr/>
      </xdr:nvSpPr>
      <xdr:spPr>
        <a:xfrm>
          <a:off x="12763500" y="958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75633</xdr:rowOff>
    </xdr:from>
    <xdr:ext cx="534377" cy="259045"/>
    <xdr:sp macro="" textlink="">
      <xdr:nvSpPr>
        <xdr:cNvPr id="617" name="テキスト ボックス 616"/>
        <xdr:cNvSpPr txBox="1"/>
      </xdr:nvSpPr>
      <xdr:spPr>
        <a:xfrm>
          <a:off x="12547111" y="967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8" name="正方形/長方形 61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9" name="正方形/長方形 61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0" name="正方形/長方形 61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1" name="正方形/長方形 62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2" name="正方形/長方形 62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3" name="正方形/長方形 62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4" name="正方形/長方形 62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5" name="正方形/長方形 62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6" name="テキスト ボックス 62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7" name="直線コネクタ 62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8" name="直線コネクタ 62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9" name="テキスト ボックス 62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0" name="直線コネクタ 62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1" name="テキスト ボックス 63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2" name="直線コネクタ 63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3" name="テキスト ボックス 63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4" name="直線コネクタ 63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5" name="テキスト ボックス 63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6" name="直線コネクタ 63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7" name="テキスト ボックス 63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122517</xdr:rowOff>
    </xdr:from>
    <xdr:to>
      <xdr:col>85</xdr:col>
      <xdr:colOff>126364</xdr:colOff>
      <xdr:row>79</xdr:row>
      <xdr:rowOff>44450</xdr:rowOff>
    </xdr:to>
    <xdr:cxnSp macro="">
      <xdr:nvCxnSpPr>
        <xdr:cNvPr id="641" name="直線コネクタ 640"/>
        <xdr:cNvCxnSpPr/>
      </xdr:nvCxnSpPr>
      <xdr:spPr>
        <a:xfrm flipV="1">
          <a:off x="16317595" y="12295467"/>
          <a:ext cx="1269" cy="1293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3" name="直線コネクタ 64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69194</xdr:rowOff>
    </xdr:from>
    <xdr:ext cx="534377" cy="259045"/>
    <xdr:sp macro="" textlink="">
      <xdr:nvSpPr>
        <xdr:cNvPr id="644" name="災害復旧費最大値テキスト"/>
        <xdr:cNvSpPr txBox="1"/>
      </xdr:nvSpPr>
      <xdr:spPr>
        <a:xfrm>
          <a:off x="16370300" y="1207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122517</xdr:rowOff>
    </xdr:from>
    <xdr:to>
      <xdr:col>86</xdr:col>
      <xdr:colOff>25400</xdr:colOff>
      <xdr:row>71</xdr:row>
      <xdr:rowOff>122517</xdr:rowOff>
    </xdr:to>
    <xdr:cxnSp macro="">
      <xdr:nvCxnSpPr>
        <xdr:cNvPr id="645" name="直線コネクタ 644"/>
        <xdr:cNvCxnSpPr/>
      </xdr:nvCxnSpPr>
      <xdr:spPr>
        <a:xfrm>
          <a:off x="16230600" y="1229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43631</xdr:rowOff>
    </xdr:from>
    <xdr:to>
      <xdr:col>85</xdr:col>
      <xdr:colOff>127000</xdr:colOff>
      <xdr:row>79</xdr:row>
      <xdr:rowOff>44450</xdr:rowOff>
    </xdr:to>
    <xdr:cxnSp macro="">
      <xdr:nvCxnSpPr>
        <xdr:cNvPr id="646" name="直線コネクタ 645"/>
        <xdr:cNvCxnSpPr/>
      </xdr:nvCxnSpPr>
      <xdr:spPr>
        <a:xfrm flipV="1">
          <a:off x="15481300" y="13588181"/>
          <a:ext cx="8382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43406</xdr:rowOff>
    </xdr:from>
    <xdr:ext cx="469744" cy="259045"/>
    <xdr:sp macro="" textlink="">
      <xdr:nvSpPr>
        <xdr:cNvPr id="647" name="災害復旧費平均値テキスト"/>
        <xdr:cNvSpPr txBox="1"/>
      </xdr:nvSpPr>
      <xdr:spPr>
        <a:xfrm>
          <a:off x="16370300" y="13245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20529</xdr:rowOff>
    </xdr:from>
    <xdr:to>
      <xdr:col>85</xdr:col>
      <xdr:colOff>177800</xdr:colOff>
      <xdr:row>78</xdr:row>
      <xdr:rowOff>122129</xdr:rowOff>
    </xdr:to>
    <xdr:sp macro="" textlink="">
      <xdr:nvSpPr>
        <xdr:cNvPr id="648" name="フローチャート: 判断 647"/>
        <xdr:cNvSpPr/>
      </xdr:nvSpPr>
      <xdr:spPr>
        <a:xfrm>
          <a:off x="16268700" y="133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9" name="直線コネクタ 64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48458</xdr:rowOff>
    </xdr:from>
    <xdr:to>
      <xdr:col>81</xdr:col>
      <xdr:colOff>101600</xdr:colOff>
      <xdr:row>78</xdr:row>
      <xdr:rowOff>150058</xdr:rowOff>
    </xdr:to>
    <xdr:sp macro="" textlink="">
      <xdr:nvSpPr>
        <xdr:cNvPr id="650" name="フローチャート: 判断 649"/>
        <xdr:cNvSpPr/>
      </xdr:nvSpPr>
      <xdr:spPr>
        <a:xfrm>
          <a:off x="15430500" y="1342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166585</xdr:rowOff>
    </xdr:from>
    <xdr:ext cx="469744" cy="259045"/>
    <xdr:sp macro="" textlink="">
      <xdr:nvSpPr>
        <xdr:cNvPr id="651" name="テキスト ボックス 650"/>
        <xdr:cNvSpPr txBox="1"/>
      </xdr:nvSpPr>
      <xdr:spPr>
        <a:xfrm>
          <a:off x="15246428" y="1319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2" name="直線コネクタ 65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26073</xdr:rowOff>
    </xdr:from>
    <xdr:to>
      <xdr:col>76</xdr:col>
      <xdr:colOff>165100</xdr:colOff>
      <xdr:row>78</xdr:row>
      <xdr:rowOff>127673</xdr:rowOff>
    </xdr:to>
    <xdr:sp macro="" textlink="">
      <xdr:nvSpPr>
        <xdr:cNvPr id="653" name="フローチャート: 判断 652"/>
        <xdr:cNvSpPr/>
      </xdr:nvSpPr>
      <xdr:spPr>
        <a:xfrm>
          <a:off x="14541500" y="1339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144200</xdr:rowOff>
    </xdr:from>
    <xdr:ext cx="469744" cy="259045"/>
    <xdr:sp macro="" textlink="">
      <xdr:nvSpPr>
        <xdr:cNvPr id="654" name="テキスト ボックス 653"/>
        <xdr:cNvSpPr txBox="1"/>
      </xdr:nvSpPr>
      <xdr:spPr>
        <a:xfrm>
          <a:off x="14357428" y="1317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41859</xdr:rowOff>
    </xdr:from>
    <xdr:to>
      <xdr:col>71</xdr:col>
      <xdr:colOff>177800</xdr:colOff>
      <xdr:row>79</xdr:row>
      <xdr:rowOff>44450</xdr:rowOff>
    </xdr:to>
    <xdr:cxnSp macro="">
      <xdr:nvCxnSpPr>
        <xdr:cNvPr id="655" name="直線コネクタ 654"/>
        <xdr:cNvCxnSpPr/>
      </xdr:nvCxnSpPr>
      <xdr:spPr>
        <a:xfrm>
          <a:off x="12814300" y="13586409"/>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103626</xdr:rowOff>
    </xdr:from>
    <xdr:to>
      <xdr:col>72</xdr:col>
      <xdr:colOff>38100</xdr:colOff>
      <xdr:row>79</xdr:row>
      <xdr:rowOff>33776</xdr:rowOff>
    </xdr:to>
    <xdr:sp macro="" textlink="">
      <xdr:nvSpPr>
        <xdr:cNvPr id="656" name="フローチャート: 判断 655"/>
        <xdr:cNvSpPr/>
      </xdr:nvSpPr>
      <xdr:spPr>
        <a:xfrm>
          <a:off x="13652500" y="134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50303</xdr:rowOff>
    </xdr:from>
    <xdr:ext cx="469744" cy="259045"/>
    <xdr:sp macro="" textlink="">
      <xdr:nvSpPr>
        <xdr:cNvPr id="657" name="テキスト ボックス 656"/>
        <xdr:cNvSpPr txBox="1"/>
      </xdr:nvSpPr>
      <xdr:spPr>
        <a:xfrm>
          <a:off x="13468428" y="1325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33446</xdr:rowOff>
    </xdr:from>
    <xdr:to>
      <xdr:col>67</xdr:col>
      <xdr:colOff>101600</xdr:colOff>
      <xdr:row>77</xdr:row>
      <xdr:rowOff>135046</xdr:rowOff>
    </xdr:to>
    <xdr:sp macro="" textlink="">
      <xdr:nvSpPr>
        <xdr:cNvPr id="658" name="フローチャート: 判断 657"/>
        <xdr:cNvSpPr/>
      </xdr:nvSpPr>
      <xdr:spPr>
        <a:xfrm>
          <a:off x="12763500" y="1323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151573</xdr:rowOff>
    </xdr:from>
    <xdr:ext cx="534377" cy="259045"/>
    <xdr:sp macro="" textlink="">
      <xdr:nvSpPr>
        <xdr:cNvPr id="659" name="テキスト ボックス 658"/>
        <xdr:cNvSpPr txBox="1"/>
      </xdr:nvSpPr>
      <xdr:spPr>
        <a:xfrm>
          <a:off x="12547111" y="1301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164281</xdr:rowOff>
    </xdr:from>
    <xdr:to>
      <xdr:col>85</xdr:col>
      <xdr:colOff>177800</xdr:colOff>
      <xdr:row>79</xdr:row>
      <xdr:rowOff>94431</xdr:rowOff>
    </xdr:to>
    <xdr:sp macro="" textlink="">
      <xdr:nvSpPr>
        <xdr:cNvPr id="665" name="楕円 664"/>
        <xdr:cNvSpPr/>
      </xdr:nvSpPr>
      <xdr:spPr>
        <a:xfrm>
          <a:off x="16268700" y="1353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79208</xdr:rowOff>
    </xdr:from>
    <xdr:ext cx="313932" cy="259045"/>
    <xdr:sp macro="" textlink="">
      <xdr:nvSpPr>
        <xdr:cNvPr id="666" name="災害復旧費該当値テキスト"/>
        <xdr:cNvSpPr txBox="1"/>
      </xdr:nvSpPr>
      <xdr:spPr>
        <a:xfrm>
          <a:off x="16370300" y="134523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7" name="楕円 66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8" name="テキスト ボックス 66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9" name="楕円 66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70" name="テキスト ボックス 66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1" name="楕円 67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2" name="テキスト ボックス 67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162509</xdr:rowOff>
    </xdr:from>
    <xdr:to>
      <xdr:col>67</xdr:col>
      <xdr:colOff>101600</xdr:colOff>
      <xdr:row>79</xdr:row>
      <xdr:rowOff>92659</xdr:rowOff>
    </xdr:to>
    <xdr:sp macro="" textlink="">
      <xdr:nvSpPr>
        <xdr:cNvPr id="673" name="楕円 672"/>
        <xdr:cNvSpPr/>
      </xdr:nvSpPr>
      <xdr:spPr>
        <a:xfrm>
          <a:off x="12763500" y="1353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83786</xdr:rowOff>
    </xdr:from>
    <xdr:ext cx="378565" cy="259045"/>
    <xdr:sp macro="" textlink="">
      <xdr:nvSpPr>
        <xdr:cNvPr id="674" name="テキスト ボックス 673"/>
        <xdr:cNvSpPr txBox="1"/>
      </xdr:nvSpPr>
      <xdr:spPr>
        <a:xfrm>
          <a:off x="12625017" y="13628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5" name="テキスト ボックス 684"/>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6" name="直線コネクタ 68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7" name="テキスト ボックス 686"/>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8" name="直線コネクタ 68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9" name="テキスト ボックス 68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0" name="直線コネクタ 68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1" name="テキスト ボックス 69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2" name="直線コネクタ 69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3" name="テキスト ボックス 69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4" name="直線コネクタ 69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5" name="テキスト ボックス 69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6" name="直線コネクタ 69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7" name="テキスト ボックス 69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118872</xdr:rowOff>
    </xdr:from>
    <xdr:to>
      <xdr:col>85</xdr:col>
      <xdr:colOff>126364</xdr:colOff>
      <xdr:row>99</xdr:row>
      <xdr:rowOff>137567</xdr:rowOff>
    </xdr:to>
    <xdr:cxnSp macro="">
      <xdr:nvCxnSpPr>
        <xdr:cNvPr id="699" name="直線コネクタ 698"/>
        <xdr:cNvCxnSpPr/>
      </xdr:nvCxnSpPr>
      <xdr:spPr>
        <a:xfrm flipV="1">
          <a:off x="16317595" y="15549372"/>
          <a:ext cx="1269" cy="156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141394</xdr:rowOff>
    </xdr:from>
    <xdr:ext cx="534377" cy="259045"/>
    <xdr:sp macro="" textlink="">
      <xdr:nvSpPr>
        <xdr:cNvPr id="700" name="公債費最小値テキスト"/>
        <xdr:cNvSpPr txBox="1"/>
      </xdr:nvSpPr>
      <xdr:spPr>
        <a:xfrm>
          <a:off x="16370300" y="1711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137567</xdr:rowOff>
    </xdr:from>
    <xdr:to>
      <xdr:col>86</xdr:col>
      <xdr:colOff>25400</xdr:colOff>
      <xdr:row>99</xdr:row>
      <xdr:rowOff>137567</xdr:rowOff>
    </xdr:to>
    <xdr:cxnSp macro="">
      <xdr:nvCxnSpPr>
        <xdr:cNvPr id="701" name="直線コネクタ 700"/>
        <xdr:cNvCxnSpPr/>
      </xdr:nvCxnSpPr>
      <xdr:spPr>
        <a:xfrm>
          <a:off x="16230600" y="17111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65549</xdr:rowOff>
    </xdr:from>
    <xdr:ext cx="599010" cy="259045"/>
    <xdr:sp macro="" textlink="">
      <xdr:nvSpPr>
        <xdr:cNvPr id="702" name="公債費最大値テキスト"/>
        <xdr:cNvSpPr txBox="1"/>
      </xdr:nvSpPr>
      <xdr:spPr>
        <a:xfrm>
          <a:off x="16370300" y="15324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145,640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118872</xdr:rowOff>
    </xdr:from>
    <xdr:to>
      <xdr:col>86</xdr:col>
      <xdr:colOff>25400</xdr:colOff>
      <xdr:row>90</xdr:row>
      <xdr:rowOff>118872</xdr:rowOff>
    </xdr:to>
    <xdr:cxnSp macro="">
      <xdr:nvCxnSpPr>
        <xdr:cNvPr id="703" name="直線コネクタ 702"/>
        <xdr:cNvCxnSpPr/>
      </xdr:nvCxnSpPr>
      <xdr:spPr>
        <a:xfrm>
          <a:off x="16230600" y="15549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51245</xdr:rowOff>
    </xdr:from>
    <xdr:to>
      <xdr:col>85</xdr:col>
      <xdr:colOff>127000</xdr:colOff>
      <xdr:row>99</xdr:row>
      <xdr:rowOff>85686</xdr:rowOff>
    </xdr:to>
    <xdr:cxnSp macro="">
      <xdr:nvCxnSpPr>
        <xdr:cNvPr id="704" name="直線コネクタ 703"/>
        <xdr:cNvCxnSpPr/>
      </xdr:nvCxnSpPr>
      <xdr:spPr>
        <a:xfrm flipV="1">
          <a:off x="15481300" y="17024795"/>
          <a:ext cx="838200" cy="3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33914</xdr:rowOff>
    </xdr:from>
    <xdr:ext cx="534377" cy="259045"/>
    <xdr:sp macro="" textlink="">
      <xdr:nvSpPr>
        <xdr:cNvPr id="705" name="公債費平均値テキスト"/>
        <xdr:cNvSpPr txBox="1"/>
      </xdr:nvSpPr>
      <xdr:spPr>
        <a:xfrm>
          <a:off x="16370300" y="16493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11037</xdr:rowOff>
    </xdr:from>
    <xdr:to>
      <xdr:col>85</xdr:col>
      <xdr:colOff>177800</xdr:colOff>
      <xdr:row>97</xdr:row>
      <xdr:rowOff>112637</xdr:rowOff>
    </xdr:to>
    <xdr:sp macro="" textlink="">
      <xdr:nvSpPr>
        <xdr:cNvPr id="706" name="フローチャート: 判断 705"/>
        <xdr:cNvSpPr/>
      </xdr:nvSpPr>
      <xdr:spPr>
        <a:xfrm>
          <a:off x="16268700" y="166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85686</xdr:rowOff>
    </xdr:from>
    <xdr:to>
      <xdr:col>81</xdr:col>
      <xdr:colOff>50800</xdr:colOff>
      <xdr:row>99</xdr:row>
      <xdr:rowOff>98489</xdr:rowOff>
    </xdr:to>
    <xdr:cxnSp macro="">
      <xdr:nvCxnSpPr>
        <xdr:cNvPr id="707" name="直線コネクタ 706"/>
        <xdr:cNvCxnSpPr/>
      </xdr:nvCxnSpPr>
      <xdr:spPr>
        <a:xfrm flipV="1">
          <a:off x="14592300" y="17059236"/>
          <a:ext cx="889000" cy="1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23025</xdr:rowOff>
    </xdr:from>
    <xdr:to>
      <xdr:col>81</xdr:col>
      <xdr:colOff>101600</xdr:colOff>
      <xdr:row>97</xdr:row>
      <xdr:rowOff>124625</xdr:rowOff>
    </xdr:to>
    <xdr:sp macro="" textlink="">
      <xdr:nvSpPr>
        <xdr:cNvPr id="708" name="フローチャート: 判断 707"/>
        <xdr:cNvSpPr/>
      </xdr:nvSpPr>
      <xdr:spPr>
        <a:xfrm>
          <a:off x="15430500" y="1665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141152</xdr:rowOff>
    </xdr:from>
    <xdr:ext cx="534377" cy="259045"/>
    <xdr:sp macro="" textlink="">
      <xdr:nvSpPr>
        <xdr:cNvPr id="709" name="テキスト ボックス 708"/>
        <xdr:cNvSpPr txBox="1"/>
      </xdr:nvSpPr>
      <xdr:spPr>
        <a:xfrm>
          <a:off x="15214111" y="164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91160</xdr:rowOff>
    </xdr:from>
    <xdr:to>
      <xdr:col>76</xdr:col>
      <xdr:colOff>114300</xdr:colOff>
      <xdr:row>99</xdr:row>
      <xdr:rowOff>98489</xdr:rowOff>
    </xdr:to>
    <xdr:cxnSp macro="">
      <xdr:nvCxnSpPr>
        <xdr:cNvPr id="710" name="直線コネクタ 709"/>
        <xdr:cNvCxnSpPr/>
      </xdr:nvCxnSpPr>
      <xdr:spPr>
        <a:xfrm>
          <a:off x="13703300" y="17064710"/>
          <a:ext cx="889000" cy="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22670</xdr:rowOff>
    </xdr:from>
    <xdr:to>
      <xdr:col>76</xdr:col>
      <xdr:colOff>165100</xdr:colOff>
      <xdr:row>97</xdr:row>
      <xdr:rowOff>124270</xdr:rowOff>
    </xdr:to>
    <xdr:sp macro="" textlink="">
      <xdr:nvSpPr>
        <xdr:cNvPr id="711" name="フローチャート: 判断 710"/>
        <xdr:cNvSpPr/>
      </xdr:nvSpPr>
      <xdr:spPr>
        <a:xfrm>
          <a:off x="14541500" y="166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140797</xdr:rowOff>
    </xdr:from>
    <xdr:ext cx="534377" cy="259045"/>
    <xdr:sp macro="" textlink="">
      <xdr:nvSpPr>
        <xdr:cNvPr id="712" name="テキスト ボックス 711"/>
        <xdr:cNvSpPr txBox="1"/>
      </xdr:nvSpPr>
      <xdr:spPr>
        <a:xfrm>
          <a:off x="14325111" y="1642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84252</xdr:rowOff>
    </xdr:from>
    <xdr:to>
      <xdr:col>71</xdr:col>
      <xdr:colOff>177800</xdr:colOff>
      <xdr:row>99</xdr:row>
      <xdr:rowOff>91160</xdr:rowOff>
    </xdr:to>
    <xdr:cxnSp macro="">
      <xdr:nvCxnSpPr>
        <xdr:cNvPr id="713" name="直線コネクタ 712"/>
        <xdr:cNvCxnSpPr/>
      </xdr:nvCxnSpPr>
      <xdr:spPr>
        <a:xfrm>
          <a:off x="12814300" y="17057802"/>
          <a:ext cx="889000" cy="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61964</xdr:rowOff>
    </xdr:from>
    <xdr:to>
      <xdr:col>72</xdr:col>
      <xdr:colOff>38100</xdr:colOff>
      <xdr:row>97</xdr:row>
      <xdr:rowOff>163564</xdr:rowOff>
    </xdr:to>
    <xdr:sp macro="" textlink="">
      <xdr:nvSpPr>
        <xdr:cNvPr id="714" name="フローチャート: 判断 713"/>
        <xdr:cNvSpPr/>
      </xdr:nvSpPr>
      <xdr:spPr>
        <a:xfrm>
          <a:off x="13652500" y="1669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8641</xdr:rowOff>
    </xdr:from>
    <xdr:ext cx="534377" cy="259045"/>
    <xdr:sp macro="" textlink="">
      <xdr:nvSpPr>
        <xdr:cNvPr id="715" name="テキスト ボックス 714"/>
        <xdr:cNvSpPr txBox="1"/>
      </xdr:nvSpPr>
      <xdr:spPr>
        <a:xfrm>
          <a:off x="13436111" y="164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154063</xdr:rowOff>
    </xdr:from>
    <xdr:to>
      <xdr:col>67</xdr:col>
      <xdr:colOff>101600</xdr:colOff>
      <xdr:row>98</xdr:row>
      <xdr:rowOff>84213</xdr:rowOff>
    </xdr:to>
    <xdr:sp macro="" textlink="">
      <xdr:nvSpPr>
        <xdr:cNvPr id="716" name="フローチャート: 判断 715"/>
        <xdr:cNvSpPr/>
      </xdr:nvSpPr>
      <xdr:spPr>
        <a:xfrm>
          <a:off x="12763500" y="167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100740</xdr:rowOff>
    </xdr:from>
    <xdr:ext cx="534377" cy="259045"/>
    <xdr:sp macro="" textlink="">
      <xdr:nvSpPr>
        <xdr:cNvPr id="717" name="テキスト ボックス 716"/>
        <xdr:cNvSpPr txBox="1"/>
      </xdr:nvSpPr>
      <xdr:spPr>
        <a:xfrm>
          <a:off x="12547111" y="1655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8" name="テキスト ボックス 71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9" name="テキスト ボックス 71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0" name="テキスト ボックス 71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1" name="テキスト ボックス 72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2" name="テキスト ボックス 72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445</xdr:rowOff>
    </xdr:from>
    <xdr:to>
      <xdr:col>85</xdr:col>
      <xdr:colOff>177800</xdr:colOff>
      <xdr:row>99</xdr:row>
      <xdr:rowOff>102045</xdr:rowOff>
    </xdr:to>
    <xdr:sp macro="" textlink="">
      <xdr:nvSpPr>
        <xdr:cNvPr id="723" name="楕円 722"/>
        <xdr:cNvSpPr/>
      </xdr:nvSpPr>
      <xdr:spPr>
        <a:xfrm>
          <a:off x="16268700" y="1697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86822</xdr:rowOff>
    </xdr:from>
    <xdr:ext cx="534377" cy="259045"/>
    <xdr:sp macro="" textlink="">
      <xdr:nvSpPr>
        <xdr:cNvPr id="724" name="公債費該当値テキスト"/>
        <xdr:cNvSpPr txBox="1"/>
      </xdr:nvSpPr>
      <xdr:spPr>
        <a:xfrm>
          <a:off x="16370300" y="1688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34886</xdr:rowOff>
    </xdr:from>
    <xdr:to>
      <xdr:col>81</xdr:col>
      <xdr:colOff>101600</xdr:colOff>
      <xdr:row>99</xdr:row>
      <xdr:rowOff>136486</xdr:rowOff>
    </xdr:to>
    <xdr:sp macro="" textlink="">
      <xdr:nvSpPr>
        <xdr:cNvPr id="725" name="楕円 724"/>
        <xdr:cNvSpPr/>
      </xdr:nvSpPr>
      <xdr:spPr>
        <a:xfrm>
          <a:off x="15430500" y="1700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127613</xdr:rowOff>
    </xdr:from>
    <xdr:ext cx="534377" cy="259045"/>
    <xdr:sp macro="" textlink="">
      <xdr:nvSpPr>
        <xdr:cNvPr id="726" name="テキスト ボックス 725"/>
        <xdr:cNvSpPr txBox="1"/>
      </xdr:nvSpPr>
      <xdr:spPr>
        <a:xfrm>
          <a:off x="15214111" y="1710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47689</xdr:rowOff>
    </xdr:from>
    <xdr:to>
      <xdr:col>76</xdr:col>
      <xdr:colOff>165100</xdr:colOff>
      <xdr:row>99</xdr:row>
      <xdr:rowOff>149289</xdr:rowOff>
    </xdr:to>
    <xdr:sp macro="" textlink="">
      <xdr:nvSpPr>
        <xdr:cNvPr id="727" name="楕円 726"/>
        <xdr:cNvSpPr/>
      </xdr:nvSpPr>
      <xdr:spPr>
        <a:xfrm>
          <a:off x="14541500" y="1702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140416</xdr:rowOff>
    </xdr:from>
    <xdr:ext cx="534377" cy="259045"/>
    <xdr:sp macro="" textlink="">
      <xdr:nvSpPr>
        <xdr:cNvPr id="728" name="テキスト ボックス 727"/>
        <xdr:cNvSpPr txBox="1"/>
      </xdr:nvSpPr>
      <xdr:spPr>
        <a:xfrm>
          <a:off x="14325111" y="1711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40360</xdr:rowOff>
    </xdr:from>
    <xdr:to>
      <xdr:col>72</xdr:col>
      <xdr:colOff>38100</xdr:colOff>
      <xdr:row>99</xdr:row>
      <xdr:rowOff>141960</xdr:rowOff>
    </xdr:to>
    <xdr:sp macro="" textlink="">
      <xdr:nvSpPr>
        <xdr:cNvPr id="729" name="楕円 728"/>
        <xdr:cNvSpPr/>
      </xdr:nvSpPr>
      <xdr:spPr>
        <a:xfrm>
          <a:off x="13652500" y="1701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133087</xdr:rowOff>
    </xdr:from>
    <xdr:ext cx="534377" cy="259045"/>
    <xdr:sp macro="" textlink="">
      <xdr:nvSpPr>
        <xdr:cNvPr id="730" name="テキスト ボックス 729"/>
        <xdr:cNvSpPr txBox="1"/>
      </xdr:nvSpPr>
      <xdr:spPr>
        <a:xfrm>
          <a:off x="13436111" y="1710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33452</xdr:rowOff>
    </xdr:from>
    <xdr:to>
      <xdr:col>67</xdr:col>
      <xdr:colOff>101600</xdr:colOff>
      <xdr:row>99</xdr:row>
      <xdr:rowOff>135052</xdr:rowOff>
    </xdr:to>
    <xdr:sp macro="" textlink="">
      <xdr:nvSpPr>
        <xdr:cNvPr id="731" name="楕円 730"/>
        <xdr:cNvSpPr/>
      </xdr:nvSpPr>
      <xdr:spPr>
        <a:xfrm>
          <a:off x="12763500" y="1700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126179</xdr:rowOff>
    </xdr:from>
    <xdr:ext cx="534377" cy="259045"/>
    <xdr:sp macro="" textlink="">
      <xdr:nvSpPr>
        <xdr:cNvPr id="732" name="テキスト ボックス 731"/>
        <xdr:cNvSpPr txBox="1"/>
      </xdr:nvSpPr>
      <xdr:spPr>
        <a:xfrm>
          <a:off x="12547111" y="1709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3" name="正方形/長方形 73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4" name="正方形/長方形 73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5" name="正方形/長方形 73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6" name="正方形/長方形 73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7" name="正方形/長方形 73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8" name="正方形/長方形 73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9" name="正方形/長方形 73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0" name="正方形/長方形 73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1" name="テキスト ボックス 74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2" name="直線コネクタ 74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3" name="直線コネクタ 74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4" name="テキスト ボックス 74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5" name="直線コネクタ 74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6" name="テキスト ボックス 74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7" name="直線コネクタ 74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8" name="テキスト ボックス 74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9" name="直線コネクタ 74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0" name="テキスト ボックス 74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1" name="直線コネクタ 75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2" name="テキスト ボックス 75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3" name="直線コネクタ 75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4" name="テキスト ボックス 75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5" name="直線コネクタ 75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6" name="テキスト ボックス 75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29809</xdr:rowOff>
    </xdr:from>
    <xdr:to>
      <xdr:col>116</xdr:col>
      <xdr:colOff>62864</xdr:colOff>
      <xdr:row>39</xdr:row>
      <xdr:rowOff>98878</xdr:rowOff>
    </xdr:to>
    <xdr:cxnSp macro="">
      <xdr:nvCxnSpPr>
        <xdr:cNvPr id="758" name="直線コネクタ 757"/>
        <xdr:cNvCxnSpPr/>
      </xdr:nvCxnSpPr>
      <xdr:spPr>
        <a:xfrm flipV="1">
          <a:off x="22159595" y="5173309"/>
          <a:ext cx="1269" cy="1612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9"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0" name="直線コネクタ 75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147936</xdr:rowOff>
    </xdr:from>
    <xdr:ext cx="469744" cy="259045"/>
    <xdr:sp macro="" textlink="">
      <xdr:nvSpPr>
        <xdr:cNvPr id="761" name="諸支出金最大値テキスト"/>
        <xdr:cNvSpPr txBox="1"/>
      </xdr:nvSpPr>
      <xdr:spPr>
        <a:xfrm>
          <a:off x="22212300" y="494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29809</xdr:rowOff>
    </xdr:from>
    <xdr:to>
      <xdr:col>116</xdr:col>
      <xdr:colOff>152400</xdr:colOff>
      <xdr:row>30</xdr:row>
      <xdr:rowOff>29809</xdr:rowOff>
    </xdr:to>
    <xdr:cxnSp macro="">
      <xdr:nvCxnSpPr>
        <xdr:cNvPr id="762" name="直線コネクタ 761"/>
        <xdr:cNvCxnSpPr/>
      </xdr:nvCxnSpPr>
      <xdr:spPr>
        <a:xfrm>
          <a:off x="22072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3" name="直線コネクタ 76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16418</xdr:rowOff>
    </xdr:from>
    <xdr:ext cx="378565" cy="259045"/>
    <xdr:sp macro="" textlink="">
      <xdr:nvSpPr>
        <xdr:cNvPr id="764" name="諸支出金平均値テキスト"/>
        <xdr:cNvSpPr txBox="1"/>
      </xdr:nvSpPr>
      <xdr:spPr>
        <a:xfrm>
          <a:off x="22212300" y="6531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164991</xdr:rowOff>
    </xdr:from>
    <xdr:to>
      <xdr:col>116</xdr:col>
      <xdr:colOff>114300</xdr:colOff>
      <xdr:row>39</xdr:row>
      <xdr:rowOff>95141</xdr:rowOff>
    </xdr:to>
    <xdr:sp macro="" textlink="">
      <xdr:nvSpPr>
        <xdr:cNvPr id="765" name="フローチャート: 判断 764"/>
        <xdr:cNvSpPr/>
      </xdr:nvSpPr>
      <xdr:spPr>
        <a:xfrm>
          <a:off x="22110700" y="668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6" name="直線コネクタ 76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126292</xdr:rowOff>
    </xdr:from>
    <xdr:to>
      <xdr:col>112</xdr:col>
      <xdr:colOff>38100</xdr:colOff>
      <xdr:row>39</xdr:row>
      <xdr:rowOff>56442</xdr:rowOff>
    </xdr:to>
    <xdr:sp macro="" textlink="">
      <xdr:nvSpPr>
        <xdr:cNvPr id="767" name="フローチャート: 判断 766"/>
        <xdr:cNvSpPr/>
      </xdr:nvSpPr>
      <xdr:spPr>
        <a:xfrm>
          <a:off x="21272500" y="664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72969</xdr:rowOff>
    </xdr:from>
    <xdr:ext cx="378565" cy="259045"/>
    <xdr:sp macro="" textlink="">
      <xdr:nvSpPr>
        <xdr:cNvPr id="768" name="テキスト ボックス 767"/>
        <xdr:cNvSpPr txBox="1"/>
      </xdr:nvSpPr>
      <xdr:spPr>
        <a:xfrm>
          <a:off x="21134017" y="6416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9" name="直線コネクタ 76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120087</xdr:rowOff>
    </xdr:from>
    <xdr:to>
      <xdr:col>107</xdr:col>
      <xdr:colOff>101600</xdr:colOff>
      <xdr:row>39</xdr:row>
      <xdr:rowOff>50237</xdr:rowOff>
    </xdr:to>
    <xdr:sp macro="" textlink="">
      <xdr:nvSpPr>
        <xdr:cNvPr id="770" name="フローチャート: 判断 769"/>
        <xdr:cNvSpPr/>
      </xdr:nvSpPr>
      <xdr:spPr>
        <a:xfrm>
          <a:off x="20383500" y="663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66765</xdr:rowOff>
    </xdr:from>
    <xdr:ext cx="378565" cy="259045"/>
    <xdr:sp macro="" textlink="">
      <xdr:nvSpPr>
        <xdr:cNvPr id="771" name="テキスト ボックス 770"/>
        <xdr:cNvSpPr txBox="1"/>
      </xdr:nvSpPr>
      <xdr:spPr>
        <a:xfrm>
          <a:off x="20245017" y="6410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2" name="直線コネクタ 77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167767</xdr:rowOff>
    </xdr:from>
    <xdr:to>
      <xdr:col>102</xdr:col>
      <xdr:colOff>165100</xdr:colOff>
      <xdr:row>39</xdr:row>
      <xdr:rowOff>97917</xdr:rowOff>
    </xdr:to>
    <xdr:sp macro="" textlink="">
      <xdr:nvSpPr>
        <xdr:cNvPr id="773" name="フローチャート: 判断 772"/>
        <xdr:cNvSpPr/>
      </xdr:nvSpPr>
      <xdr:spPr>
        <a:xfrm>
          <a:off x="19494500" y="66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114444</xdr:rowOff>
    </xdr:from>
    <xdr:ext cx="378565" cy="259045"/>
    <xdr:sp macro="" textlink="">
      <xdr:nvSpPr>
        <xdr:cNvPr id="774" name="テキスト ボックス 773"/>
        <xdr:cNvSpPr txBox="1"/>
      </xdr:nvSpPr>
      <xdr:spPr>
        <a:xfrm>
          <a:off x="19356017" y="6458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120904</xdr:rowOff>
    </xdr:from>
    <xdr:to>
      <xdr:col>98</xdr:col>
      <xdr:colOff>38100</xdr:colOff>
      <xdr:row>39</xdr:row>
      <xdr:rowOff>51054</xdr:rowOff>
    </xdr:to>
    <xdr:sp macro="" textlink="">
      <xdr:nvSpPr>
        <xdr:cNvPr id="775" name="フローチャート: 判断 774"/>
        <xdr:cNvSpPr/>
      </xdr:nvSpPr>
      <xdr:spPr>
        <a:xfrm>
          <a:off x="186055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67581</xdr:rowOff>
    </xdr:from>
    <xdr:ext cx="378565" cy="259045"/>
    <xdr:sp macro="" textlink="">
      <xdr:nvSpPr>
        <xdr:cNvPr id="776" name="テキスト ボックス 775"/>
        <xdr:cNvSpPr txBox="1"/>
      </xdr:nvSpPr>
      <xdr:spPr>
        <a:xfrm>
          <a:off x="18467017" y="6411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7" name="テキスト ボックス 77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8" name="テキスト ボックス 77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9" name="テキスト ボックス 77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0" name="テキスト ボックス 77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1" name="テキスト ボックス 78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2" name="楕円 78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143418</xdr:rowOff>
    </xdr:from>
    <xdr:ext cx="249299" cy="259045"/>
    <xdr:sp macro="" textlink="">
      <xdr:nvSpPr>
        <xdr:cNvPr id="783" name="諸支出金該当値テキスト"/>
        <xdr:cNvSpPr txBox="1"/>
      </xdr:nvSpPr>
      <xdr:spPr>
        <a:xfrm>
          <a:off x="22212300" y="665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4" name="楕円 78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5" name="テキスト ボックス 78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6" name="楕円 78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7" name="テキスト ボックス 78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8" name="楕円 78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9" name="テキスト ボックス 78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0" name="楕円 78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1" name="テキスト ボックス 79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2" name="正方形/長方形 79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3" name="正方形/長方形 79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4" name="正方形/長方形 79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5" name="正方形/長方形 79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6" name="正方形/長方形 79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7" name="正方形/長方形 79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8" name="正方形/長方形 79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9" name="正方形/長方形 79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0" name="テキスト ボックス 79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1" name="直線コネクタ 80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2" name="直線コネクタ 80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3" name="テキスト ボックス 80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4" name="直線コネクタ 80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5" name="テキスト ボックス 80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7" name="直線コネクタ 80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9" name="直線コネクタ 80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2" name="直線コネクタ 81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フローチャート: 判断 81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5" name="直線コネクタ 81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6" name="フローチャート: 判断 81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7" name="テキスト ボックス 81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8" name="直線コネクタ 81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9" name="フローチャート: 判断 81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0" name="テキスト ボックス 81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1" name="直線コネクタ 82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2" name="フローチャート: 判断 82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3" name="テキスト ボックス 82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フローチャート: 判断 82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5" name="テキスト ボックス 82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6" name="テキスト ボックス 82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7" name="テキスト ボックス 82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8" name="テキスト ボックス 82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9" name="テキスト ボックス 82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0" name="テキスト ボックス 82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1" name="楕円 83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3" name="楕円 83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4" name="テキスト ボックス 83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5" name="楕円 83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6" name="テキスト ボックス 83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7" name="楕円 83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8" name="テキスト ボックス 83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9" name="楕円 83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0" name="テキスト ボックス 83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1" name="正方形/長方形 8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2" name="正方形/長方形 84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3" name="テキスト ボックス 84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ここに入力人口増、経費節減などにより、全ての費目で類似団体平均を下回っている。民生費は、前年度に子ども館建設、南原保育園増築などの大型事業があったため、平成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大幅減となったが、保育園関係職員人件費及び賃金は年々増加している。衛生費も、南原団地焼却灰処分事業終了により大幅減となっている。教育費は、南部小学校増改築、学校施設整備基金積立などの臨時的経費が多額だったが、前年度も村民体育館改修、大芝屋内運動場改修などの大型事業があったため、高水準のままほぼ横ばいとなった。公債費は、近年の人口増対策事業に伴い多額の起債をしているため、今後は元金償還開始により増加していく見込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長野県南箕輪村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近年の人口増に伴う保育園、小学校の増改築工事等により財政状況が厳しくなっている。前年度は、村税などの収入の伸びによりプラスに転じたが、平成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マイナスに戻った。人口増に伴う経常経費増、既存施設の老朽化対策事業など、今後も厳しい財政運営となることが見込まれるが、財政状況と事業のバランスを見極めながら計画的な事業の推進を図る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長野県南箕輪村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一般会計等の実質赤字及び公営企業会計の資金不足は引き続き生じていない。人口増等に伴い、ほとんどの会計で経常経費は増加傾向であるが、健全財政の範囲内で推移している。公共下水道事業は、</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年度に使用料の引き上げを行い、財政基盤の強化を図った。公営企業会計は経営戦略を踏まえ、特別会計は保険料の改定なども視野に入れ、引き続き財政健全化に努めていく。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6553260</v>
      </c>
      <c r="BO4" s="430"/>
      <c r="BP4" s="430"/>
      <c r="BQ4" s="430"/>
      <c r="BR4" s="430"/>
      <c r="BS4" s="430"/>
      <c r="BT4" s="430"/>
      <c r="BU4" s="431"/>
      <c r="BV4" s="429">
        <v>7162541</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7.7</v>
      </c>
      <c r="CU4" s="436"/>
      <c r="CV4" s="436"/>
      <c r="CW4" s="436"/>
      <c r="CX4" s="436"/>
      <c r="CY4" s="436"/>
      <c r="CZ4" s="436"/>
      <c r="DA4" s="437"/>
      <c r="DB4" s="435">
        <v>9.6</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6071283</v>
      </c>
      <c r="BO5" s="467"/>
      <c r="BP5" s="467"/>
      <c r="BQ5" s="467"/>
      <c r="BR5" s="467"/>
      <c r="BS5" s="467"/>
      <c r="BT5" s="467"/>
      <c r="BU5" s="468"/>
      <c r="BV5" s="466">
        <v>6730426</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73.599999999999994</v>
      </c>
      <c r="CU5" s="464"/>
      <c r="CV5" s="464"/>
      <c r="CW5" s="464"/>
      <c r="CX5" s="464"/>
      <c r="CY5" s="464"/>
      <c r="CZ5" s="464"/>
      <c r="DA5" s="465"/>
      <c r="DB5" s="463">
        <v>73.2</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101</v>
      </c>
      <c r="AV6" s="499"/>
      <c r="AW6" s="499"/>
      <c r="AX6" s="499"/>
      <c r="AY6" s="500" t="s">
        <v>102</v>
      </c>
      <c r="AZ6" s="501"/>
      <c r="BA6" s="501"/>
      <c r="BB6" s="501"/>
      <c r="BC6" s="501"/>
      <c r="BD6" s="501"/>
      <c r="BE6" s="501"/>
      <c r="BF6" s="501"/>
      <c r="BG6" s="501"/>
      <c r="BH6" s="501"/>
      <c r="BI6" s="501"/>
      <c r="BJ6" s="501"/>
      <c r="BK6" s="501"/>
      <c r="BL6" s="501"/>
      <c r="BM6" s="502"/>
      <c r="BN6" s="466">
        <v>481977</v>
      </c>
      <c r="BO6" s="467"/>
      <c r="BP6" s="467"/>
      <c r="BQ6" s="467"/>
      <c r="BR6" s="467"/>
      <c r="BS6" s="467"/>
      <c r="BT6" s="467"/>
      <c r="BU6" s="468"/>
      <c r="BV6" s="466">
        <v>432115</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78.400000000000006</v>
      </c>
      <c r="CU6" s="504"/>
      <c r="CV6" s="504"/>
      <c r="CW6" s="504"/>
      <c r="CX6" s="504"/>
      <c r="CY6" s="504"/>
      <c r="CZ6" s="504"/>
      <c r="DA6" s="505"/>
      <c r="DB6" s="503">
        <v>78.2</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157536</v>
      </c>
      <c r="BO7" s="467"/>
      <c r="BP7" s="467"/>
      <c r="BQ7" s="467"/>
      <c r="BR7" s="467"/>
      <c r="BS7" s="467"/>
      <c r="BT7" s="467"/>
      <c r="BU7" s="468"/>
      <c r="BV7" s="466">
        <v>39251</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4201449</v>
      </c>
      <c r="CU7" s="467"/>
      <c r="CV7" s="467"/>
      <c r="CW7" s="467"/>
      <c r="CX7" s="467"/>
      <c r="CY7" s="467"/>
      <c r="CZ7" s="467"/>
      <c r="DA7" s="468"/>
      <c r="DB7" s="466">
        <v>4099665</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324441</v>
      </c>
      <c r="BO8" s="467"/>
      <c r="BP8" s="467"/>
      <c r="BQ8" s="467"/>
      <c r="BR8" s="467"/>
      <c r="BS8" s="467"/>
      <c r="BT8" s="467"/>
      <c r="BU8" s="468"/>
      <c r="BV8" s="466">
        <v>392864</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0.6</v>
      </c>
      <c r="CU8" s="507"/>
      <c r="CV8" s="507"/>
      <c r="CW8" s="507"/>
      <c r="CX8" s="507"/>
      <c r="CY8" s="507"/>
      <c r="CZ8" s="507"/>
      <c r="DA8" s="508"/>
      <c r="DB8" s="506">
        <v>0.59</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15063</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93</v>
      </c>
      <c r="AV9" s="499"/>
      <c r="AW9" s="499"/>
      <c r="AX9" s="499"/>
      <c r="AY9" s="500" t="s">
        <v>116</v>
      </c>
      <c r="AZ9" s="501"/>
      <c r="BA9" s="501"/>
      <c r="BB9" s="501"/>
      <c r="BC9" s="501"/>
      <c r="BD9" s="501"/>
      <c r="BE9" s="501"/>
      <c r="BF9" s="501"/>
      <c r="BG9" s="501"/>
      <c r="BH9" s="501"/>
      <c r="BI9" s="501"/>
      <c r="BJ9" s="501"/>
      <c r="BK9" s="501"/>
      <c r="BL9" s="501"/>
      <c r="BM9" s="502"/>
      <c r="BN9" s="466">
        <v>-68423</v>
      </c>
      <c r="BO9" s="467"/>
      <c r="BP9" s="467"/>
      <c r="BQ9" s="467"/>
      <c r="BR9" s="467"/>
      <c r="BS9" s="467"/>
      <c r="BT9" s="467"/>
      <c r="BU9" s="468"/>
      <c r="BV9" s="466">
        <v>44137</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8.8000000000000007</v>
      </c>
      <c r="CU9" s="464"/>
      <c r="CV9" s="464"/>
      <c r="CW9" s="464"/>
      <c r="CX9" s="464"/>
      <c r="CY9" s="464"/>
      <c r="CZ9" s="464"/>
      <c r="DA9" s="465"/>
      <c r="DB9" s="463">
        <v>8.1999999999999993</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14543</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1474</v>
      </c>
      <c r="BO10" s="467"/>
      <c r="BP10" s="467"/>
      <c r="BQ10" s="467"/>
      <c r="BR10" s="467"/>
      <c r="BS10" s="467"/>
      <c r="BT10" s="467"/>
      <c r="BU10" s="468"/>
      <c r="BV10" s="466">
        <v>1358</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126</v>
      </c>
      <c r="AV11" s="499"/>
      <c r="AW11" s="499"/>
      <c r="AX11" s="499"/>
      <c r="AY11" s="500" t="s">
        <v>127</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15496</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135</v>
      </c>
      <c r="AV12" s="499"/>
      <c r="AW12" s="499"/>
      <c r="AX12" s="499"/>
      <c r="AY12" s="500" t="s">
        <v>136</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138</v>
      </c>
      <c r="CU12" s="507"/>
      <c r="CV12" s="507"/>
      <c r="CW12" s="507"/>
      <c r="CX12" s="507"/>
      <c r="CY12" s="507"/>
      <c r="CZ12" s="507"/>
      <c r="DA12" s="508"/>
      <c r="DB12" s="506" t="s">
        <v>139</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140</v>
      </c>
      <c r="N13" s="555"/>
      <c r="O13" s="555"/>
      <c r="P13" s="555"/>
      <c r="Q13" s="556"/>
      <c r="R13" s="547">
        <v>15179</v>
      </c>
      <c r="S13" s="548"/>
      <c r="T13" s="548"/>
      <c r="U13" s="548"/>
      <c r="V13" s="549"/>
      <c r="W13" s="482" t="s">
        <v>141</v>
      </c>
      <c r="X13" s="483"/>
      <c r="Y13" s="483"/>
      <c r="Z13" s="483"/>
      <c r="AA13" s="483"/>
      <c r="AB13" s="473"/>
      <c r="AC13" s="517">
        <v>509</v>
      </c>
      <c r="AD13" s="518"/>
      <c r="AE13" s="518"/>
      <c r="AF13" s="518"/>
      <c r="AG13" s="557"/>
      <c r="AH13" s="517">
        <v>545</v>
      </c>
      <c r="AI13" s="518"/>
      <c r="AJ13" s="518"/>
      <c r="AK13" s="518"/>
      <c r="AL13" s="519"/>
      <c r="AM13" s="495" t="s">
        <v>142</v>
      </c>
      <c r="AN13" s="496"/>
      <c r="AO13" s="496"/>
      <c r="AP13" s="496"/>
      <c r="AQ13" s="496"/>
      <c r="AR13" s="496"/>
      <c r="AS13" s="496"/>
      <c r="AT13" s="497"/>
      <c r="AU13" s="498" t="s">
        <v>135</v>
      </c>
      <c r="AV13" s="499"/>
      <c r="AW13" s="499"/>
      <c r="AX13" s="499"/>
      <c r="AY13" s="500" t="s">
        <v>143</v>
      </c>
      <c r="AZ13" s="501"/>
      <c r="BA13" s="501"/>
      <c r="BB13" s="501"/>
      <c r="BC13" s="501"/>
      <c r="BD13" s="501"/>
      <c r="BE13" s="501"/>
      <c r="BF13" s="501"/>
      <c r="BG13" s="501"/>
      <c r="BH13" s="501"/>
      <c r="BI13" s="501"/>
      <c r="BJ13" s="501"/>
      <c r="BK13" s="501"/>
      <c r="BL13" s="501"/>
      <c r="BM13" s="502"/>
      <c r="BN13" s="466">
        <v>-66949</v>
      </c>
      <c r="BO13" s="467"/>
      <c r="BP13" s="467"/>
      <c r="BQ13" s="467"/>
      <c r="BR13" s="467"/>
      <c r="BS13" s="467"/>
      <c r="BT13" s="467"/>
      <c r="BU13" s="468"/>
      <c r="BV13" s="466">
        <v>45495</v>
      </c>
      <c r="BW13" s="467"/>
      <c r="BX13" s="467"/>
      <c r="BY13" s="467"/>
      <c r="BZ13" s="467"/>
      <c r="CA13" s="467"/>
      <c r="CB13" s="467"/>
      <c r="CC13" s="468"/>
      <c r="CD13" s="469" t="s">
        <v>144</v>
      </c>
      <c r="CE13" s="470"/>
      <c r="CF13" s="470"/>
      <c r="CG13" s="470"/>
      <c r="CH13" s="470"/>
      <c r="CI13" s="470"/>
      <c r="CJ13" s="470"/>
      <c r="CK13" s="470"/>
      <c r="CL13" s="470"/>
      <c r="CM13" s="470"/>
      <c r="CN13" s="470"/>
      <c r="CO13" s="470"/>
      <c r="CP13" s="470"/>
      <c r="CQ13" s="470"/>
      <c r="CR13" s="470"/>
      <c r="CS13" s="471"/>
      <c r="CT13" s="463">
        <v>6.3</v>
      </c>
      <c r="CU13" s="464"/>
      <c r="CV13" s="464"/>
      <c r="CW13" s="464"/>
      <c r="CX13" s="464"/>
      <c r="CY13" s="464"/>
      <c r="CZ13" s="464"/>
      <c r="DA13" s="465"/>
      <c r="DB13" s="463">
        <v>5.7</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145</v>
      </c>
      <c r="M14" s="545"/>
      <c r="N14" s="545"/>
      <c r="O14" s="545"/>
      <c r="P14" s="545"/>
      <c r="Q14" s="546"/>
      <c r="R14" s="547">
        <v>15391</v>
      </c>
      <c r="S14" s="548"/>
      <c r="T14" s="548"/>
      <c r="U14" s="548"/>
      <c r="V14" s="549"/>
      <c r="W14" s="456"/>
      <c r="X14" s="457"/>
      <c r="Y14" s="457"/>
      <c r="Z14" s="457"/>
      <c r="AA14" s="457"/>
      <c r="AB14" s="446"/>
      <c r="AC14" s="550">
        <v>6.8</v>
      </c>
      <c r="AD14" s="551"/>
      <c r="AE14" s="551"/>
      <c r="AF14" s="551"/>
      <c r="AG14" s="552"/>
      <c r="AH14" s="550">
        <v>7.5</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146</v>
      </c>
      <c r="CE14" s="559"/>
      <c r="CF14" s="559"/>
      <c r="CG14" s="559"/>
      <c r="CH14" s="559"/>
      <c r="CI14" s="559"/>
      <c r="CJ14" s="559"/>
      <c r="CK14" s="559"/>
      <c r="CL14" s="559"/>
      <c r="CM14" s="559"/>
      <c r="CN14" s="559"/>
      <c r="CO14" s="559"/>
      <c r="CP14" s="559"/>
      <c r="CQ14" s="559"/>
      <c r="CR14" s="559"/>
      <c r="CS14" s="560"/>
      <c r="CT14" s="561">
        <v>13.7</v>
      </c>
      <c r="CU14" s="562"/>
      <c r="CV14" s="562"/>
      <c r="CW14" s="562"/>
      <c r="CX14" s="562"/>
      <c r="CY14" s="562"/>
      <c r="CZ14" s="562"/>
      <c r="DA14" s="563"/>
      <c r="DB14" s="561">
        <v>17.600000000000001</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140</v>
      </c>
      <c r="N15" s="555"/>
      <c r="O15" s="555"/>
      <c r="P15" s="555"/>
      <c r="Q15" s="556"/>
      <c r="R15" s="547">
        <v>15075</v>
      </c>
      <c r="S15" s="548"/>
      <c r="T15" s="548"/>
      <c r="U15" s="548"/>
      <c r="V15" s="549"/>
      <c r="W15" s="482" t="s">
        <v>147</v>
      </c>
      <c r="X15" s="483"/>
      <c r="Y15" s="483"/>
      <c r="Z15" s="483"/>
      <c r="AA15" s="483"/>
      <c r="AB15" s="473"/>
      <c r="AC15" s="517">
        <v>2863</v>
      </c>
      <c r="AD15" s="518"/>
      <c r="AE15" s="518"/>
      <c r="AF15" s="518"/>
      <c r="AG15" s="557"/>
      <c r="AH15" s="517">
        <v>2882</v>
      </c>
      <c r="AI15" s="518"/>
      <c r="AJ15" s="518"/>
      <c r="AK15" s="518"/>
      <c r="AL15" s="519"/>
      <c r="AM15" s="495"/>
      <c r="AN15" s="496"/>
      <c r="AO15" s="496"/>
      <c r="AP15" s="496"/>
      <c r="AQ15" s="496"/>
      <c r="AR15" s="496"/>
      <c r="AS15" s="496"/>
      <c r="AT15" s="497"/>
      <c r="AU15" s="498"/>
      <c r="AV15" s="499"/>
      <c r="AW15" s="499"/>
      <c r="AX15" s="499"/>
      <c r="AY15" s="426" t="s">
        <v>148</v>
      </c>
      <c r="AZ15" s="427"/>
      <c r="BA15" s="427"/>
      <c r="BB15" s="427"/>
      <c r="BC15" s="427"/>
      <c r="BD15" s="427"/>
      <c r="BE15" s="427"/>
      <c r="BF15" s="427"/>
      <c r="BG15" s="427"/>
      <c r="BH15" s="427"/>
      <c r="BI15" s="427"/>
      <c r="BJ15" s="427"/>
      <c r="BK15" s="427"/>
      <c r="BL15" s="427"/>
      <c r="BM15" s="428"/>
      <c r="BN15" s="429">
        <v>2055844</v>
      </c>
      <c r="BO15" s="430"/>
      <c r="BP15" s="430"/>
      <c r="BQ15" s="430"/>
      <c r="BR15" s="430"/>
      <c r="BS15" s="430"/>
      <c r="BT15" s="430"/>
      <c r="BU15" s="431"/>
      <c r="BV15" s="429">
        <v>1949972</v>
      </c>
      <c r="BW15" s="430"/>
      <c r="BX15" s="430"/>
      <c r="BY15" s="430"/>
      <c r="BZ15" s="430"/>
      <c r="CA15" s="430"/>
      <c r="CB15" s="430"/>
      <c r="CC15" s="431"/>
      <c r="CD15" s="564" t="s">
        <v>149</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150</v>
      </c>
      <c r="M16" s="575"/>
      <c r="N16" s="575"/>
      <c r="O16" s="575"/>
      <c r="P16" s="575"/>
      <c r="Q16" s="576"/>
      <c r="R16" s="567" t="s">
        <v>151</v>
      </c>
      <c r="S16" s="568"/>
      <c r="T16" s="568"/>
      <c r="U16" s="568"/>
      <c r="V16" s="569"/>
      <c r="W16" s="456"/>
      <c r="X16" s="457"/>
      <c r="Y16" s="457"/>
      <c r="Z16" s="457"/>
      <c r="AA16" s="457"/>
      <c r="AB16" s="446"/>
      <c r="AC16" s="550">
        <v>38.4</v>
      </c>
      <c r="AD16" s="551"/>
      <c r="AE16" s="551"/>
      <c r="AF16" s="551"/>
      <c r="AG16" s="552"/>
      <c r="AH16" s="550">
        <v>39.5</v>
      </c>
      <c r="AI16" s="551"/>
      <c r="AJ16" s="551"/>
      <c r="AK16" s="551"/>
      <c r="AL16" s="553"/>
      <c r="AM16" s="495"/>
      <c r="AN16" s="496"/>
      <c r="AO16" s="496"/>
      <c r="AP16" s="496"/>
      <c r="AQ16" s="496"/>
      <c r="AR16" s="496"/>
      <c r="AS16" s="496"/>
      <c r="AT16" s="497"/>
      <c r="AU16" s="498"/>
      <c r="AV16" s="499"/>
      <c r="AW16" s="499"/>
      <c r="AX16" s="499"/>
      <c r="AY16" s="500" t="s">
        <v>152</v>
      </c>
      <c r="AZ16" s="501"/>
      <c r="BA16" s="501"/>
      <c r="BB16" s="501"/>
      <c r="BC16" s="501"/>
      <c r="BD16" s="501"/>
      <c r="BE16" s="501"/>
      <c r="BF16" s="501"/>
      <c r="BG16" s="501"/>
      <c r="BH16" s="501"/>
      <c r="BI16" s="501"/>
      <c r="BJ16" s="501"/>
      <c r="BK16" s="501"/>
      <c r="BL16" s="501"/>
      <c r="BM16" s="502"/>
      <c r="BN16" s="466">
        <v>3364765</v>
      </c>
      <c r="BO16" s="467"/>
      <c r="BP16" s="467"/>
      <c r="BQ16" s="467"/>
      <c r="BR16" s="467"/>
      <c r="BS16" s="467"/>
      <c r="BT16" s="467"/>
      <c r="BU16" s="468"/>
      <c r="BV16" s="466">
        <v>3304659</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153</v>
      </c>
      <c r="N17" s="571"/>
      <c r="O17" s="571"/>
      <c r="P17" s="571"/>
      <c r="Q17" s="572"/>
      <c r="R17" s="567" t="s">
        <v>154</v>
      </c>
      <c r="S17" s="568"/>
      <c r="T17" s="568"/>
      <c r="U17" s="568"/>
      <c r="V17" s="569"/>
      <c r="W17" s="482" t="s">
        <v>155</v>
      </c>
      <c r="X17" s="483"/>
      <c r="Y17" s="483"/>
      <c r="Z17" s="483"/>
      <c r="AA17" s="483"/>
      <c r="AB17" s="473"/>
      <c r="AC17" s="517">
        <v>4093</v>
      </c>
      <c r="AD17" s="518"/>
      <c r="AE17" s="518"/>
      <c r="AF17" s="518"/>
      <c r="AG17" s="557"/>
      <c r="AH17" s="517">
        <v>3871</v>
      </c>
      <c r="AI17" s="518"/>
      <c r="AJ17" s="518"/>
      <c r="AK17" s="518"/>
      <c r="AL17" s="519"/>
      <c r="AM17" s="495"/>
      <c r="AN17" s="496"/>
      <c r="AO17" s="496"/>
      <c r="AP17" s="496"/>
      <c r="AQ17" s="496"/>
      <c r="AR17" s="496"/>
      <c r="AS17" s="496"/>
      <c r="AT17" s="497"/>
      <c r="AU17" s="498"/>
      <c r="AV17" s="499"/>
      <c r="AW17" s="499"/>
      <c r="AX17" s="499"/>
      <c r="AY17" s="500" t="s">
        <v>156</v>
      </c>
      <c r="AZ17" s="501"/>
      <c r="BA17" s="501"/>
      <c r="BB17" s="501"/>
      <c r="BC17" s="501"/>
      <c r="BD17" s="501"/>
      <c r="BE17" s="501"/>
      <c r="BF17" s="501"/>
      <c r="BG17" s="501"/>
      <c r="BH17" s="501"/>
      <c r="BI17" s="501"/>
      <c r="BJ17" s="501"/>
      <c r="BK17" s="501"/>
      <c r="BL17" s="501"/>
      <c r="BM17" s="502"/>
      <c r="BN17" s="466">
        <v>2618733</v>
      </c>
      <c r="BO17" s="467"/>
      <c r="BP17" s="467"/>
      <c r="BQ17" s="467"/>
      <c r="BR17" s="467"/>
      <c r="BS17" s="467"/>
      <c r="BT17" s="467"/>
      <c r="BU17" s="468"/>
      <c r="BV17" s="466">
        <v>2475459</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157</v>
      </c>
      <c r="C18" s="509"/>
      <c r="D18" s="509"/>
      <c r="E18" s="578"/>
      <c r="F18" s="578"/>
      <c r="G18" s="578"/>
      <c r="H18" s="578"/>
      <c r="I18" s="578"/>
      <c r="J18" s="578"/>
      <c r="K18" s="578"/>
      <c r="L18" s="579">
        <v>40.99</v>
      </c>
      <c r="M18" s="579"/>
      <c r="N18" s="579"/>
      <c r="O18" s="579"/>
      <c r="P18" s="579"/>
      <c r="Q18" s="579"/>
      <c r="R18" s="580"/>
      <c r="S18" s="580"/>
      <c r="T18" s="580"/>
      <c r="U18" s="580"/>
      <c r="V18" s="581"/>
      <c r="W18" s="484"/>
      <c r="X18" s="485"/>
      <c r="Y18" s="485"/>
      <c r="Z18" s="485"/>
      <c r="AA18" s="485"/>
      <c r="AB18" s="476"/>
      <c r="AC18" s="582">
        <v>54.8</v>
      </c>
      <c r="AD18" s="583"/>
      <c r="AE18" s="583"/>
      <c r="AF18" s="583"/>
      <c r="AG18" s="584"/>
      <c r="AH18" s="582">
        <v>53</v>
      </c>
      <c r="AI18" s="583"/>
      <c r="AJ18" s="583"/>
      <c r="AK18" s="583"/>
      <c r="AL18" s="585"/>
      <c r="AM18" s="495"/>
      <c r="AN18" s="496"/>
      <c r="AO18" s="496"/>
      <c r="AP18" s="496"/>
      <c r="AQ18" s="496"/>
      <c r="AR18" s="496"/>
      <c r="AS18" s="496"/>
      <c r="AT18" s="497"/>
      <c r="AU18" s="498"/>
      <c r="AV18" s="499"/>
      <c r="AW18" s="499"/>
      <c r="AX18" s="499"/>
      <c r="AY18" s="500" t="s">
        <v>158</v>
      </c>
      <c r="AZ18" s="501"/>
      <c r="BA18" s="501"/>
      <c r="BB18" s="501"/>
      <c r="BC18" s="501"/>
      <c r="BD18" s="501"/>
      <c r="BE18" s="501"/>
      <c r="BF18" s="501"/>
      <c r="BG18" s="501"/>
      <c r="BH18" s="501"/>
      <c r="BI18" s="501"/>
      <c r="BJ18" s="501"/>
      <c r="BK18" s="501"/>
      <c r="BL18" s="501"/>
      <c r="BM18" s="502"/>
      <c r="BN18" s="466">
        <v>3187332</v>
      </c>
      <c r="BO18" s="467"/>
      <c r="BP18" s="467"/>
      <c r="BQ18" s="467"/>
      <c r="BR18" s="467"/>
      <c r="BS18" s="467"/>
      <c r="BT18" s="467"/>
      <c r="BU18" s="468"/>
      <c r="BV18" s="466">
        <v>3108921</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159</v>
      </c>
      <c r="C19" s="509"/>
      <c r="D19" s="509"/>
      <c r="E19" s="578"/>
      <c r="F19" s="578"/>
      <c r="G19" s="578"/>
      <c r="H19" s="578"/>
      <c r="I19" s="578"/>
      <c r="J19" s="578"/>
      <c r="K19" s="578"/>
      <c r="L19" s="586">
        <v>367</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160</v>
      </c>
      <c r="AZ19" s="501"/>
      <c r="BA19" s="501"/>
      <c r="BB19" s="501"/>
      <c r="BC19" s="501"/>
      <c r="BD19" s="501"/>
      <c r="BE19" s="501"/>
      <c r="BF19" s="501"/>
      <c r="BG19" s="501"/>
      <c r="BH19" s="501"/>
      <c r="BI19" s="501"/>
      <c r="BJ19" s="501"/>
      <c r="BK19" s="501"/>
      <c r="BL19" s="501"/>
      <c r="BM19" s="502"/>
      <c r="BN19" s="466">
        <v>5163347</v>
      </c>
      <c r="BO19" s="467"/>
      <c r="BP19" s="467"/>
      <c r="BQ19" s="467"/>
      <c r="BR19" s="467"/>
      <c r="BS19" s="467"/>
      <c r="BT19" s="467"/>
      <c r="BU19" s="468"/>
      <c r="BV19" s="466">
        <v>5014446</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161</v>
      </c>
      <c r="C20" s="509"/>
      <c r="D20" s="509"/>
      <c r="E20" s="578"/>
      <c r="F20" s="578"/>
      <c r="G20" s="578"/>
      <c r="H20" s="578"/>
      <c r="I20" s="578"/>
      <c r="J20" s="578"/>
      <c r="K20" s="578"/>
      <c r="L20" s="586">
        <v>5839</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162</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163</v>
      </c>
      <c r="C22" s="601"/>
      <c r="D22" s="602"/>
      <c r="E22" s="478" t="s">
        <v>1</v>
      </c>
      <c r="F22" s="483"/>
      <c r="G22" s="483"/>
      <c r="H22" s="483"/>
      <c r="I22" s="483"/>
      <c r="J22" s="483"/>
      <c r="K22" s="473"/>
      <c r="L22" s="478" t="s">
        <v>164</v>
      </c>
      <c r="M22" s="483"/>
      <c r="N22" s="483"/>
      <c r="O22" s="483"/>
      <c r="P22" s="473"/>
      <c r="Q22" s="609" t="s">
        <v>165</v>
      </c>
      <c r="R22" s="610"/>
      <c r="S22" s="610"/>
      <c r="T22" s="610"/>
      <c r="U22" s="610"/>
      <c r="V22" s="611"/>
      <c r="W22" s="615" t="s">
        <v>166</v>
      </c>
      <c r="X22" s="601"/>
      <c r="Y22" s="602"/>
      <c r="Z22" s="478" t="s">
        <v>1</v>
      </c>
      <c r="AA22" s="483"/>
      <c r="AB22" s="483"/>
      <c r="AC22" s="483"/>
      <c r="AD22" s="483"/>
      <c r="AE22" s="483"/>
      <c r="AF22" s="483"/>
      <c r="AG22" s="473"/>
      <c r="AH22" s="628" t="s">
        <v>167</v>
      </c>
      <c r="AI22" s="483"/>
      <c r="AJ22" s="483"/>
      <c r="AK22" s="483"/>
      <c r="AL22" s="473"/>
      <c r="AM22" s="628" t="s">
        <v>168</v>
      </c>
      <c r="AN22" s="629"/>
      <c r="AO22" s="629"/>
      <c r="AP22" s="629"/>
      <c r="AQ22" s="629"/>
      <c r="AR22" s="630"/>
      <c r="AS22" s="609" t="s">
        <v>165</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169</v>
      </c>
      <c r="AZ23" s="427"/>
      <c r="BA23" s="427"/>
      <c r="BB23" s="427"/>
      <c r="BC23" s="427"/>
      <c r="BD23" s="427"/>
      <c r="BE23" s="427"/>
      <c r="BF23" s="427"/>
      <c r="BG23" s="427"/>
      <c r="BH23" s="427"/>
      <c r="BI23" s="427"/>
      <c r="BJ23" s="427"/>
      <c r="BK23" s="427"/>
      <c r="BL23" s="427"/>
      <c r="BM23" s="428"/>
      <c r="BN23" s="466">
        <v>5403987</v>
      </c>
      <c r="BO23" s="467"/>
      <c r="BP23" s="467"/>
      <c r="BQ23" s="467"/>
      <c r="BR23" s="467"/>
      <c r="BS23" s="467"/>
      <c r="BT23" s="467"/>
      <c r="BU23" s="468"/>
      <c r="BV23" s="466">
        <v>5366176</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170</v>
      </c>
      <c r="F24" s="496"/>
      <c r="G24" s="496"/>
      <c r="H24" s="496"/>
      <c r="I24" s="496"/>
      <c r="J24" s="496"/>
      <c r="K24" s="497"/>
      <c r="L24" s="517">
        <v>1</v>
      </c>
      <c r="M24" s="518"/>
      <c r="N24" s="518"/>
      <c r="O24" s="518"/>
      <c r="P24" s="557"/>
      <c r="Q24" s="517">
        <v>7400</v>
      </c>
      <c r="R24" s="518"/>
      <c r="S24" s="518"/>
      <c r="T24" s="518"/>
      <c r="U24" s="518"/>
      <c r="V24" s="557"/>
      <c r="W24" s="616"/>
      <c r="X24" s="604"/>
      <c r="Y24" s="605"/>
      <c r="Z24" s="516" t="s">
        <v>171</v>
      </c>
      <c r="AA24" s="496"/>
      <c r="AB24" s="496"/>
      <c r="AC24" s="496"/>
      <c r="AD24" s="496"/>
      <c r="AE24" s="496"/>
      <c r="AF24" s="496"/>
      <c r="AG24" s="497"/>
      <c r="AH24" s="517">
        <v>144</v>
      </c>
      <c r="AI24" s="518"/>
      <c r="AJ24" s="518"/>
      <c r="AK24" s="518"/>
      <c r="AL24" s="557"/>
      <c r="AM24" s="517">
        <v>409248</v>
      </c>
      <c r="AN24" s="518"/>
      <c r="AO24" s="518"/>
      <c r="AP24" s="518"/>
      <c r="AQ24" s="518"/>
      <c r="AR24" s="557"/>
      <c r="AS24" s="517">
        <v>2842</v>
      </c>
      <c r="AT24" s="518"/>
      <c r="AU24" s="518"/>
      <c r="AV24" s="518"/>
      <c r="AW24" s="518"/>
      <c r="AX24" s="519"/>
      <c r="AY24" s="636" t="s">
        <v>172</v>
      </c>
      <c r="AZ24" s="637"/>
      <c r="BA24" s="637"/>
      <c r="BB24" s="637"/>
      <c r="BC24" s="637"/>
      <c r="BD24" s="637"/>
      <c r="BE24" s="637"/>
      <c r="BF24" s="637"/>
      <c r="BG24" s="637"/>
      <c r="BH24" s="637"/>
      <c r="BI24" s="637"/>
      <c r="BJ24" s="637"/>
      <c r="BK24" s="637"/>
      <c r="BL24" s="637"/>
      <c r="BM24" s="638"/>
      <c r="BN24" s="466">
        <v>4099614</v>
      </c>
      <c r="BO24" s="467"/>
      <c r="BP24" s="467"/>
      <c r="BQ24" s="467"/>
      <c r="BR24" s="467"/>
      <c r="BS24" s="467"/>
      <c r="BT24" s="467"/>
      <c r="BU24" s="468"/>
      <c r="BV24" s="466">
        <v>3983076</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173</v>
      </c>
      <c r="F25" s="496"/>
      <c r="G25" s="496"/>
      <c r="H25" s="496"/>
      <c r="I25" s="496"/>
      <c r="J25" s="496"/>
      <c r="K25" s="497"/>
      <c r="L25" s="517">
        <v>1</v>
      </c>
      <c r="M25" s="518"/>
      <c r="N25" s="518"/>
      <c r="O25" s="518"/>
      <c r="P25" s="557"/>
      <c r="Q25" s="517">
        <v>6290</v>
      </c>
      <c r="R25" s="518"/>
      <c r="S25" s="518"/>
      <c r="T25" s="518"/>
      <c r="U25" s="518"/>
      <c r="V25" s="557"/>
      <c r="W25" s="616"/>
      <c r="X25" s="604"/>
      <c r="Y25" s="605"/>
      <c r="Z25" s="516" t="s">
        <v>174</v>
      </c>
      <c r="AA25" s="496"/>
      <c r="AB25" s="496"/>
      <c r="AC25" s="496"/>
      <c r="AD25" s="496"/>
      <c r="AE25" s="496"/>
      <c r="AF25" s="496"/>
      <c r="AG25" s="497"/>
      <c r="AH25" s="517" t="s">
        <v>138</v>
      </c>
      <c r="AI25" s="518"/>
      <c r="AJ25" s="518"/>
      <c r="AK25" s="518"/>
      <c r="AL25" s="557"/>
      <c r="AM25" s="517" t="s">
        <v>175</v>
      </c>
      <c r="AN25" s="518"/>
      <c r="AO25" s="518"/>
      <c r="AP25" s="518"/>
      <c r="AQ25" s="518"/>
      <c r="AR25" s="557"/>
      <c r="AS25" s="517" t="s">
        <v>176</v>
      </c>
      <c r="AT25" s="518"/>
      <c r="AU25" s="518"/>
      <c r="AV25" s="518"/>
      <c r="AW25" s="518"/>
      <c r="AX25" s="519"/>
      <c r="AY25" s="426" t="s">
        <v>177</v>
      </c>
      <c r="AZ25" s="427"/>
      <c r="BA25" s="427"/>
      <c r="BB25" s="427"/>
      <c r="BC25" s="427"/>
      <c r="BD25" s="427"/>
      <c r="BE25" s="427"/>
      <c r="BF25" s="427"/>
      <c r="BG25" s="427"/>
      <c r="BH25" s="427"/>
      <c r="BI25" s="427"/>
      <c r="BJ25" s="427"/>
      <c r="BK25" s="427"/>
      <c r="BL25" s="427"/>
      <c r="BM25" s="428"/>
      <c r="BN25" s="429">
        <v>4322</v>
      </c>
      <c r="BO25" s="430"/>
      <c r="BP25" s="430"/>
      <c r="BQ25" s="430"/>
      <c r="BR25" s="430"/>
      <c r="BS25" s="430"/>
      <c r="BT25" s="430"/>
      <c r="BU25" s="431"/>
      <c r="BV25" s="429">
        <v>488461</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178</v>
      </c>
      <c r="F26" s="496"/>
      <c r="G26" s="496"/>
      <c r="H26" s="496"/>
      <c r="I26" s="496"/>
      <c r="J26" s="496"/>
      <c r="K26" s="497"/>
      <c r="L26" s="517">
        <v>1</v>
      </c>
      <c r="M26" s="518"/>
      <c r="N26" s="518"/>
      <c r="O26" s="518"/>
      <c r="P26" s="557"/>
      <c r="Q26" s="517">
        <v>5360</v>
      </c>
      <c r="R26" s="518"/>
      <c r="S26" s="518"/>
      <c r="T26" s="518"/>
      <c r="U26" s="518"/>
      <c r="V26" s="557"/>
      <c r="W26" s="616"/>
      <c r="X26" s="604"/>
      <c r="Y26" s="605"/>
      <c r="Z26" s="516" t="s">
        <v>179</v>
      </c>
      <c r="AA26" s="626"/>
      <c r="AB26" s="626"/>
      <c r="AC26" s="626"/>
      <c r="AD26" s="626"/>
      <c r="AE26" s="626"/>
      <c r="AF26" s="626"/>
      <c r="AG26" s="627"/>
      <c r="AH26" s="517">
        <v>3</v>
      </c>
      <c r="AI26" s="518"/>
      <c r="AJ26" s="518"/>
      <c r="AK26" s="518"/>
      <c r="AL26" s="557"/>
      <c r="AM26" s="517">
        <v>8343</v>
      </c>
      <c r="AN26" s="518"/>
      <c r="AO26" s="518"/>
      <c r="AP26" s="518"/>
      <c r="AQ26" s="518"/>
      <c r="AR26" s="557"/>
      <c r="AS26" s="517">
        <v>2781</v>
      </c>
      <c r="AT26" s="518"/>
      <c r="AU26" s="518"/>
      <c r="AV26" s="518"/>
      <c r="AW26" s="518"/>
      <c r="AX26" s="519"/>
      <c r="AY26" s="469" t="s">
        <v>180</v>
      </c>
      <c r="AZ26" s="470"/>
      <c r="BA26" s="470"/>
      <c r="BB26" s="470"/>
      <c r="BC26" s="470"/>
      <c r="BD26" s="470"/>
      <c r="BE26" s="470"/>
      <c r="BF26" s="470"/>
      <c r="BG26" s="470"/>
      <c r="BH26" s="470"/>
      <c r="BI26" s="470"/>
      <c r="BJ26" s="470"/>
      <c r="BK26" s="470"/>
      <c r="BL26" s="470"/>
      <c r="BM26" s="471"/>
      <c r="BN26" s="466" t="s">
        <v>181</v>
      </c>
      <c r="BO26" s="467"/>
      <c r="BP26" s="467"/>
      <c r="BQ26" s="467"/>
      <c r="BR26" s="467"/>
      <c r="BS26" s="467"/>
      <c r="BT26" s="467"/>
      <c r="BU26" s="468"/>
      <c r="BV26" s="466" t="s">
        <v>182</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183</v>
      </c>
      <c r="F27" s="496"/>
      <c r="G27" s="496"/>
      <c r="H27" s="496"/>
      <c r="I27" s="496"/>
      <c r="J27" s="496"/>
      <c r="K27" s="497"/>
      <c r="L27" s="517">
        <v>1</v>
      </c>
      <c r="M27" s="518"/>
      <c r="N27" s="518"/>
      <c r="O27" s="518"/>
      <c r="P27" s="557"/>
      <c r="Q27" s="517">
        <v>2950</v>
      </c>
      <c r="R27" s="518"/>
      <c r="S27" s="518"/>
      <c r="T27" s="518"/>
      <c r="U27" s="518"/>
      <c r="V27" s="557"/>
      <c r="W27" s="616"/>
      <c r="X27" s="604"/>
      <c r="Y27" s="605"/>
      <c r="Z27" s="516" t="s">
        <v>184</v>
      </c>
      <c r="AA27" s="496"/>
      <c r="AB27" s="496"/>
      <c r="AC27" s="496"/>
      <c r="AD27" s="496"/>
      <c r="AE27" s="496"/>
      <c r="AF27" s="496"/>
      <c r="AG27" s="497"/>
      <c r="AH27" s="517" t="s">
        <v>175</v>
      </c>
      <c r="AI27" s="518"/>
      <c r="AJ27" s="518"/>
      <c r="AK27" s="518"/>
      <c r="AL27" s="557"/>
      <c r="AM27" s="517" t="s">
        <v>175</v>
      </c>
      <c r="AN27" s="518"/>
      <c r="AO27" s="518"/>
      <c r="AP27" s="518"/>
      <c r="AQ27" s="518"/>
      <c r="AR27" s="557"/>
      <c r="AS27" s="517" t="s">
        <v>185</v>
      </c>
      <c r="AT27" s="518"/>
      <c r="AU27" s="518"/>
      <c r="AV27" s="518"/>
      <c r="AW27" s="518"/>
      <c r="AX27" s="519"/>
      <c r="AY27" s="558" t="s">
        <v>186</v>
      </c>
      <c r="AZ27" s="559"/>
      <c r="BA27" s="559"/>
      <c r="BB27" s="559"/>
      <c r="BC27" s="559"/>
      <c r="BD27" s="559"/>
      <c r="BE27" s="559"/>
      <c r="BF27" s="559"/>
      <c r="BG27" s="559"/>
      <c r="BH27" s="559"/>
      <c r="BI27" s="559"/>
      <c r="BJ27" s="559"/>
      <c r="BK27" s="559"/>
      <c r="BL27" s="559"/>
      <c r="BM27" s="560"/>
      <c r="BN27" s="639" t="s">
        <v>175</v>
      </c>
      <c r="BO27" s="640"/>
      <c r="BP27" s="640"/>
      <c r="BQ27" s="640"/>
      <c r="BR27" s="640"/>
      <c r="BS27" s="640"/>
      <c r="BT27" s="640"/>
      <c r="BU27" s="641"/>
      <c r="BV27" s="639" t="s">
        <v>187</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188</v>
      </c>
      <c r="F28" s="496"/>
      <c r="G28" s="496"/>
      <c r="H28" s="496"/>
      <c r="I28" s="496"/>
      <c r="J28" s="496"/>
      <c r="K28" s="497"/>
      <c r="L28" s="517">
        <v>1</v>
      </c>
      <c r="M28" s="518"/>
      <c r="N28" s="518"/>
      <c r="O28" s="518"/>
      <c r="P28" s="557"/>
      <c r="Q28" s="517">
        <v>2230</v>
      </c>
      <c r="R28" s="518"/>
      <c r="S28" s="518"/>
      <c r="T28" s="518"/>
      <c r="U28" s="518"/>
      <c r="V28" s="557"/>
      <c r="W28" s="616"/>
      <c r="X28" s="604"/>
      <c r="Y28" s="605"/>
      <c r="Z28" s="516" t="s">
        <v>189</v>
      </c>
      <c r="AA28" s="496"/>
      <c r="AB28" s="496"/>
      <c r="AC28" s="496"/>
      <c r="AD28" s="496"/>
      <c r="AE28" s="496"/>
      <c r="AF28" s="496"/>
      <c r="AG28" s="497"/>
      <c r="AH28" s="517" t="s">
        <v>175</v>
      </c>
      <c r="AI28" s="518"/>
      <c r="AJ28" s="518"/>
      <c r="AK28" s="518"/>
      <c r="AL28" s="557"/>
      <c r="AM28" s="517" t="s">
        <v>175</v>
      </c>
      <c r="AN28" s="518"/>
      <c r="AO28" s="518"/>
      <c r="AP28" s="518"/>
      <c r="AQ28" s="518"/>
      <c r="AR28" s="557"/>
      <c r="AS28" s="517" t="s">
        <v>138</v>
      </c>
      <c r="AT28" s="518"/>
      <c r="AU28" s="518"/>
      <c r="AV28" s="518"/>
      <c r="AW28" s="518"/>
      <c r="AX28" s="519"/>
      <c r="AY28" s="642" t="s">
        <v>190</v>
      </c>
      <c r="AZ28" s="643"/>
      <c r="BA28" s="643"/>
      <c r="BB28" s="644"/>
      <c r="BC28" s="426" t="s">
        <v>47</v>
      </c>
      <c r="BD28" s="427"/>
      <c r="BE28" s="427"/>
      <c r="BF28" s="427"/>
      <c r="BG28" s="427"/>
      <c r="BH28" s="427"/>
      <c r="BI28" s="427"/>
      <c r="BJ28" s="427"/>
      <c r="BK28" s="427"/>
      <c r="BL28" s="427"/>
      <c r="BM28" s="428"/>
      <c r="BN28" s="429">
        <v>2162013</v>
      </c>
      <c r="BO28" s="430"/>
      <c r="BP28" s="430"/>
      <c r="BQ28" s="430"/>
      <c r="BR28" s="430"/>
      <c r="BS28" s="430"/>
      <c r="BT28" s="430"/>
      <c r="BU28" s="431"/>
      <c r="BV28" s="429">
        <v>2160539</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191</v>
      </c>
      <c r="F29" s="496"/>
      <c r="G29" s="496"/>
      <c r="H29" s="496"/>
      <c r="I29" s="496"/>
      <c r="J29" s="496"/>
      <c r="K29" s="497"/>
      <c r="L29" s="517">
        <v>8</v>
      </c>
      <c r="M29" s="518"/>
      <c r="N29" s="518"/>
      <c r="O29" s="518"/>
      <c r="P29" s="557"/>
      <c r="Q29" s="517">
        <v>2010</v>
      </c>
      <c r="R29" s="518"/>
      <c r="S29" s="518"/>
      <c r="T29" s="518"/>
      <c r="U29" s="518"/>
      <c r="V29" s="557"/>
      <c r="W29" s="617"/>
      <c r="X29" s="618"/>
      <c r="Y29" s="619"/>
      <c r="Z29" s="516" t="s">
        <v>192</v>
      </c>
      <c r="AA29" s="496"/>
      <c r="AB29" s="496"/>
      <c r="AC29" s="496"/>
      <c r="AD29" s="496"/>
      <c r="AE29" s="496"/>
      <c r="AF29" s="496"/>
      <c r="AG29" s="497"/>
      <c r="AH29" s="517">
        <v>144</v>
      </c>
      <c r="AI29" s="518"/>
      <c r="AJ29" s="518"/>
      <c r="AK29" s="518"/>
      <c r="AL29" s="557"/>
      <c r="AM29" s="517">
        <v>409248</v>
      </c>
      <c r="AN29" s="518"/>
      <c r="AO29" s="518"/>
      <c r="AP29" s="518"/>
      <c r="AQ29" s="518"/>
      <c r="AR29" s="557"/>
      <c r="AS29" s="517">
        <v>2842</v>
      </c>
      <c r="AT29" s="518"/>
      <c r="AU29" s="518"/>
      <c r="AV29" s="518"/>
      <c r="AW29" s="518"/>
      <c r="AX29" s="519"/>
      <c r="AY29" s="645"/>
      <c r="AZ29" s="646"/>
      <c r="BA29" s="646"/>
      <c r="BB29" s="647"/>
      <c r="BC29" s="500" t="s">
        <v>193</v>
      </c>
      <c r="BD29" s="501"/>
      <c r="BE29" s="501"/>
      <c r="BF29" s="501"/>
      <c r="BG29" s="501"/>
      <c r="BH29" s="501"/>
      <c r="BI29" s="501"/>
      <c r="BJ29" s="501"/>
      <c r="BK29" s="501"/>
      <c r="BL29" s="501"/>
      <c r="BM29" s="502"/>
      <c r="BN29" s="466">
        <v>158962</v>
      </c>
      <c r="BO29" s="467"/>
      <c r="BP29" s="467"/>
      <c r="BQ29" s="467"/>
      <c r="BR29" s="467"/>
      <c r="BS29" s="467"/>
      <c r="BT29" s="467"/>
      <c r="BU29" s="468"/>
      <c r="BV29" s="466">
        <v>158925</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194</v>
      </c>
      <c r="X30" s="624"/>
      <c r="Y30" s="624"/>
      <c r="Z30" s="624"/>
      <c r="AA30" s="624"/>
      <c r="AB30" s="624"/>
      <c r="AC30" s="624"/>
      <c r="AD30" s="624"/>
      <c r="AE30" s="624"/>
      <c r="AF30" s="624"/>
      <c r="AG30" s="625"/>
      <c r="AH30" s="582">
        <v>96.2</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581081</v>
      </c>
      <c r="BO30" s="640"/>
      <c r="BP30" s="640"/>
      <c r="BQ30" s="640"/>
      <c r="BR30" s="640"/>
      <c r="BS30" s="640"/>
      <c r="BT30" s="640"/>
      <c r="BU30" s="641"/>
      <c r="BV30" s="639">
        <v>483873</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195</v>
      </c>
      <c r="D32" s="213"/>
      <c r="E32" s="213"/>
      <c r="F32" s="210"/>
      <c r="G32" s="210"/>
      <c r="H32" s="210"/>
      <c r="I32" s="210"/>
      <c r="J32" s="210"/>
      <c r="K32" s="210"/>
      <c r="L32" s="210"/>
      <c r="M32" s="210"/>
      <c r="N32" s="210"/>
      <c r="O32" s="210"/>
      <c r="P32" s="210"/>
      <c r="Q32" s="210"/>
      <c r="R32" s="210"/>
      <c r="S32" s="210"/>
      <c r="T32" s="210"/>
      <c r="U32" s="210" t="s">
        <v>196</v>
      </c>
      <c r="V32" s="210"/>
      <c r="W32" s="210"/>
      <c r="X32" s="210"/>
      <c r="Y32" s="210"/>
      <c r="Z32" s="210"/>
      <c r="AA32" s="210"/>
      <c r="AB32" s="210"/>
      <c r="AC32" s="210"/>
      <c r="AD32" s="210"/>
      <c r="AE32" s="210"/>
      <c r="AF32" s="210"/>
      <c r="AG32" s="210"/>
      <c r="AH32" s="210"/>
      <c r="AI32" s="210"/>
      <c r="AJ32" s="210"/>
      <c r="AK32" s="210"/>
      <c r="AL32" s="210"/>
      <c r="AM32" s="214" t="s">
        <v>197</v>
      </c>
      <c r="AN32" s="210"/>
      <c r="AO32" s="210"/>
      <c r="AP32" s="210"/>
      <c r="AQ32" s="210"/>
      <c r="AR32" s="210"/>
      <c r="AS32" s="214"/>
      <c r="AT32" s="214"/>
      <c r="AU32" s="214"/>
      <c r="AV32" s="214"/>
      <c r="AW32" s="214"/>
      <c r="AX32" s="214"/>
      <c r="AY32" s="214"/>
      <c r="AZ32" s="214"/>
      <c r="BA32" s="214"/>
      <c r="BB32" s="210"/>
      <c r="BC32" s="214"/>
      <c r="BD32" s="210"/>
      <c r="BE32" s="214" t="s">
        <v>198</v>
      </c>
      <c r="BF32" s="210"/>
      <c r="BG32" s="210"/>
      <c r="BH32" s="210"/>
      <c r="BI32" s="210"/>
      <c r="BJ32" s="214"/>
      <c r="BK32" s="214"/>
      <c r="BL32" s="214"/>
      <c r="BM32" s="214"/>
      <c r="BN32" s="214"/>
      <c r="BO32" s="214"/>
      <c r="BP32" s="214"/>
      <c r="BQ32" s="214"/>
      <c r="BR32" s="210"/>
      <c r="BS32" s="210"/>
      <c r="BT32" s="210"/>
      <c r="BU32" s="210"/>
      <c r="BV32" s="210"/>
      <c r="BW32" s="210" t="s">
        <v>199</v>
      </c>
      <c r="BX32" s="210"/>
      <c r="BY32" s="210"/>
      <c r="BZ32" s="210"/>
      <c r="CA32" s="210"/>
      <c r="CB32" s="214"/>
      <c r="CC32" s="214"/>
      <c r="CD32" s="214"/>
      <c r="CE32" s="214"/>
      <c r="CF32" s="214"/>
      <c r="CG32" s="214"/>
      <c r="CH32" s="214"/>
      <c r="CI32" s="214"/>
      <c r="CJ32" s="214"/>
      <c r="CK32" s="214"/>
      <c r="CL32" s="214"/>
      <c r="CM32" s="214"/>
      <c r="CN32" s="214"/>
      <c r="CO32" s="214" t="s">
        <v>200</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201</v>
      </c>
      <c r="D33" s="490"/>
      <c r="E33" s="455" t="s">
        <v>202</v>
      </c>
      <c r="F33" s="455"/>
      <c r="G33" s="455"/>
      <c r="H33" s="455"/>
      <c r="I33" s="455"/>
      <c r="J33" s="455"/>
      <c r="K33" s="455"/>
      <c r="L33" s="455"/>
      <c r="M33" s="455"/>
      <c r="N33" s="455"/>
      <c r="O33" s="455"/>
      <c r="P33" s="455"/>
      <c r="Q33" s="455"/>
      <c r="R33" s="455"/>
      <c r="S33" s="455"/>
      <c r="T33" s="215"/>
      <c r="U33" s="490" t="s">
        <v>203</v>
      </c>
      <c r="V33" s="490"/>
      <c r="W33" s="455" t="s">
        <v>204</v>
      </c>
      <c r="X33" s="455"/>
      <c r="Y33" s="455"/>
      <c r="Z33" s="455"/>
      <c r="AA33" s="455"/>
      <c r="AB33" s="455"/>
      <c r="AC33" s="455"/>
      <c r="AD33" s="455"/>
      <c r="AE33" s="455"/>
      <c r="AF33" s="455"/>
      <c r="AG33" s="455"/>
      <c r="AH33" s="455"/>
      <c r="AI33" s="455"/>
      <c r="AJ33" s="455"/>
      <c r="AK33" s="455"/>
      <c r="AL33" s="215"/>
      <c r="AM33" s="490" t="s">
        <v>203</v>
      </c>
      <c r="AN33" s="490"/>
      <c r="AO33" s="455" t="s">
        <v>204</v>
      </c>
      <c r="AP33" s="455"/>
      <c r="AQ33" s="455"/>
      <c r="AR33" s="455"/>
      <c r="AS33" s="455"/>
      <c r="AT33" s="455"/>
      <c r="AU33" s="455"/>
      <c r="AV33" s="455"/>
      <c r="AW33" s="455"/>
      <c r="AX33" s="455"/>
      <c r="AY33" s="455"/>
      <c r="AZ33" s="455"/>
      <c r="BA33" s="455"/>
      <c r="BB33" s="455"/>
      <c r="BC33" s="455"/>
      <c r="BD33" s="216"/>
      <c r="BE33" s="455" t="s">
        <v>205</v>
      </c>
      <c r="BF33" s="455"/>
      <c r="BG33" s="455" t="s">
        <v>206</v>
      </c>
      <c r="BH33" s="455"/>
      <c r="BI33" s="455"/>
      <c r="BJ33" s="455"/>
      <c r="BK33" s="455"/>
      <c r="BL33" s="455"/>
      <c r="BM33" s="455"/>
      <c r="BN33" s="455"/>
      <c r="BO33" s="455"/>
      <c r="BP33" s="455"/>
      <c r="BQ33" s="455"/>
      <c r="BR33" s="455"/>
      <c r="BS33" s="455"/>
      <c r="BT33" s="455"/>
      <c r="BU33" s="455"/>
      <c r="BV33" s="216"/>
      <c r="BW33" s="490" t="s">
        <v>205</v>
      </c>
      <c r="BX33" s="490"/>
      <c r="BY33" s="455" t="s">
        <v>207</v>
      </c>
      <c r="BZ33" s="455"/>
      <c r="CA33" s="455"/>
      <c r="CB33" s="455"/>
      <c r="CC33" s="455"/>
      <c r="CD33" s="455"/>
      <c r="CE33" s="455"/>
      <c r="CF33" s="455"/>
      <c r="CG33" s="455"/>
      <c r="CH33" s="455"/>
      <c r="CI33" s="455"/>
      <c r="CJ33" s="455"/>
      <c r="CK33" s="455"/>
      <c r="CL33" s="455"/>
      <c r="CM33" s="455"/>
      <c r="CN33" s="215"/>
      <c r="CO33" s="490" t="s">
        <v>201</v>
      </c>
      <c r="CP33" s="490"/>
      <c r="CQ33" s="455" t="s">
        <v>208</v>
      </c>
      <c r="CR33" s="455"/>
      <c r="CS33" s="455"/>
      <c r="CT33" s="455"/>
      <c r="CU33" s="455"/>
      <c r="CV33" s="455"/>
      <c r="CW33" s="455"/>
      <c r="CX33" s="455"/>
      <c r="CY33" s="455"/>
      <c r="CZ33" s="455"/>
      <c r="DA33" s="455"/>
      <c r="DB33" s="455"/>
      <c r="DC33" s="455"/>
      <c r="DD33" s="455"/>
      <c r="DE33" s="455"/>
      <c r="DF33" s="215"/>
      <c r="DG33" s="651" t="s">
        <v>209</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下水道事業会計</v>
      </c>
      <c r="AP34" s="653"/>
      <c r="AQ34" s="653"/>
      <c r="AR34" s="653"/>
      <c r="AS34" s="653"/>
      <c r="AT34" s="653"/>
      <c r="AU34" s="653"/>
      <c r="AV34" s="653"/>
      <c r="AW34" s="653"/>
      <c r="AX34" s="653"/>
      <c r="AY34" s="653"/>
      <c r="AZ34" s="653"/>
      <c r="BA34" s="653"/>
      <c r="BB34" s="653"/>
      <c r="BC34" s="653"/>
      <c r="BD34" s="213"/>
      <c r="BE34" s="652" t="str">
        <f>IF(BG34="","",MAX(C34:D43,U34:V43,AM34:AN43)+1)</f>
        <v/>
      </c>
      <c r="BF34" s="652"/>
      <c r="BG34" s="653"/>
      <c r="BH34" s="653"/>
      <c r="BI34" s="653"/>
      <c r="BJ34" s="653"/>
      <c r="BK34" s="653"/>
      <c r="BL34" s="653"/>
      <c r="BM34" s="653"/>
      <c r="BN34" s="653"/>
      <c r="BO34" s="653"/>
      <c r="BP34" s="653"/>
      <c r="BQ34" s="653"/>
      <c r="BR34" s="653"/>
      <c r="BS34" s="653"/>
      <c r="BT34" s="653"/>
      <c r="BU34" s="653"/>
      <c r="BV34" s="213"/>
      <c r="BW34" s="652">
        <f>IF(BY34="","",MAX(C34:D43,U34:V43,AM34:AN43,BE34:BF43)+1)</f>
        <v>7</v>
      </c>
      <c r="BX34" s="652"/>
      <c r="BY34" s="653" t="str">
        <f>IF('各会計、関係団体の財政状況及び健全化判断比率'!B68="","",'各会計、関係団体の財政状況及び健全化判断比率'!B68)</f>
        <v>上伊那広域連合（一般会計）</v>
      </c>
      <c r="BZ34" s="653"/>
      <c r="CA34" s="653"/>
      <c r="CB34" s="653"/>
      <c r="CC34" s="653"/>
      <c r="CD34" s="653"/>
      <c r="CE34" s="653"/>
      <c r="CF34" s="653"/>
      <c r="CG34" s="653"/>
      <c r="CH34" s="653"/>
      <c r="CI34" s="653"/>
      <c r="CJ34" s="653"/>
      <c r="CK34" s="653"/>
      <c r="CL34" s="653"/>
      <c r="CM34" s="653"/>
      <c r="CN34" s="213"/>
      <c r="CO34" s="652">
        <f>IF(CQ34="","",MAX(C34:D43,U34:V43,AM34:AN43,BE34:BF43,BW34:BX43)+1)</f>
        <v>17</v>
      </c>
      <c r="CP34" s="652"/>
      <c r="CQ34" s="653" t="str">
        <f>IF('各会計、関係団体の財政状況及び健全化判断比率'!BS7="","",'各会計、関係団体の財政状況及び健全化判断比率'!BS7)</f>
        <v>南箕輪村開発公社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介護保険事業特別会計</v>
      </c>
      <c r="X35" s="653"/>
      <c r="Y35" s="653"/>
      <c r="Z35" s="653"/>
      <c r="AA35" s="653"/>
      <c r="AB35" s="653"/>
      <c r="AC35" s="653"/>
      <c r="AD35" s="653"/>
      <c r="AE35" s="653"/>
      <c r="AF35" s="653"/>
      <c r="AG35" s="653"/>
      <c r="AH35" s="653"/>
      <c r="AI35" s="653"/>
      <c r="AJ35" s="653"/>
      <c r="AK35" s="653"/>
      <c r="AL35" s="213"/>
      <c r="AM35" s="652">
        <f t="shared" ref="AM35:AM43" si="0">IF(AO35="","",AM34+1)</f>
        <v>6</v>
      </c>
      <c r="AN35" s="652"/>
      <c r="AO35" s="653" t="str">
        <f>IF('各会計、関係団体の財政状況及び健全化判断比率'!B32="","",'各会計、関係団体の財政状況及び健全化判断比率'!B32)</f>
        <v>水道事業会計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8</v>
      </c>
      <c r="BX35" s="652"/>
      <c r="BY35" s="653" t="str">
        <f>IF('各会計、関係団体の財政状況及び健全化判断比率'!B69="","",'各会計、関係団体の財政状況及び健全化判断比率'!B69)</f>
        <v>上伊那広域連合（消防事業特別会計）</v>
      </c>
      <c r="BZ35" s="653"/>
      <c r="CA35" s="653"/>
      <c r="CB35" s="653"/>
      <c r="CC35" s="653"/>
      <c r="CD35" s="653"/>
      <c r="CE35" s="653"/>
      <c r="CF35" s="653"/>
      <c r="CG35" s="653"/>
      <c r="CH35" s="653"/>
      <c r="CI35" s="653"/>
      <c r="CJ35" s="653"/>
      <c r="CK35" s="653"/>
      <c r="CL35" s="653"/>
      <c r="CM35" s="653"/>
      <c r="CN35" s="213"/>
      <c r="CO35" s="652">
        <f t="shared" ref="CO35:CO43" si="3">IF(CQ35="","",CO34+1)</f>
        <v>18</v>
      </c>
      <c r="CP35" s="652"/>
      <c r="CQ35" s="653" t="str">
        <f>IF('各会計、関係団体の財政状況及び健全化判断比率'!BS8="","",'各会計、関係団体の財政状況及び健全化判断比率'!BS8)</f>
        <v>南箕輪村土地開発公社</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9</v>
      </c>
      <c r="BX36" s="652"/>
      <c r="BY36" s="653" t="str">
        <f>IF('各会計、関係団体の財政状況及び健全化判断比率'!B70="","",'各会計、関係団体の財政状況及び健全化判断比率'!B70)</f>
        <v>長野県上伊那広域水道用水企業団（水道用水供給事業会計）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10</v>
      </c>
      <c r="BX37" s="652"/>
      <c r="BY37" s="653" t="str">
        <f>IF('各会計、関係団体の財政状況及び健全化判断比率'!B71="","",'各会計、関係団体の財政状況及び健全化判断比率'!B71)</f>
        <v>長野県後期高齢者医療広域連合（一般会計）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11</v>
      </c>
      <c r="BX38" s="652"/>
      <c r="BY38" s="653" t="str">
        <f>IF('各会計、関係団体の財政状況及び健全化判断比率'!B72="","",'各会計、関係団体の財政状況及び健全化判断比率'!B72)</f>
        <v>長野県後期高齢者医療広域連合（後期高齢者医療事業会計）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12</v>
      </c>
      <c r="BX39" s="652"/>
      <c r="BY39" s="653" t="str">
        <f>IF('各会計、関係団体の財政状況及び健全化判断比率'!B73="","",'各会計、関係団体の財政状況及び健全化判断比率'!B73)</f>
        <v>伊那中央行政組合（一般会計）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13</v>
      </c>
      <c r="BX40" s="652"/>
      <c r="BY40" s="653" t="str">
        <f>IF('各会計、関係団体の財政状況及び健全化判断比率'!B74="","",'各会計、関係団体の財政状況及び健全化判断比率'!B74)</f>
        <v>伊那中央行政組合（伊那中央病院会計）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14</v>
      </c>
      <c r="BX41" s="652"/>
      <c r="BY41" s="653" t="str">
        <f>IF('各会計、関係団体の財政状況及び健全化判断比率'!B75="","",'各会計、関係団体の財政状況及び健全化判断比率'!B75)</f>
        <v>長野県市町村総合事務組合（一般会計）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15</v>
      </c>
      <c r="BX42" s="652"/>
      <c r="BY42" s="653" t="str">
        <f>IF('各会計、関係団体の財政状況及び健全化判断比率'!B76="","",'各会計、関係団体の財政状況及び健全化判断比率'!B76)</f>
        <v>長野県市町村総合事務組合（非常勤職員公務災害補償特別会計）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16</v>
      </c>
      <c r="BX43" s="652"/>
      <c r="BY43" s="653" t="str">
        <f>IF('各会計、関係団体の財政状況及び健全化判断比率'!B77="","",'各会計、関係団体の財政状況及び健全化判断比率'!B77)</f>
        <v>長野県市町村自治振興組合（一般会計）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210</v>
      </c>
      <c r="C46" s="185"/>
      <c r="D46" s="185"/>
      <c r="E46" s="185" t="s">
        <v>211</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212</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213</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214</v>
      </c>
    </row>
    <row r="50" spans="5:5" x14ac:dyDescent="0.15">
      <c r="E50" s="187" t="s">
        <v>215</v>
      </c>
    </row>
    <row r="51" spans="5:5" x14ac:dyDescent="0.15">
      <c r="E51" s="187" t="s">
        <v>216</v>
      </c>
    </row>
    <row r="52" spans="5:5" x14ac:dyDescent="0.15">
      <c r="E52" s="187" t="s">
        <v>217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37DsL7J2lvR7SHlcEMFOw0laQoMhLA5k1lk5+viHphN/DG6DVv9NLuxNlL8xAbr1gEDOORRAJKWBgF3JjjAEbA==" saltValue="l4/eJtL07SHjVTACzRJmv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573</v>
      </c>
      <c r="G33" s="29" t="s">
        <v>574</v>
      </c>
      <c r="H33" s="29" t="s">
        <v>575</v>
      </c>
      <c r="I33" s="29" t="s">
        <v>576</v>
      </c>
      <c r="J33" s="30" t="s">
        <v>577</v>
      </c>
      <c r="K33" s="22"/>
      <c r="L33" s="22"/>
      <c r="M33" s="22"/>
      <c r="N33" s="22"/>
      <c r="O33" s="22"/>
      <c r="P33" s="22"/>
    </row>
    <row r="34" spans="1:16" ht="39" customHeight="1" x14ac:dyDescent="0.15">
      <c r="A34" s="22"/>
      <c r="B34" s="31"/>
      <c r="C34" s="1245" t="s">
        <v>582</v>
      </c>
      <c r="D34" s="1245"/>
      <c r="E34" s="1246"/>
      <c r="F34" s="32">
        <v>19.010000000000002</v>
      </c>
      <c r="G34" s="33">
        <v>18.329999999999998</v>
      </c>
      <c r="H34" s="33">
        <v>18.38</v>
      </c>
      <c r="I34" s="33">
        <v>18.21</v>
      </c>
      <c r="J34" s="34">
        <v>19.059999999999999</v>
      </c>
      <c r="K34" s="22"/>
      <c r="L34" s="22"/>
      <c r="M34" s="22"/>
      <c r="N34" s="22"/>
      <c r="O34" s="22"/>
      <c r="P34" s="22"/>
    </row>
    <row r="35" spans="1:16" ht="39" customHeight="1" x14ac:dyDescent="0.15">
      <c r="A35" s="22"/>
      <c r="B35" s="35"/>
      <c r="C35" s="1239" t="s">
        <v>583</v>
      </c>
      <c r="D35" s="1240"/>
      <c r="E35" s="1241"/>
      <c r="F35" s="36">
        <v>10.75</v>
      </c>
      <c r="G35" s="37">
        <v>7.29</v>
      </c>
      <c r="H35" s="37">
        <v>8.64</v>
      </c>
      <c r="I35" s="37">
        <v>9.58</v>
      </c>
      <c r="J35" s="38">
        <v>7.72</v>
      </c>
      <c r="K35" s="22"/>
      <c r="L35" s="22"/>
      <c r="M35" s="22"/>
      <c r="N35" s="22"/>
      <c r="O35" s="22"/>
      <c r="P35" s="22"/>
    </row>
    <row r="36" spans="1:16" ht="39" customHeight="1" x14ac:dyDescent="0.15">
      <c r="A36" s="22"/>
      <c r="B36" s="35"/>
      <c r="C36" s="1239" t="s">
        <v>584</v>
      </c>
      <c r="D36" s="1240"/>
      <c r="E36" s="1241"/>
      <c r="F36" s="36">
        <v>0.73</v>
      </c>
      <c r="G36" s="37">
        <v>0.94</v>
      </c>
      <c r="H36" s="37">
        <v>1.05</v>
      </c>
      <c r="I36" s="37">
        <v>0.77</v>
      </c>
      <c r="J36" s="38">
        <v>1.33</v>
      </c>
      <c r="K36" s="22"/>
      <c r="L36" s="22"/>
      <c r="M36" s="22"/>
      <c r="N36" s="22"/>
      <c r="O36" s="22"/>
      <c r="P36" s="22"/>
    </row>
    <row r="37" spans="1:16" ht="39" customHeight="1" x14ac:dyDescent="0.15">
      <c r="A37" s="22"/>
      <c r="B37" s="35"/>
      <c r="C37" s="1239" t="s">
        <v>585</v>
      </c>
      <c r="D37" s="1240"/>
      <c r="E37" s="1241"/>
      <c r="F37" s="36">
        <v>0.68</v>
      </c>
      <c r="G37" s="37">
        <v>0.66</v>
      </c>
      <c r="H37" s="37">
        <v>0.72</v>
      </c>
      <c r="I37" s="37">
        <v>0.98</v>
      </c>
      <c r="J37" s="38">
        <v>0.63</v>
      </c>
      <c r="K37" s="22"/>
      <c r="L37" s="22"/>
      <c r="M37" s="22"/>
      <c r="N37" s="22"/>
      <c r="O37" s="22"/>
      <c r="P37" s="22"/>
    </row>
    <row r="38" spans="1:16" ht="39" customHeight="1" x14ac:dyDescent="0.15">
      <c r="A38" s="22"/>
      <c r="B38" s="35"/>
      <c r="C38" s="1239" t="s">
        <v>586</v>
      </c>
      <c r="D38" s="1240"/>
      <c r="E38" s="1241"/>
      <c r="F38" s="36">
        <v>0.39</v>
      </c>
      <c r="G38" s="37">
        <v>0</v>
      </c>
      <c r="H38" s="37">
        <v>0.49</v>
      </c>
      <c r="I38" s="37">
        <v>1.02</v>
      </c>
      <c r="J38" s="38">
        <v>0.22</v>
      </c>
      <c r="K38" s="22"/>
      <c r="L38" s="22"/>
      <c r="M38" s="22"/>
      <c r="N38" s="22"/>
      <c r="O38" s="22"/>
      <c r="P38" s="22"/>
    </row>
    <row r="39" spans="1:16" ht="39" customHeight="1" x14ac:dyDescent="0.15">
      <c r="A39" s="22"/>
      <c r="B39" s="35"/>
      <c r="C39" s="1239" t="s">
        <v>587</v>
      </c>
      <c r="D39" s="1240"/>
      <c r="E39" s="1241"/>
      <c r="F39" s="36">
        <v>0.04</v>
      </c>
      <c r="G39" s="37">
        <v>0.03</v>
      </c>
      <c r="H39" s="37">
        <v>0.05</v>
      </c>
      <c r="I39" s="37">
        <v>0.06</v>
      </c>
      <c r="J39" s="38">
        <v>0.09</v>
      </c>
      <c r="K39" s="22"/>
      <c r="L39" s="22"/>
      <c r="M39" s="22"/>
      <c r="N39" s="22"/>
      <c r="O39" s="22"/>
      <c r="P39" s="22"/>
    </row>
    <row r="40" spans="1:16" ht="39" customHeight="1" x14ac:dyDescent="0.15">
      <c r="A40" s="22"/>
      <c r="B40" s="35"/>
      <c r="C40" s="1239"/>
      <c r="D40" s="1240"/>
      <c r="E40" s="1241"/>
      <c r="F40" s="36"/>
      <c r="G40" s="37"/>
      <c r="H40" s="37"/>
      <c r="I40" s="37"/>
      <c r="J40" s="38"/>
      <c r="K40" s="22"/>
      <c r="L40" s="22"/>
      <c r="M40" s="22"/>
      <c r="N40" s="22"/>
      <c r="O40" s="22"/>
      <c r="P40" s="22"/>
    </row>
    <row r="41" spans="1:16" ht="39" customHeight="1" x14ac:dyDescent="0.15">
      <c r="A41" s="22"/>
      <c r="B41" s="35"/>
      <c r="C41" s="1239"/>
      <c r="D41" s="1240"/>
      <c r="E41" s="1241"/>
      <c r="F41" s="36"/>
      <c r="G41" s="37"/>
      <c r="H41" s="37"/>
      <c r="I41" s="37"/>
      <c r="J41" s="38"/>
      <c r="K41" s="22"/>
      <c r="L41" s="22"/>
      <c r="M41" s="22"/>
      <c r="N41" s="22"/>
      <c r="O41" s="22"/>
      <c r="P41" s="22"/>
    </row>
    <row r="42" spans="1:16" ht="39" customHeight="1" x14ac:dyDescent="0.15">
      <c r="A42" s="22"/>
      <c r="B42" s="39"/>
      <c r="C42" s="1239" t="s">
        <v>588</v>
      </c>
      <c r="D42" s="1240"/>
      <c r="E42" s="1241"/>
      <c r="F42" s="36" t="s">
        <v>531</v>
      </c>
      <c r="G42" s="37" t="s">
        <v>531</v>
      </c>
      <c r="H42" s="37" t="s">
        <v>531</v>
      </c>
      <c r="I42" s="37" t="s">
        <v>531</v>
      </c>
      <c r="J42" s="38" t="s">
        <v>531</v>
      </c>
      <c r="K42" s="22"/>
      <c r="L42" s="22"/>
      <c r="M42" s="22"/>
      <c r="N42" s="22"/>
      <c r="O42" s="22"/>
      <c r="P42" s="22"/>
    </row>
    <row r="43" spans="1:16" ht="39" customHeight="1" thickBot="1" x14ac:dyDescent="0.2">
      <c r="A43" s="22"/>
      <c r="B43" s="40"/>
      <c r="C43" s="1242" t="s">
        <v>589</v>
      </c>
      <c r="D43" s="1243"/>
      <c r="E43" s="1244"/>
      <c r="F43" s="41" t="s">
        <v>531</v>
      </c>
      <c r="G43" s="42" t="s">
        <v>531</v>
      </c>
      <c r="H43" s="42" t="s">
        <v>531</v>
      </c>
      <c r="I43" s="42" t="s">
        <v>531</v>
      </c>
      <c r="J43" s="43" t="s">
        <v>531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Zrep7FP65otvbvZnvUHngdRP/Xrw9/w8XgqiLpwGRux6N/Hy/lbd0urK8w5D6ZSApVcETHVAHVFtbD7U4wDpg==" saltValue="KDGxoNE2YeE9z9VdyizZ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x14ac:dyDescent="0.15">
      <c r="A45" s="48"/>
      <c r="B45" s="1247" t="s">
        <v>10</v>
      </c>
      <c r="C45" s="1248"/>
      <c r="D45" s="58"/>
      <c r="E45" s="1253" t="s">
        <v>11</v>
      </c>
      <c r="F45" s="1253"/>
      <c r="G45" s="1253"/>
      <c r="H45" s="1253"/>
      <c r="I45" s="1253"/>
      <c r="J45" s="1254"/>
      <c r="K45" s="59">
        <v>406</v>
      </c>
      <c r="L45" s="60">
        <v>399</v>
      </c>
      <c r="M45" s="60">
        <v>394</v>
      </c>
      <c r="N45" s="60">
        <v>412</v>
      </c>
      <c r="O45" s="61">
        <v>457</v>
      </c>
      <c r="P45" s="48"/>
      <c r="Q45" s="48"/>
      <c r="R45" s="48"/>
      <c r="S45" s="48"/>
      <c r="T45" s="48"/>
      <c r="U45" s="48"/>
    </row>
    <row r="46" spans="1:21" ht="30.75" customHeight="1" x14ac:dyDescent="0.15">
      <c r="A46" s="48"/>
      <c r="B46" s="1249"/>
      <c r="C46" s="1250"/>
      <c r="D46" s="62"/>
      <c r="E46" s="1255" t="s">
        <v>12</v>
      </c>
      <c r="F46" s="1255"/>
      <c r="G46" s="1255"/>
      <c r="H46" s="1255"/>
      <c r="I46" s="1255"/>
      <c r="J46" s="1256"/>
      <c r="K46" s="63" t="s">
        <v>531</v>
      </c>
      <c r="L46" s="64" t="s">
        <v>531</v>
      </c>
      <c r="M46" s="64" t="s">
        <v>531</v>
      </c>
      <c r="N46" s="64" t="s">
        <v>531</v>
      </c>
      <c r="O46" s="65" t="s">
        <v>531</v>
      </c>
      <c r="P46" s="48"/>
      <c r="Q46" s="48"/>
      <c r="R46" s="48"/>
      <c r="S46" s="48"/>
      <c r="T46" s="48"/>
      <c r="U46" s="48"/>
    </row>
    <row r="47" spans="1:21" ht="30.75" customHeight="1" x14ac:dyDescent="0.15">
      <c r="A47" s="48"/>
      <c r="B47" s="1249"/>
      <c r="C47" s="1250"/>
      <c r="D47" s="62"/>
      <c r="E47" s="1255" t="s">
        <v>13</v>
      </c>
      <c r="F47" s="1255"/>
      <c r="G47" s="1255"/>
      <c r="H47" s="1255"/>
      <c r="I47" s="1255"/>
      <c r="J47" s="1256"/>
      <c r="K47" s="63" t="s">
        <v>531</v>
      </c>
      <c r="L47" s="64" t="s">
        <v>531</v>
      </c>
      <c r="M47" s="64" t="s">
        <v>531</v>
      </c>
      <c r="N47" s="64" t="s">
        <v>531</v>
      </c>
      <c r="O47" s="65" t="s">
        <v>531</v>
      </c>
      <c r="P47" s="48"/>
      <c r="Q47" s="48"/>
      <c r="R47" s="48"/>
      <c r="S47" s="48"/>
      <c r="T47" s="48"/>
      <c r="U47" s="48"/>
    </row>
    <row r="48" spans="1:21" ht="30.75" customHeight="1" x14ac:dyDescent="0.15">
      <c r="A48" s="48"/>
      <c r="B48" s="1249"/>
      <c r="C48" s="1250"/>
      <c r="D48" s="62"/>
      <c r="E48" s="1255" t="s">
        <v>14</v>
      </c>
      <c r="F48" s="1255"/>
      <c r="G48" s="1255"/>
      <c r="H48" s="1255"/>
      <c r="I48" s="1255"/>
      <c r="J48" s="1256"/>
      <c r="K48" s="63">
        <v>275</v>
      </c>
      <c r="L48" s="64">
        <v>279</v>
      </c>
      <c r="M48" s="64">
        <v>284</v>
      </c>
      <c r="N48" s="64">
        <v>297</v>
      </c>
      <c r="O48" s="65">
        <v>268</v>
      </c>
      <c r="P48" s="48"/>
      <c r="Q48" s="48"/>
      <c r="R48" s="48"/>
      <c r="S48" s="48"/>
      <c r="T48" s="48"/>
      <c r="U48" s="48"/>
    </row>
    <row r="49" spans="1:21" ht="30.75" customHeight="1" x14ac:dyDescent="0.15">
      <c r="A49" s="48"/>
      <c r="B49" s="1249"/>
      <c r="C49" s="1250"/>
      <c r="D49" s="62"/>
      <c r="E49" s="1255" t="s">
        <v>15</v>
      </c>
      <c r="F49" s="1255"/>
      <c r="G49" s="1255"/>
      <c r="H49" s="1255"/>
      <c r="I49" s="1255"/>
      <c r="J49" s="1256"/>
      <c r="K49" s="63">
        <v>97</v>
      </c>
      <c r="L49" s="64">
        <v>100</v>
      </c>
      <c r="M49" s="64">
        <v>97</v>
      </c>
      <c r="N49" s="64">
        <v>118</v>
      </c>
      <c r="O49" s="65">
        <v>130</v>
      </c>
      <c r="P49" s="48"/>
      <c r="Q49" s="48"/>
      <c r="R49" s="48"/>
      <c r="S49" s="48"/>
      <c r="T49" s="48"/>
      <c r="U49" s="48"/>
    </row>
    <row r="50" spans="1:21" ht="30.75" customHeight="1" x14ac:dyDescent="0.15">
      <c r="A50" s="48"/>
      <c r="B50" s="1249"/>
      <c r="C50" s="1250"/>
      <c r="D50" s="62"/>
      <c r="E50" s="1255" t="s">
        <v>16</v>
      </c>
      <c r="F50" s="1255"/>
      <c r="G50" s="1255"/>
      <c r="H50" s="1255"/>
      <c r="I50" s="1255"/>
      <c r="J50" s="1256"/>
      <c r="K50" s="63">
        <v>14</v>
      </c>
      <c r="L50" s="64">
        <v>6</v>
      </c>
      <c r="M50" s="64">
        <v>4</v>
      </c>
      <c r="N50" s="64">
        <v>4</v>
      </c>
      <c r="O50" s="65">
        <v>4</v>
      </c>
      <c r="P50" s="48"/>
      <c r="Q50" s="48"/>
      <c r="R50" s="48"/>
      <c r="S50" s="48"/>
      <c r="T50" s="48"/>
      <c r="U50" s="48"/>
    </row>
    <row r="51" spans="1:21" ht="30.75" customHeight="1" x14ac:dyDescent="0.15">
      <c r="A51" s="48"/>
      <c r="B51" s="1251"/>
      <c r="C51" s="1252"/>
      <c r="D51" s="66"/>
      <c r="E51" s="1255" t="s">
        <v>17</v>
      </c>
      <c r="F51" s="1255"/>
      <c r="G51" s="1255"/>
      <c r="H51" s="1255"/>
      <c r="I51" s="1255"/>
      <c r="J51" s="1256"/>
      <c r="K51" s="63" t="s">
        <v>531</v>
      </c>
      <c r="L51" s="64" t="s">
        <v>531</v>
      </c>
      <c r="M51" s="64" t="s">
        <v>531</v>
      </c>
      <c r="N51" s="64" t="s">
        <v>531</v>
      </c>
      <c r="O51" s="65">
        <v>0</v>
      </c>
      <c r="P51" s="48"/>
      <c r="Q51" s="48"/>
      <c r="R51" s="48"/>
      <c r="S51" s="48"/>
      <c r="T51" s="48"/>
      <c r="U51" s="48"/>
    </row>
    <row r="52" spans="1:21" ht="30.75" customHeight="1" x14ac:dyDescent="0.15">
      <c r="A52" s="48"/>
      <c r="B52" s="1257" t="s">
        <v>18</v>
      </c>
      <c r="C52" s="1258"/>
      <c r="D52" s="66"/>
      <c r="E52" s="1255" t="s">
        <v>19</v>
      </c>
      <c r="F52" s="1255"/>
      <c r="G52" s="1255"/>
      <c r="H52" s="1255"/>
      <c r="I52" s="1255"/>
      <c r="J52" s="1256"/>
      <c r="K52" s="63">
        <v>610</v>
      </c>
      <c r="L52" s="64">
        <v>606</v>
      </c>
      <c r="M52" s="64">
        <v>608</v>
      </c>
      <c r="N52" s="64">
        <v>590</v>
      </c>
      <c r="O52" s="65">
        <v>603</v>
      </c>
      <c r="P52" s="48"/>
      <c r="Q52" s="48"/>
      <c r="R52" s="48"/>
      <c r="S52" s="48"/>
      <c r="T52" s="48"/>
      <c r="U52" s="48"/>
    </row>
    <row r="53" spans="1:21" ht="30.75" customHeight="1" thickBot="1" x14ac:dyDescent="0.2">
      <c r="A53" s="48"/>
      <c r="B53" s="1259" t="s">
        <v>20</v>
      </c>
      <c r="C53" s="1260"/>
      <c r="D53" s="67"/>
      <c r="E53" s="1261" t="s">
        <v>21</v>
      </c>
      <c r="F53" s="1261"/>
      <c r="G53" s="1261"/>
      <c r="H53" s="1261"/>
      <c r="I53" s="1261"/>
      <c r="J53" s="1262"/>
      <c r="K53" s="68">
        <v>182</v>
      </c>
      <c r="L53" s="69">
        <v>178</v>
      </c>
      <c r="M53" s="69">
        <v>171</v>
      </c>
      <c r="N53" s="69">
        <v>241</v>
      </c>
      <c r="O53" s="70">
        <v>256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590</v>
      </c>
      <c r="L56" s="80" t="s">
        <v>591</v>
      </c>
      <c r="M56" s="80" t="s">
        <v>592</v>
      </c>
      <c r="N56" s="80" t="s">
        <v>593</v>
      </c>
      <c r="O56" s="81" t="s">
        <v>594</v>
      </c>
      <c r="P56" s="48"/>
      <c r="Q56" s="48"/>
      <c r="R56" s="48"/>
      <c r="S56" s="48"/>
      <c r="T56" s="48"/>
      <c r="U56" s="48"/>
    </row>
    <row r="57" spans="1:21" ht="31.5" customHeight="1" x14ac:dyDescent="0.15">
      <c r="B57" s="1263" t="s">
        <v>24</v>
      </c>
      <c r="C57" s="1264"/>
      <c r="D57" s="1267" t="s">
        <v>25</v>
      </c>
      <c r="E57" s="1268"/>
      <c r="F57" s="1268"/>
      <c r="G57" s="1268"/>
      <c r="H57" s="1268"/>
      <c r="I57" s="1268"/>
      <c r="J57" s="1269"/>
      <c r="K57" s="82" t="s">
        <v>596</v>
      </c>
      <c r="L57" s="83" t="s">
        <v>596</v>
      </c>
      <c r="M57" s="83" t="s">
        <v>596</v>
      </c>
      <c r="N57" s="83" t="s">
        <v>596</v>
      </c>
      <c r="O57" s="84" t="s">
        <v>596</v>
      </c>
    </row>
    <row r="58" spans="1:21" ht="31.5" customHeight="1" thickBot="1" x14ac:dyDescent="0.2">
      <c r="B58" s="1265"/>
      <c r="C58" s="1266"/>
      <c r="D58" s="1270" t="s">
        <v>26</v>
      </c>
      <c r="E58" s="1271"/>
      <c r="F58" s="1271"/>
      <c r="G58" s="1271"/>
      <c r="H58" s="1271"/>
      <c r="I58" s="1271"/>
      <c r="J58" s="1272"/>
      <c r="K58" s="85" t="s">
        <v>596</v>
      </c>
      <c r="L58" s="86" t="s">
        <v>597</v>
      </c>
      <c r="M58" s="86" t="s">
        <v>597</v>
      </c>
      <c r="N58" s="86" t="s">
        <v>598</v>
      </c>
      <c r="O58" s="87" t="s">
        <v>596</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zmORlGArNRofETOzCYAMbOVDzGsv2FagC9G+4RWY6dZMTaJ5LarqzsDGTqtv6bXBsyipqPfpx7ZUu0EdhXS6w==" saltValue="CPBlYrwcRjJlVqFPnsWNi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573</v>
      </c>
      <c r="J40" s="99" t="s">
        <v>574</v>
      </c>
      <c r="K40" s="99" t="s">
        <v>575</v>
      </c>
      <c r="L40" s="99" t="s">
        <v>576</v>
      </c>
      <c r="M40" s="100" t="s">
        <v>577</v>
      </c>
    </row>
    <row r="41" spans="2:13" ht="27.75" customHeight="1" x14ac:dyDescent="0.15">
      <c r="B41" s="1273" t="s">
        <v>29</v>
      </c>
      <c r="C41" s="1274"/>
      <c r="D41" s="101"/>
      <c r="E41" s="1279" t="s">
        <v>30</v>
      </c>
      <c r="F41" s="1279"/>
      <c r="G41" s="1279"/>
      <c r="H41" s="1280"/>
      <c r="I41" s="102">
        <v>4460</v>
      </c>
      <c r="J41" s="103">
        <v>4695</v>
      </c>
      <c r="K41" s="103">
        <v>4844</v>
      </c>
      <c r="L41" s="103">
        <v>5366</v>
      </c>
      <c r="M41" s="104">
        <v>5404</v>
      </c>
    </row>
    <row r="42" spans="2:13" ht="27.75" customHeight="1" x14ac:dyDescent="0.15">
      <c r="B42" s="1275"/>
      <c r="C42" s="1276"/>
      <c r="D42" s="105"/>
      <c r="E42" s="1281" t="s">
        <v>31</v>
      </c>
      <c r="F42" s="1281"/>
      <c r="G42" s="1281"/>
      <c r="H42" s="1282"/>
      <c r="I42" s="106">
        <v>23</v>
      </c>
      <c r="J42" s="107">
        <v>17</v>
      </c>
      <c r="K42" s="107">
        <v>13</v>
      </c>
      <c r="L42" s="107">
        <v>9</v>
      </c>
      <c r="M42" s="108">
        <v>7</v>
      </c>
    </row>
    <row r="43" spans="2:13" ht="27.75" customHeight="1" x14ac:dyDescent="0.15">
      <c r="B43" s="1275"/>
      <c r="C43" s="1276"/>
      <c r="D43" s="105"/>
      <c r="E43" s="1281" t="s">
        <v>32</v>
      </c>
      <c r="F43" s="1281"/>
      <c r="G43" s="1281"/>
      <c r="H43" s="1282"/>
      <c r="I43" s="106">
        <v>3674</v>
      </c>
      <c r="J43" s="107">
        <v>3457</v>
      </c>
      <c r="K43" s="107">
        <v>3272</v>
      </c>
      <c r="L43" s="107">
        <v>3153</v>
      </c>
      <c r="M43" s="108">
        <v>2898</v>
      </c>
    </row>
    <row r="44" spans="2:13" ht="27.75" customHeight="1" x14ac:dyDescent="0.15">
      <c r="B44" s="1275"/>
      <c r="C44" s="1276"/>
      <c r="D44" s="105"/>
      <c r="E44" s="1281" t="s">
        <v>33</v>
      </c>
      <c r="F44" s="1281"/>
      <c r="G44" s="1281"/>
      <c r="H44" s="1282"/>
      <c r="I44" s="106">
        <v>492</v>
      </c>
      <c r="J44" s="107">
        <v>472</v>
      </c>
      <c r="K44" s="107">
        <v>558</v>
      </c>
      <c r="L44" s="107">
        <v>589</v>
      </c>
      <c r="M44" s="108">
        <v>883</v>
      </c>
    </row>
    <row r="45" spans="2:13" ht="27.75" customHeight="1" x14ac:dyDescent="0.15">
      <c r="B45" s="1275"/>
      <c r="C45" s="1276"/>
      <c r="D45" s="105"/>
      <c r="E45" s="1281" t="s">
        <v>34</v>
      </c>
      <c r="F45" s="1281"/>
      <c r="G45" s="1281"/>
      <c r="H45" s="1282"/>
      <c r="I45" s="106">
        <v>805</v>
      </c>
      <c r="J45" s="107">
        <v>770</v>
      </c>
      <c r="K45" s="107">
        <v>794</v>
      </c>
      <c r="L45" s="107">
        <v>767</v>
      </c>
      <c r="M45" s="108">
        <v>704</v>
      </c>
    </row>
    <row r="46" spans="2:13" ht="27.75" customHeight="1" x14ac:dyDescent="0.15">
      <c r="B46" s="1275"/>
      <c r="C46" s="1276"/>
      <c r="D46" s="109"/>
      <c r="E46" s="1281" t="s">
        <v>35</v>
      </c>
      <c r="F46" s="1281"/>
      <c r="G46" s="1281"/>
      <c r="H46" s="1282"/>
      <c r="I46" s="106">
        <v>126</v>
      </c>
      <c r="J46" s="107">
        <v>121</v>
      </c>
      <c r="K46" s="107">
        <v>296</v>
      </c>
      <c r="L46" s="107">
        <v>530</v>
      </c>
      <c r="M46" s="108">
        <v>700</v>
      </c>
    </row>
    <row r="47" spans="2:13" ht="27.75" customHeight="1" x14ac:dyDescent="0.15">
      <c r="B47" s="1275"/>
      <c r="C47" s="1276"/>
      <c r="D47" s="110"/>
      <c r="E47" s="1283" t="s">
        <v>36</v>
      </c>
      <c r="F47" s="1284"/>
      <c r="G47" s="1284"/>
      <c r="H47" s="1285"/>
      <c r="I47" s="106" t="s">
        <v>531</v>
      </c>
      <c r="J47" s="107" t="s">
        <v>531</v>
      </c>
      <c r="K47" s="107" t="s">
        <v>531</v>
      </c>
      <c r="L47" s="107" t="s">
        <v>531</v>
      </c>
      <c r="M47" s="108" t="s">
        <v>531</v>
      </c>
    </row>
    <row r="48" spans="2:13" ht="27.75" customHeight="1" x14ac:dyDescent="0.15">
      <c r="B48" s="1275"/>
      <c r="C48" s="1276"/>
      <c r="D48" s="105"/>
      <c r="E48" s="1281" t="s">
        <v>37</v>
      </c>
      <c r="F48" s="1281"/>
      <c r="G48" s="1281"/>
      <c r="H48" s="1282"/>
      <c r="I48" s="106" t="s">
        <v>531</v>
      </c>
      <c r="J48" s="107" t="s">
        <v>531</v>
      </c>
      <c r="K48" s="107" t="s">
        <v>531</v>
      </c>
      <c r="L48" s="107" t="s">
        <v>531</v>
      </c>
      <c r="M48" s="108" t="s">
        <v>531</v>
      </c>
    </row>
    <row r="49" spans="2:13" ht="27.75" customHeight="1" x14ac:dyDescent="0.15">
      <c r="B49" s="1277"/>
      <c r="C49" s="1278"/>
      <c r="D49" s="105"/>
      <c r="E49" s="1281" t="s">
        <v>38</v>
      </c>
      <c r="F49" s="1281"/>
      <c r="G49" s="1281"/>
      <c r="H49" s="1282"/>
      <c r="I49" s="106" t="s">
        <v>531</v>
      </c>
      <c r="J49" s="107" t="s">
        <v>531</v>
      </c>
      <c r="K49" s="107" t="s">
        <v>531</v>
      </c>
      <c r="L49" s="107" t="s">
        <v>531</v>
      </c>
      <c r="M49" s="108" t="s">
        <v>531</v>
      </c>
    </row>
    <row r="50" spans="2:13" ht="27.75" customHeight="1" x14ac:dyDescent="0.15">
      <c r="B50" s="1286" t="s">
        <v>39</v>
      </c>
      <c r="C50" s="1287"/>
      <c r="D50" s="111"/>
      <c r="E50" s="1281" t="s">
        <v>40</v>
      </c>
      <c r="F50" s="1281"/>
      <c r="G50" s="1281"/>
      <c r="H50" s="1282"/>
      <c r="I50" s="106">
        <v>3023</v>
      </c>
      <c r="J50" s="107">
        <v>3086</v>
      </c>
      <c r="K50" s="107">
        <v>2918</v>
      </c>
      <c r="L50" s="107">
        <v>2914</v>
      </c>
      <c r="M50" s="108">
        <v>3023</v>
      </c>
    </row>
    <row r="51" spans="2:13" ht="27.75" customHeight="1" x14ac:dyDescent="0.15">
      <c r="B51" s="1275"/>
      <c r="C51" s="1276"/>
      <c r="D51" s="105"/>
      <c r="E51" s="1281" t="s">
        <v>41</v>
      </c>
      <c r="F51" s="1281"/>
      <c r="G51" s="1281"/>
      <c r="H51" s="1282"/>
      <c r="I51" s="106" t="s">
        <v>531</v>
      </c>
      <c r="J51" s="107" t="s">
        <v>531</v>
      </c>
      <c r="K51" s="107" t="s">
        <v>531</v>
      </c>
      <c r="L51" s="107">
        <v>21</v>
      </c>
      <c r="M51" s="108">
        <v>21</v>
      </c>
    </row>
    <row r="52" spans="2:13" ht="27.75" customHeight="1" x14ac:dyDescent="0.15">
      <c r="B52" s="1277"/>
      <c r="C52" s="1278"/>
      <c r="D52" s="105"/>
      <c r="E52" s="1281" t="s">
        <v>42</v>
      </c>
      <c r="F52" s="1281"/>
      <c r="G52" s="1281"/>
      <c r="H52" s="1282"/>
      <c r="I52" s="106">
        <v>7182</v>
      </c>
      <c r="J52" s="107">
        <v>6989</v>
      </c>
      <c r="K52" s="107">
        <v>6928</v>
      </c>
      <c r="L52" s="107">
        <v>6859</v>
      </c>
      <c r="M52" s="108">
        <v>7056</v>
      </c>
    </row>
    <row r="53" spans="2:13" ht="27.75" customHeight="1" thickBot="1" x14ac:dyDescent="0.2">
      <c r="B53" s="1288" t="s">
        <v>43</v>
      </c>
      <c r="C53" s="1289"/>
      <c r="D53" s="112"/>
      <c r="E53" s="1290" t="s">
        <v>44</v>
      </c>
      <c r="F53" s="1290"/>
      <c r="G53" s="1290"/>
      <c r="H53" s="1291"/>
      <c r="I53" s="113">
        <v>-624</v>
      </c>
      <c r="J53" s="114">
        <v>-542</v>
      </c>
      <c r="K53" s="114">
        <v>-70</v>
      </c>
      <c r="L53" s="114">
        <v>619</v>
      </c>
      <c r="M53" s="115">
        <v>497</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iDOC1V+UNN70EG29m08If9xBHorj0pl2Na+1HXKj/bUBy0otm+L2aPxIPvOalF+Ax2QRwoS2JtpErsK83NbYw==" saltValue="I9QtAGKSFi3TGM6BmgtAF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575</v>
      </c>
      <c r="G54" s="124" t="s">
        <v>576</v>
      </c>
      <c r="H54" s="125" t="s">
        <v>577</v>
      </c>
    </row>
    <row r="55" spans="2:8" ht="52.5" customHeight="1" x14ac:dyDescent="0.15">
      <c r="B55" s="126"/>
      <c r="C55" s="1300" t="s">
        <v>47</v>
      </c>
      <c r="D55" s="1300"/>
      <c r="E55" s="1301"/>
      <c r="F55" s="127">
        <v>2159</v>
      </c>
      <c r="G55" s="127">
        <v>2161</v>
      </c>
      <c r="H55" s="128">
        <v>2162</v>
      </c>
    </row>
    <row r="56" spans="2:8" ht="52.5" customHeight="1" x14ac:dyDescent="0.15">
      <c r="B56" s="129"/>
      <c r="C56" s="1302" t="s">
        <v>48</v>
      </c>
      <c r="D56" s="1302"/>
      <c r="E56" s="1303"/>
      <c r="F56" s="130">
        <v>159</v>
      </c>
      <c r="G56" s="130">
        <v>159</v>
      </c>
      <c r="H56" s="131">
        <v>159</v>
      </c>
    </row>
    <row r="57" spans="2:8" ht="53.25" customHeight="1" x14ac:dyDescent="0.15">
      <c r="B57" s="129"/>
      <c r="C57" s="1304" t="s">
        <v>49</v>
      </c>
      <c r="D57" s="1304"/>
      <c r="E57" s="1305"/>
      <c r="F57" s="132">
        <v>505</v>
      </c>
      <c r="G57" s="132">
        <v>484</v>
      </c>
      <c r="H57" s="133">
        <v>581</v>
      </c>
    </row>
    <row r="58" spans="2:8" ht="45.75" customHeight="1" x14ac:dyDescent="0.15">
      <c r="B58" s="134"/>
      <c r="C58" s="1292" t="s">
        <v>616</v>
      </c>
      <c r="D58" s="1293"/>
      <c r="E58" s="1294"/>
      <c r="F58" s="135">
        <v>322</v>
      </c>
      <c r="G58" s="135">
        <v>322</v>
      </c>
      <c r="H58" s="136">
        <v>422</v>
      </c>
    </row>
    <row r="59" spans="2:8" ht="45.75" customHeight="1" x14ac:dyDescent="0.15">
      <c r="B59" s="134"/>
      <c r="C59" s="1292" t="s">
        <v>617</v>
      </c>
      <c r="D59" s="1293"/>
      <c r="E59" s="1294"/>
      <c r="F59" s="135">
        <v>102</v>
      </c>
      <c r="G59" s="135">
        <v>102</v>
      </c>
      <c r="H59" s="136">
        <v>102</v>
      </c>
    </row>
    <row r="60" spans="2:8" ht="45.75" customHeight="1" x14ac:dyDescent="0.15">
      <c r="B60" s="134"/>
      <c r="C60" s="1292" t="s">
        <v>618</v>
      </c>
      <c r="D60" s="1293"/>
      <c r="E60" s="1294"/>
      <c r="F60" s="135">
        <v>58</v>
      </c>
      <c r="G60" s="135">
        <v>54</v>
      </c>
      <c r="H60" s="136">
        <v>51</v>
      </c>
    </row>
    <row r="61" spans="2:8" ht="45.75" customHeight="1" x14ac:dyDescent="0.15">
      <c r="B61" s="134"/>
      <c r="C61" s="1292" t="s">
        <v>619</v>
      </c>
      <c r="D61" s="1293"/>
      <c r="E61" s="1294"/>
      <c r="F61" s="135">
        <v>23</v>
      </c>
      <c r="G61" s="135">
        <v>6</v>
      </c>
      <c r="H61" s="136">
        <v>6</v>
      </c>
    </row>
    <row r="62" spans="2:8" ht="45.75" customHeight="1" thickBot="1" x14ac:dyDescent="0.2">
      <c r="B62" s="137"/>
      <c r="C62" s="1295" t="s">
        <v>620</v>
      </c>
      <c r="D62" s="1296"/>
      <c r="E62" s="1297"/>
      <c r="F62" s="138" t="s">
        <v>620</v>
      </c>
      <c r="G62" s="138" t="s">
        <v>620</v>
      </c>
      <c r="H62" s="139" t="s">
        <v>620</v>
      </c>
    </row>
    <row r="63" spans="2:8" ht="52.5" customHeight="1" thickBot="1" x14ac:dyDescent="0.2">
      <c r="B63" s="140"/>
      <c r="C63" s="1298" t="s">
        <v>50</v>
      </c>
      <c r="D63" s="1298"/>
      <c r="E63" s="1299"/>
      <c r="F63" s="141">
        <v>2823</v>
      </c>
      <c r="G63" s="141">
        <v>2803</v>
      </c>
      <c r="H63" s="142">
        <v>2902</v>
      </c>
    </row>
    <row r="64" spans="2:8" ht="15" customHeight="1" x14ac:dyDescent="0.15"/>
    <row r="65" ht="0" hidden="1" customHeight="1" x14ac:dyDescent="0.15"/>
    <row r="66" ht="0" hidden="1" customHeight="1" x14ac:dyDescent="0.15"/>
  </sheetData>
  <sheetProtection algorithmName="SHA-512" hashValue="cBU/cLN42JT6dd2ccQ/jpIvwSNr1ria32Xz5BEJogJm5ENcL4iAzhj42wjkIVGmBg+f6mYEAG5ryvpNLD2IkSQ==" saltValue="kAtGFIXIRGTQiq/iKsDCU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621</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621</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622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623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6" t="s">
        <v>624</v>
      </c>
      <c r="AO43" s="1307"/>
      <c r="AP43" s="1307"/>
      <c r="AQ43" s="1307"/>
      <c r="AR43" s="1307"/>
      <c r="AS43" s="1307"/>
      <c r="AT43" s="1307"/>
      <c r="AU43" s="1307"/>
      <c r="AV43" s="1307"/>
      <c r="AW43" s="1307"/>
      <c r="AX43" s="1307"/>
      <c r="AY43" s="1307"/>
      <c r="AZ43" s="1307"/>
      <c r="BA43" s="1307"/>
      <c r="BB43" s="1307"/>
      <c r="BC43" s="1307"/>
      <c r="BD43" s="1307"/>
      <c r="BE43" s="1307"/>
      <c r="BF43" s="1307"/>
      <c r="BG43" s="1307"/>
      <c r="BH43" s="1307"/>
      <c r="BI43" s="1307"/>
      <c r="BJ43" s="1307"/>
      <c r="BK43" s="1307"/>
      <c r="BL43" s="1307"/>
      <c r="BM43" s="1307"/>
      <c r="BN43" s="1307"/>
      <c r="BO43" s="1307"/>
      <c r="BP43" s="1307"/>
      <c r="BQ43" s="1307"/>
      <c r="BR43" s="1307"/>
      <c r="BS43" s="1307"/>
      <c r="BT43" s="1307"/>
      <c r="BU43" s="1307"/>
      <c r="BV43" s="1307"/>
      <c r="BW43" s="1307"/>
      <c r="BX43" s="1307"/>
      <c r="BY43" s="1307"/>
      <c r="BZ43" s="1307"/>
      <c r="CA43" s="1307"/>
      <c r="CB43" s="1307"/>
      <c r="CC43" s="1307"/>
      <c r="CD43" s="1307"/>
      <c r="CE43" s="1307"/>
      <c r="CF43" s="1307"/>
      <c r="CG43" s="1307"/>
      <c r="CH43" s="1307"/>
      <c r="CI43" s="1307"/>
      <c r="CJ43" s="1307"/>
      <c r="CK43" s="1307"/>
      <c r="CL43" s="1307"/>
      <c r="CM43" s="1307"/>
      <c r="CN43" s="1307"/>
      <c r="CO43" s="1307"/>
      <c r="CP43" s="1307"/>
      <c r="CQ43" s="1307"/>
      <c r="CR43" s="1307"/>
      <c r="CS43" s="1307"/>
      <c r="CT43" s="1307"/>
      <c r="CU43" s="1307"/>
      <c r="CV43" s="1307"/>
      <c r="CW43" s="1307"/>
      <c r="CX43" s="1307"/>
      <c r="CY43" s="1307"/>
      <c r="CZ43" s="1307"/>
      <c r="DA43" s="1307"/>
      <c r="DB43" s="1307"/>
      <c r="DC43" s="1308"/>
    </row>
    <row r="44" spans="2:109" x14ac:dyDescent="0.15">
      <c r="B44" s="394"/>
      <c r="AN44" s="1309"/>
      <c r="AO44" s="1310"/>
      <c r="AP44" s="1310"/>
      <c r="AQ44" s="1310"/>
      <c r="AR44" s="1310"/>
      <c r="AS44" s="1310"/>
      <c r="AT44" s="1310"/>
      <c r="AU44" s="1310"/>
      <c r="AV44" s="1310"/>
      <c r="AW44" s="1310"/>
      <c r="AX44" s="1310"/>
      <c r="AY44" s="1310"/>
      <c r="AZ44" s="1310"/>
      <c r="BA44" s="1310"/>
      <c r="BB44" s="1310"/>
      <c r="BC44" s="1310"/>
      <c r="BD44" s="1310"/>
      <c r="BE44" s="1310"/>
      <c r="BF44" s="1310"/>
      <c r="BG44" s="1310"/>
      <c r="BH44" s="1310"/>
      <c r="BI44" s="1310"/>
      <c r="BJ44" s="1310"/>
      <c r="BK44" s="1310"/>
      <c r="BL44" s="1310"/>
      <c r="BM44" s="1310"/>
      <c r="BN44" s="1310"/>
      <c r="BO44" s="1310"/>
      <c r="BP44" s="1310"/>
      <c r="BQ44" s="1310"/>
      <c r="BR44" s="1310"/>
      <c r="BS44" s="1310"/>
      <c r="BT44" s="1310"/>
      <c r="BU44" s="1310"/>
      <c r="BV44" s="1310"/>
      <c r="BW44" s="1310"/>
      <c r="BX44" s="1310"/>
      <c r="BY44" s="1310"/>
      <c r="BZ44" s="1310"/>
      <c r="CA44" s="1310"/>
      <c r="CB44" s="1310"/>
      <c r="CC44" s="1310"/>
      <c r="CD44" s="1310"/>
      <c r="CE44" s="1310"/>
      <c r="CF44" s="1310"/>
      <c r="CG44" s="1310"/>
      <c r="CH44" s="1310"/>
      <c r="CI44" s="1310"/>
      <c r="CJ44" s="1310"/>
      <c r="CK44" s="1310"/>
      <c r="CL44" s="1310"/>
      <c r="CM44" s="1310"/>
      <c r="CN44" s="1310"/>
      <c r="CO44" s="1310"/>
      <c r="CP44" s="1310"/>
      <c r="CQ44" s="1310"/>
      <c r="CR44" s="1310"/>
      <c r="CS44" s="1310"/>
      <c r="CT44" s="1310"/>
      <c r="CU44" s="1310"/>
      <c r="CV44" s="1310"/>
      <c r="CW44" s="1310"/>
      <c r="CX44" s="1310"/>
      <c r="CY44" s="1310"/>
      <c r="CZ44" s="1310"/>
      <c r="DA44" s="1310"/>
      <c r="DB44" s="1310"/>
      <c r="DC44" s="1311"/>
    </row>
    <row r="45" spans="2:109" x14ac:dyDescent="0.15">
      <c r="B45" s="394"/>
      <c r="AN45" s="1309"/>
      <c r="AO45" s="1310"/>
      <c r="AP45" s="1310"/>
      <c r="AQ45" s="1310"/>
      <c r="AR45" s="1310"/>
      <c r="AS45" s="1310"/>
      <c r="AT45" s="1310"/>
      <c r="AU45" s="1310"/>
      <c r="AV45" s="1310"/>
      <c r="AW45" s="1310"/>
      <c r="AX45" s="1310"/>
      <c r="AY45" s="1310"/>
      <c r="AZ45" s="1310"/>
      <c r="BA45" s="1310"/>
      <c r="BB45" s="1310"/>
      <c r="BC45" s="1310"/>
      <c r="BD45" s="1310"/>
      <c r="BE45" s="1310"/>
      <c r="BF45" s="1310"/>
      <c r="BG45" s="1310"/>
      <c r="BH45" s="1310"/>
      <c r="BI45" s="1310"/>
      <c r="BJ45" s="1310"/>
      <c r="BK45" s="1310"/>
      <c r="BL45" s="1310"/>
      <c r="BM45" s="1310"/>
      <c r="BN45" s="1310"/>
      <c r="BO45" s="1310"/>
      <c r="BP45" s="1310"/>
      <c r="BQ45" s="1310"/>
      <c r="BR45" s="1310"/>
      <c r="BS45" s="1310"/>
      <c r="BT45" s="1310"/>
      <c r="BU45" s="1310"/>
      <c r="BV45" s="1310"/>
      <c r="BW45" s="1310"/>
      <c r="BX45" s="1310"/>
      <c r="BY45" s="1310"/>
      <c r="BZ45" s="1310"/>
      <c r="CA45" s="1310"/>
      <c r="CB45" s="1310"/>
      <c r="CC45" s="1310"/>
      <c r="CD45" s="1310"/>
      <c r="CE45" s="1310"/>
      <c r="CF45" s="1310"/>
      <c r="CG45" s="1310"/>
      <c r="CH45" s="1310"/>
      <c r="CI45" s="1310"/>
      <c r="CJ45" s="1310"/>
      <c r="CK45" s="1310"/>
      <c r="CL45" s="1310"/>
      <c r="CM45" s="1310"/>
      <c r="CN45" s="1310"/>
      <c r="CO45" s="1310"/>
      <c r="CP45" s="1310"/>
      <c r="CQ45" s="1310"/>
      <c r="CR45" s="1310"/>
      <c r="CS45" s="1310"/>
      <c r="CT45" s="1310"/>
      <c r="CU45" s="1310"/>
      <c r="CV45" s="1310"/>
      <c r="CW45" s="1310"/>
      <c r="CX45" s="1310"/>
      <c r="CY45" s="1310"/>
      <c r="CZ45" s="1310"/>
      <c r="DA45" s="1310"/>
      <c r="DB45" s="1310"/>
      <c r="DC45" s="1311"/>
    </row>
    <row r="46" spans="2:109" x14ac:dyDescent="0.15">
      <c r="B46" s="394"/>
      <c r="AN46" s="1309"/>
      <c r="AO46" s="1310"/>
      <c r="AP46" s="1310"/>
      <c r="AQ46" s="1310"/>
      <c r="AR46" s="1310"/>
      <c r="AS46" s="1310"/>
      <c r="AT46" s="1310"/>
      <c r="AU46" s="1310"/>
      <c r="AV46" s="1310"/>
      <c r="AW46" s="1310"/>
      <c r="AX46" s="1310"/>
      <c r="AY46" s="1310"/>
      <c r="AZ46" s="1310"/>
      <c r="BA46" s="1310"/>
      <c r="BB46" s="1310"/>
      <c r="BC46" s="1310"/>
      <c r="BD46" s="1310"/>
      <c r="BE46" s="1310"/>
      <c r="BF46" s="1310"/>
      <c r="BG46" s="1310"/>
      <c r="BH46" s="1310"/>
      <c r="BI46" s="1310"/>
      <c r="BJ46" s="1310"/>
      <c r="BK46" s="1310"/>
      <c r="BL46" s="1310"/>
      <c r="BM46" s="1310"/>
      <c r="BN46" s="1310"/>
      <c r="BO46" s="1310"/>
      <c r="BP46" s="1310"/>
      <c r="BQ46" s="1310"/>
      <c r="BR46" s="1310"/>
      <c r="BS46" s="1310"/>
      <c r="BT46" s="1310"/>
      <c r="BU46" s="1310"/>
      <c r="BV46" s="1310"/>
      <c r="BW46" s="1310"/>
      <c r="BX46" s="1310"/>
      <c r="BY46" s="1310"/>
      <c r="BZ46" s="1310"/>
      <c r="CA46" s="1310"/>
      <c r="CB46" s="1310"/>
      <c r="CC46" s="1310"/>
      <c r="CD46" s="1310"/>
      <c r="CE46" s="1310"/>
      <c r="CF46" s="1310"/>
      <c r="CG46" s="1310"/>
      <c r="CH46" s="1310"/>
      <c r="CI46" s="1310"/>
      <c r="CJ46" s="1310"/>
      <c r="CK46" s="1310"/>
      <c r="CL46" s="1310"/>
      <c r="CM46" s="1310"/>
      <c r="CN46" s="1310"/>
      <c r="CO46" s="1310"/>
      <c r="CP46" s="1310"/>
      <c r="CQ46" s="1310"/>
      <c r="CR46" s="1310"/>
      <c r="CS46" s="1310"/>
      <c r="CT46" s="1310"/>
      <c r="CU46" s="1310"/>
      <c r="CV46" s="1310"/>
      <c r="CW46" s="1310"/>
      <c r="CX46" s="1310"/>
      <c r="CY46" s="1310"/>
      <c r="CZ46" s="1310"/>
      <c r="DA46" s="1310"/>
      <c r="DB46" s="1310"/>
      <c r="DC46" s="1311"/>
    </row>
    <row r="47" spans="2:109" x14ac:dyDescent="0.15">
      <c r="B47" s="394"/>
      <c r="AN47" s="1312"/>
      <c r="AO47" s="1313"/>
      <c r="AP47" s="1313"/>
      <c r="AQ47" s="1313"/>
      <c r="AR47" s="1313"/>
      <c r="AS47" s="1313"/>
      <c r="AT47" s="1313"/>
      <c r="AU47" s="1313"/>
      <c r="AV47" s="1313"/>
      <c r="AW47" s="1313"/>
      <c r="AX47" s="1313"/>
      <c r="AY47" s="1313"/>
      <c r="AZ47" s="1313"/>
      <c r="BA47" s="1313"/>
      <c r="BB47" s="1313"/>
      <c r="BC47" s="1313"/>
      <c r="BD47" s="1313"/>
      <c r="BE47" s="1313"/>
      <c r="BF47" s="1313"/>
      <c r="BG47" s="1313"/>
      <c r="BH47" s="1313"/>
      <c r="BI47" s="1313"/>
      <c r="BJ47" s="1313"/>
      <c r="BK47" s="1313"/>
      <c r="BL47" s="1313"/>
      <c r="BM47" s="1313"/>
      <c r="BN47" s="1313"/>
      <c r="BO47" s="1313"/>
      <c r="BP47" s="1313"/>
      <c r="BQ47" s="1313"/>
      <c r="BR47" s="1313"/>
      <c r="BS47" s="1313"/>
      <c r="BT47" s="1313"/>
      <c r="BU47" s="1313"/>
      <c r="BV47" s="1313"/>
      <c r="BW47" s="1313"/>
      <c r="BX47" s="1313"/>
      <c r="BY47" s="1313"/>
      <c r="BZ47" s="1313"/>
      <c r="CA47" s="1313"/>
      <c r="CB47" s="1313"/>
      <c r="CC47" s="1313"/>
      <c r="CD47" s="1313"/>
      <c r="CE47" s="1313"/>
      <c r="CF47" s="1313"/>
      <c r="CG47" s="1313"/>
      <c r="CH47" s="1313"/>
      <c r="CI47" s="1313"/>
      <c r="CJ47" s="1313"/>
      <c r="CK47" s="1313"/>
      <c r="CL47" s="1313"/>
      <c r="CM47" s="1313"/>
      <c r="CN47" s="1313"/>
      <c r="CO47" s="1313"/>
      <c r="CP47" s="1313"/>
      <c r="CQ47" s="1313"/>
      <c r="CR47" s="1313"/>
      <c r="CS47" s="1313"/>
      <c r="CT47" s="1313"/>
      <c r="CU47" s="1313"/>
      <c r="CV47" s="1313"/>
      <c r="CW47" s="1313"/>
      <c r="CX47" s="1313"/>
      <c r="CY47" s="1313"/>
      <c r="CZ47" s="1313"/>
      <c r="DA47" s="1313"/>
      <c r="DB47" s="1313"/>
      <c r="DC47" s="1314"/>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625</v>
      </c>
    </row>
    <row r="50" spans="1:109" x14ac:dyDescent="0.15">
      <c r="B50" s="394"/>
      <c r="G50" s="1315"/>
      <c r="H50" s="1315"/>
      <c r="I50" s="1315"/>
      <c r="J50" s="1315"/>
      <c r="K50" s="404"/>
      <c r="L50" s="404"/>
      <c r="M50" s="405"/>
      <c r="N50" s="405"/>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9" t="s">
        <v>573</v>
      </c>
      <c r="BQ50" s="1319"/>
      <c r="BR50" s="1319"/>
      <c r="BS50" s="1319"/>
      <c r="BT50" s="1319"/>
      <c r="BU50" s="1319"/>
      <c r="BV50" s="1319"/>
      <c r="BW50" s="1319"/>
      <c r="BX50" s="1319" t="s">
        <v>574</v>
      </c>
      <c r="BY50" s="1319"/>
      <c r="BZ50" s="1319"/>
      <c r="CA50" s="1319"/>
      <c r="CB50" s="1319"/>
      <c r="CC50" s="1319"/>
      <c r="CD50" s="1319"/>
      <c r="CE50" s="1319"/>
      <c r="CF50" s="1319" t="s">
        <v>575</v>
      </c>
      <c r="CG50" s="1319"/>
      <c r="CH50" s="1319"/>
      <c r="CI50" s="1319"/>
      <c r="CJ50" s="1319"/>
      <c r="CK50" s="1319"/>
      <c r="CL50" s="1319"/>
      <c r="CM50" s="1319"/>
      <c r="CN50" s="1319" t="s">
        <v>576</v>
      </c>
      <c r="CO50" s="1319"/>
      <c r="CP50" s="1319"/>
      <c r="CQ50" s="1319"/>
      <c r="CR50" s="1319"/>
      <c r="CS50" s="1319"/>
      <c r="CT50" s="1319"/>
      <c r="CU50" s="1319"/>
      <c r="CV50" s="1319" t="s">
        <v>577</v>
      </c>
      <c r="CW50" s="1319"/>
      <c r="CX50" s="1319"/>
      <c r="CY50" s="1319"/>
      <c r="CZ50" s="1319"/>
      <c r="DA50" s="1319"/>
      <c r="DB50" s="1319"/>
      <c r="DC50" s="1319"/>
    </row>
    <row r="51" spans="1:109" ht="13.5" customHeight="1" x14ac:dyDescent="0.15">
      <c r="B51" s="394"/>
      <c r="G51" s="1326"/>
      <c r="H51" s="1326"/>
      <c r="I51" s="1324"/>
      <c r="J51" s="1324"/>
      <c r="K51" s="1321"/>
      <c r="L51" s="1321"/>
      <c r="M51" s="1321"/>
      <c r="N51" s="1321"/>
      <c r="AM51" s="403"/>
      <c r="AN51" s="1322" t="s">
        <v>626</v>
      </c>
      <c r="AO51" s="1322"/>
      <c r="AP51" s="1322"/>
      <c r="AQ51" s="1322"/>
      <c r="AR51" s="1322"/>
      <c r="AS51" s="1322"/>
      <c r="AT51" s="1322"/>
      <c r="AU51" s="1322"/>
      <c r="AV51" s="1322"/>
      <c r="AW51" s="1322"/>
      <c r="AX51" s="1322"/>
      <c r="AY51" s="1322"/>
      <c r="AZ51" s="1322"/>
      <c r="BA51" s="1322"/>
      <c r="BB51" s="1322" t="s">
        <v>627</v>
      </c>
      <c r="BC51" s="1322"/>
      <c r="BD51" s="1322"/>
      <c r="BE51" s="1322"/>
      <c r="BF51" s="1322"/>
      <c r="BG51" s="1322"/>
      <c r="BH51" s="1322"/>
      <c r="BI51" s="1322"/>
      <c r="BJ51" s="1322"/>
      <c r="BK51" s="1322"/>
      <c r="BL51" s="1322"/>
      <c r="BM51" s="1322"/>
      <c r="BN51" s="1322"/>
      <c r="BO51" s="1322"/>
      <c r="BP51" s="1323"/>
      <c r="BQ51" s="1320"/>
      <c r="BR51" s="1320"/>
      <c r="BS51" s="1320"/>
      <c r="BT51" s="1320"/>
      <c r="BU51" s="1320"/>
      <c r="BV51" s="1320"/>
      <c r="BW51" s="1320"/>
      <c r="BX51" s="1320"/>
      <c r="BY51" s="1320"/>
      <c r="BZ51" s="1320"/>
      <c r="CA51" s="1320"/>
      <c r="CB51" s="1320"/>
      <c r="CC51" s="1320"/>
      <c r="CD51" s="1320"/>
      <c r="CE51" s="1320"/>
      <c r="CF51" s="1320"/>
      <c r="CG51" s="1320"/>
      <c r="CH51" s="1320"/>
      <c r="CI51" s="1320"/>
      <c r="CJ51" s="1320"/>
      <c r="CK51" s="1320"/>
      <c r="CL51" s="1320"/>
      <c r="CM51" s="1320"/>
      <c r="CN51" s="1320">
        <v>17.600000000000001</v>
      </c>
      <c r="CO51" s="1320"/>
      <c r="CP51" s="1320"/>
      <c r="CQ51" s="1320"/>
      <c r="CR51" s="1320"/>
      <c r="CS51" s="1320"/>
      <c r="CT51" s="1320"/>
      <c r="CU51" s="1320"/>
      <c r="CV51" s="1320">
        <v>13.7</v>
      </c>
      <c r="CW51" s="1320"/>
      <c r="CX51" s="1320"/>
      <c r="CY51" s="1320"/>
      <c r="CZ51" s="1320"/>
      <c r="DA51" s="1320"/>
      <c r="DB51" s="1320"/>
      <c r="DC51" s="1320"/>
    </row>
    <row r="52" spans="1:109" x14ac:dyDescent="0.15">
      <c r="B52" s="394"/>
      <c r="G52" s="1326"/>
      <c r="H52" s="1326"/>
      <c r="I52" s="1324"/>
      <c r="J52" s="1324"/>
      <c r="K52" s="1321"/>
      <c r="L52" s="1321"/>
      <c r="M52" s="1321"/>
      <c r="N52" s="1321"/>
      <c r="AM52" s="403"/>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20"/>
      <c r="BQ52" s="1320"/>
      <c r="BR52" s="1320"/>
      <c r="BS52" s="1320"/>
      <c r="BT52" s="1320"/>
      <c r="BU52" s="1320"/>
      <c r="BV52" s="1320"/>
      <c r="BW52" s="1320"/>
      <c r="BX52" s="1320"/>
      <c r="BY52" s="1320"/>
      <c r="BZ52" s="1320"/>
      <c r="CA52" s="1320"/>
      <c r="CB52" s="1320"/>
      <c r="CC52" s="1320"/>
      <c r="CD52" s="1320"/>
      <c r="CE52" s="1320"/>
      <c r="CF52" s="1320"/>
      <c r="CG52" s="1320"/>
      <c r="CH52" s="1320"/>
      <c r="CI52" s="1320"/>
      <c r="CJ52" s="1320"/>
      <c r="CK52" s="1320"/>
      <c r="CL52" s="1320"/>
      <c r="CM52" s="1320"/>
      <c r="CN52" s="1320"/>
      <c r="CO52" s="1320"/>
      <c r="CP52" s="1320"/>
      <c r="CQ52" s="1320"/>
      <c r="CR52" s="1320"/>
      <c r="CS52" s="1320"/>
      <c r="CT52" s="1320"/>
      <c r="CU52" s="1320"/>
      <c r="CV52" s="1320"/>
      <c r="CW52" s="1320"/>
      <c r="CX52" s="1320"/>
      <c r="CY52" s="1320"/>
      <c r="CZ52" s="1320"/>
      <c r="DA52" s="1320"/>
      <c r="DB52" s="1320"/>
      <c r="DC52" s="1320"/>
    </row>
    <row r="53" spans="1:109" x14ac:dyDescent="0.15">
      <c r="A53" s="402"/>
      <c r="B53" s="394"/>
      <c r="G53" s="1326"/>
      <c r="H53" s="1326"/>
      <c r="I53" s="1315"/>
      <c r="J53" s="1315"/>
      <c r="K53" s="1321"/>
      <c r="L53" s="1321"/>
      <c r="M53" s="1321"/>
      <c r="N53" s="1321"/>
      <c r="AM53" s="403"/>
      <c r="AN53" s="1322"/>
      <c r="AO53" s="1322"/>
      <c r="AP53" s="1322"/>
      <c r="AQ53" s="1322"/>
      <c r="AR53" s="1322"/>
      <c r="AS53" s="1322"/>
      <c r="AT53" s="1322"/>
      <c r="AU53" s="1322"/>
      <c r="AV53" s="1322"/>
      <c r="AW53" s="1322"/>
      <c r="AX53" s="1322"/>
      <c r="AY53" s="1322"/>
      <c r="AZ53" s="1322"/>
      <c r="BA53" s="1322"/>
      <c r="BB53" s="1322" t="s">
        <v>628</v>
      </c>
      <c r="BC53" s="1322"/>
      <c r="BD53" s="1322"/>
      <c r="BE53" s="1322"/>
      <c r="BF53" s="1322"/>
      <c r="BG53" s="1322"/>
      <c r="BH53" s="1322"/>
      <c r="BI53" s="1322"/>
      <c r="BJ53" s="1322"/>
      <c r="BK53" s="1322"/>
      <c r="BL53" s="1322"/>
      <c r="BM53" s="1322"/>
      <c r="BN53" s="1322"/>
      <c r="BO53" s="1322"/>
      <c r="BP53" s="1323"/>
      <c r="BQ53" s="1320"/>
      <c r="BR53" s="1320"/>
      <c r="BS53" s="1320"/>
      <c r="BT53" s="1320"/>
      <c r="BU53" s="1320"/>
      <c r="BV53" s="1320"/>
      <c r="BW53" s="1320"/>
      <c r="BX53" s="1320">
        <v>59.7</v>
      </c>
      <c r="BY53" s="1320"/>
      <c r="BZ53" s="1320"/>
      <c r="CA53" s="1320"/>
      <c r="CB53" s="1320"/>
      <c r="CC53" s="1320"/>
      <c r="CD53" s="1320"/>
      <c r="CE53" s="1320"/>
      <c r="CF53" s="1320">
        <v>60.6</v>
      </c>
      <c r="CG53" s="1320"/>
      <c r="CH53" s="1320"/>
      <c r="CI53" s="1320"/>
      <c r="CJ53" s="1320"/>
      <c r="CK53" s="1320"/>
      <c r="CL53" s="1320"/>
      <c r="CM53" s="1320"/>
      <c r="CN53" s="1320">
        <v>61.1</v>
      </c>
      <c r="CO53" s="1320"/>
      <c r="CP53" s="1320"/>
      <c r="CQ53" s="1320"/>
      <c r="CR53" s="1320"/>
      <c r="CS53" s="1320"/>
      <c r="CT53" s="1320"/>
      <c r="CU53" s="1320"/>
      <c r="CV53" s="1320">
        <v>62.5</v>
      </c>
      <c r="CW53" s="1320"/>
      <c r="CX53" s="1320"/>
      <c r="CY53" s="1320"/>
      <c r="CZ53" s="1320"/>
      <c r="DA53" s="1320"/>
      <c r="DB53" s="1320"/>
      <c r="DC53" s="1320"/>
    </row>
    <row r="54" spans="1:109" x14ac:dyDescent="0.15">
      <c r="A54" s="402"/>
      <c r="B54" s="394"/>
      <c r="G54" s="1326"/>
      <c r="H54" s="1326"/>
      <c r="I54" s="1315"/>
      <c r="J54" s="1315"/>
      <c r="K54" s="1321"/>
      <c r="L54" s="1321"/>
      <c r="M54" s="1321"/>
      <c r="N54" s="1321"/>
      <c r="AM54" s="403"/>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20"/>
      <c r="BQ54" s="1320"/>
      <c r="BR54" s="1320"/>
      <c r="BS54" s="1320"/>
      <c r="BT54" s="1320"/>
      <c r="BU54" s="1320"/>
      <c r="BV54" s="1320"/>
      <c r="BW54" s="1320"/>
      <c r="BX54" s="1320"/>
      <c r="BY54" s="1320"/>
      <c r="BZ54" s="1320"/>
      <c r="CA54" s="1320"/>
      <c r="CB54" s="1320"/>
      <c r="CC54" s="1320"/>
      <c r="CD54" s="1320"/>
      <c r="CE54" s="1320"/>
      <c r="CF54" s="1320"/>
      <c r="CG54" s="1320"/>
      <c r="CH54" s="1320"/>
      <c r="CI54" s="1320"/>
      <c r="CJ54" s="1320"/>
      <c r="CK54" s="1320"/>
      <c r="CL54" s="1320"/>
      <c r="CM54" s="1320"/>
      <c r="CN54" s="1320"/>
      <c r="CO54" s="1320"/>
      <c r="CP54" s="1320"/>
      <c r="CQ54" s="1320"/>
      <c r="CR54" s="1320"/>
      <c r="CS54" s="1320"/>
      <c r="CT54" s="1320"/>
      <c r="CU54" s="1320"/>
      <c r="CV54" s="1320"/>
      <c r="CW54" s="1320"/>
      <c r="CX54" s="1320"/>
      <c r="CY54" s="1320"/>
      <c r="CZ54" s="1320"/>
      <c r="DA54" s="1320"/>
      <c r="DB54" s="1320"/>
      <c r="DC54" s="1320"/>
    </row>
    <row r="55" spans="1:109" x14ac:dyDescent="0.15">
      <c r="A55" s="402"/>
      <c r="B55" s="394"/>
      <c r="G55" s="1315"/>
      <c r="H55" s="1315"/>
      <c r="I55" s="1315"/>
      <c r="J55" s="1315"/>
      <c r="K55" s="1321"/>
      <c r="L55" s="1321"/>
      <c r="M55" s="1321"/>
      <c r="N55" s="1321"/>
      <c r="AN55" s="1319" t="s">
        <v>629</v>
      </c>
      <c r="AO55" s="1319"/>
      <c r="AP55" s="1319"/>
      <c r="AQ55" s="1319"/>
      <c r="AR55" s="1319"/>
      <c r="AS55" s="1319"/>
      <c r="AT55" s="1319"/>
      <c r="AU55" s="1319"/>
      <c r="AV55" s="1319"/>
      <c r="AW55" s="1319"/>
      <c r="AX55" s="1319"/>
      <c r="AY55" s="1319"/>
      <c r="AZ55" s="1319"/>
      <c r="BA55" s="1319"/>
      <c r="BB55" s="1322" t="s">
        <v>627</v>
      </c>
      <c r="BC55" s="1322"/>
      <c r="BD55" s="1322"/>
      <c r="BE55" s="1322"/>
      <c r="BF55" s="1322"/>
      <c r="BG55" s="1322"/>
      <c r="BH55" s="1322"/>
      <c r="BI55" s="1322"/>
      <c r="BJ55" s="1322"/>
      <c r="BK55" s="1322"/>
      <c r="BL55" s="1322"/>
      <c r="BM55" s="1322"/>
      <c r="BN55" s="1322"/>
      <c r="BO55" s="1322"/>
      <c r="BP55" s="1323"/>
      <c r="BQ55" s="1320"/>
      <c r="BR55" s="1320"/>
      <c r="BS55" s="1320"/>
      <c r="BT55" s="1320"/>
      <c r="BU55" s="1320"/>
      <c r="BV55" s="1320"/>
      <c r="BW55" s="1320"/>
      <c r="BX55" s="1320">
        <v>44.9</v>
      </c>
      <c r="BY55" s="1320"/>
      <c r="BZ55" s="1320"/>
      <c r="CA55" s="1320"/>
      <c r="CB55" s="1320"/>
      <c r="CC55" s="1320"/>
      <c r="CD55" s="1320"/>
      <c r="CE55" s="1320"/>
      <c r="CF55" s="1320">
        <v>44.9</v>
      </c>
      <c r="CG55" s="1320"/>
      <c r="CH55" s="1320"/>
      <c r="CI55" s="1320"/>
      <c r="CJ55" s="1320"/>
      <c r="CK55" s="1320"/>
      <c r="CL55" s="1320"/>
      <c r="CM55" s="1320"/>
      <c r="CN55" s="1320">
        <v>40.799999999999997</v>
      </c>
      <c r="CO55" s="1320"/>
      <c r="CP55" s="1320"/>
      <c r="CQ55" s="1320"/>
      <c r="CR55" s="1320"/>
      <c r="CS55" s="1320"/>
      <c r="CT55" s="1320"/>
      <c r="CU55" s="1320"/>
      <c r="CV55" s="1320">
        <v>38.5</v>
      </c>
      <c r="CW55" s="1320"/>
      <c r="CX55" s="1320"/>
      <c r="CY55" s="1320"/>
      <c r="CZ55" s="1320"/>
      <c r="DA55" s="1320"/>
      <c r="DB55" s="1320"/>
      <c r="DC55" s="1320"/>
    </row>
    <row r="56" spans="1:109" x14ac:dyDescent="0.15">
      <c r="A56" s="402"/>
      <c r="B56" s="394"/>
      <c r="G56" s="1315"/>
      <c r="H56" s="1315"/>
      <c r="I56" s="1315"/>
      <c r="J56" s="1315"/>
      <c r="K56" s="1321"/>
      <c r="L56" s="1321"/>
      <c r="M56" s="1321"/>
      <c r="N56" s="1321"/>
      <c r="AN56" s="1319"/>
      <c r="AO56" s="1319"/>
      <c r="AP56" s="1319"/>
      <c r="AQ56" s="1319"/>
      <c r="AR56" s="1319"/>
      <c r="AS56" s="1319"/>
      <c r="AT56" s="1319"/>
      <c r="AU56" s="1319"/>
      <c r="AV56" s="1319"/>
      <c r="AW56" s="1319"/>
      <c r="AX56" s="1319"/>
      <c r="AY56" s="1319"/>
      <c r="AZ56" s="1319"/>
      <c r="BA56" s="1319"/>
      <c r="BB56" s="1322"/>
      <c r="BC56" s="1322"/>
      <c r="BD56" s="1322"/>
      <c r="BE56" s="1322"/>
      <c r="BF56" s="1322"/>
      <c r="BG56" s="1322"/>
      <c r="BH56" s="1322"/>
      <c r="BI56" s="1322"/>
      <c r="BJ56" s="1322"/>
      <c r="BK56" s="1322"/>
      <c r="BL56" s="1322"/>
      <c r="BM56" s="1322"/>
      <c r="BN56" s="1322"/>
      <c r="BO56" s="1322"/>
      <c r="BP56" s="1320"/>
      <c r="BQ56" s="1320"/>
      <c r="BR56" s="1320"/>
      <c r="BS56" s="1320"/>
      <c r="BT56" s="1320"/>
      <c r="BU56" s="1320"/>
      <c r="BV56" s="1320"/>
      <c r="BW56" s="1320"/>
      <c r="BX56" s="1320"/>
      <c r="BY56" s="1320"/>
      <c r="BZ56" s="1320"/>
      <c r="CA56" s="1320"/>
      <c r="CB56" s="1320"/>
      <c r="CC56" s="1320"/>
      <c r="CD56" s="1320"/>
      <c r="CE56" s="1320"/>
      <c r="CF56" s="1320"/>
      <c r="CG56" s="1320"/>
      <c r="CH56" s="1320"/>
      <c r="CI56" s="1320"/>
      <c r="CJ56" s="1320"/>
      <c r="CK56" s="1320"/>
      <c r="CL56" s="1320"/>
      <c r="CM56" s="1320"/>
      <c r="CN56" s="1320"/>
      <c r="CO56" s="1320"/>
      <c r="CP56" s="1320"/>
      <c r="CQ56" s="1320"/>
      <c r="CR56" s="1320"/>
      <c r="CS56" s="1320"/>
      <c r="CT56" s="1320"/>
      <c r="CU56" s="1320"/>
      <c r="CV56" s="1320"/>
      <c r="CW56" s="1320"/>
      <c r="CX56" s="1320"/>
      <c r="CY56" s="1320"/>
      <c r="CZ56" s="1320"/>
      <c r="DA56" s="1320"/>
      <c r="DB56" s="1320"/>
      <c r="DC56" s="1320"/>
    </row>
    <row r="57" spans="1:109" s="402" customFormat="1" x14ac:dyDescent="0.15">
      <c r="B57" s="406"/>
      <c r="G57" s="1315"/>
      <c r="H57" s="1315"/>
      <c r="I57" s="1325"/>
      <c r="J57" s="1325"/>
      <c r="K57" s="1321"/>
      <c r="L57" s="1321"/>
      <c r="M57" s="1321"/>
      <c r="N57" s="1321"/>
      <c r="AM57" s="387"/>
      <c r="AN57" s="1319"/>
      <c r="AO57" s="1319"/>
      <c r="AP57" s="1319"/>
      <c r="AQ57" s="1319"/>
      <c r="AR57" s="1319"/>
      <c r="AS57" s="1319"/>
      <c r="AT57" s="1319"/>
      <c r="AU57" s="1319"/>
      <c r="AV57" s="1319"/>
      <c r="AW57" s="1319"/>
      <c r="AX57" s="1319"/>
      <c r="AY57" s="1319"/>
      <c r="AZ57" s="1319"/>
      <c r="BA57" s="1319"/>
      <c r="BB57" s="1322" t="s">
        <v>628</v>
      </c>
      <c r="BC57" s="1322"/>
      <c r="BD57" s="1322"/>
      <c r="BE57" s="1322"/>
      <c r="BF57" s="1322"/>
      <c r="BG57" s="1322"/>
      <c r="BH57" s="1322"/>
      <c r="BI57" s="1322"/>
      <c r="BJ57" s="1322"/>
      <c r="BK57" s="1322"/>
      <c r="BL57" s="1322"/>
      <c r="BM57" s="1322"/>
      <c r="BN57" s="1322"/>
      <c r="BO57" s="1322"/>
      <c r="BP57" s="1323"/>
      <c r="BQ57" s="1320"/>
      <c r="BR57" s="1320"/>
      <c r="BS57" s="1320"/>
      <c r="BT57" s="1320"/>
      <c r="BU57" s="1320"/>
      <c r="BV57" s="1320"/>
      <c r="BW57" s="1320"/>
      <c r="BX57" s="1320">
        <v>61.9</v>
      </c>
      <c r="BY57" s="1320"/>
      <c r="BZ57" s="1320"/>
      <c r="CA57" s="1320"/>
      <c r="CB57" s="1320"/>
      <c r="CC57" s="1320"/>
      <c r="CD57" s="1320"/>
      <c r="CE57" s="1320"/>
      <c r="CF57" s="1320">
        <v>62.6</v>
      </c>
      <c r="CG57" s="1320"/>
      <c r="CH57" s="1320"/>
      <c r="CI57" s="1320"/>
      <c r="CJ57" s="1320"/>
      <c r="CK57" s="1320"/>
      <c r="CL57" s="1320"/>
      <c r="CM57" s="1320"/>
      <c r="CN57" s="1320">
        <v>63.5</v>
      </c>
      <c r="CO57" s="1320"/>
      <c r="CP57" s="1320"/>
      <c r="CQ57" s="1320"/>
      <c r="CR57" s="1320"/>
      <c r="CS57" s="1320"/>
      <c r="CT57" s="1320"/>
      <c r="CU57" s="1320"/>
      <c r="CV57" s="1320">
        <v>64.900000000000006</v>
      </c>
      <c r="CW57" s="1320"/>
      <c r="CX57" s="1320"/>
      <c r="CY57" s="1320"/>
      <c r="CZ57" s="1320"/>
      <c r="DA57" s="1320"/>
      <c r="DB57" s="1320"/>
      <c r="DC57" s="1320"/>
      <c r="DD57" s="407"/>
      <c r="DE57" s="406"/>
    </row>
    <row r="58" spans="1:109" s="402" customFormat="1" x14ac:dyDescent="0.15">
      <c r="A58" s="387"/>
      <c r="B58" s="406"/>
      <c r="G58" s="1315"/>
      <c r="H58" s="1315"/>
      <c r="I58" s="1325"/>
      <c r="J58" s="1325"/>
      <c r="K58" s="1321"/>
      <c r="L58" s="1321"/>
      <c r="M58" s="1321"/>
      <c r="N58" s="1321"/>
      <c r="AM58" s="387"/>
      <c r="AN58" s="1319"/>
      <c r="AO58" s="1319"/>
      <c r="AP58" s="1319"/>
      <c r="AQ58" s="1319"/>
      <c r="AR58" s="1319"/>
      <c r="AS58" s="1319"/>
      <c r="AT58" s="1319"/>
      <c r="AU58" s="1319"/>
      <c r="AV58" s="1319"/>
      <c r="AW58" s="1319"/>
      <c r="AX58" s="1319"/>
      <c r="AY58" s="1319"/>
      <c r="AZ58" s="1319"/>
      <c r="BA58" s="1319"/>
      <c r="BB58" s="1322"/>
      <c r="BC58" s="1322"/>
      <c r="BD58" s="1322"/>
      <c r="BE58" s="1322"/>
      <c r="BF58" s="1322"/>
      <c r="BG58" s="1322"/>
      <c r="BH58" s="1322"/>
      <c r="BI58" s="1322"/>
      <c r="BJ58" s="1322"/>
      <c r="BK58" s="1322"/>
      <c r="BL58" s="1322"/>
      <c r="BM58" s="1322"/>
      <c r="BN58" s="1322"/>
      <c r="BO58" s="1322"/>
      <c r="BP58" s="1320"/>
      <c r="BQ58" s="1320"/>
      <c r="BR58" s="1320"/>
      <c r="BS58" s="1320"/>
      <c r="BT58" s="1320"/>
      <c r="BU58" s="1320"/>
      <c r="BV58" s="1320"/>
      <c r="BW58" s="1320"/>
      <c r="BX58" s="1320"/>
      <c r="BY58" s="1320"/>
      <c r="BZ58" s="1320"/>
      <c r="CA58" s="1320"/>
      <c r="CB58" s="1320"/>
      <c r="CC58" s="1320"/>
      <c r="CD58" s="1320"/>
      <c r="CE58" s="1320"/>
      <c r="CF58" s="1320"/>
      <c r="CG58" s="1320"/>
      <c r="CH58" s="1320"/>
      <c r="CI58" s="1320"/>
      <c r="CJ58" s="1320"/>
      <c r="CK58" s="1320"/>
      <c r="CL58" s="1320"/>
      <c r="CM58" s="1320"/>
      <c r="CN58" s="1320"/>
      <c r="CO58" s="1320"/>
      <c r="CP58" s="1320"/>
      <c r="CQ58" s="1320"/>
      <c r="CR58" s="1320"/>
      <c r="CS58" s="1320"/>
      <c r="CT58" s="1320"/>
      <c r="CU58" s="1320"/>
      <c r="CV58" s="1320"/>
      <c r="CW58" s="1320"/>
      <c r="CX58" s="1320"/>
      <c r="CY58" s="1320"/>
      <c r="CZ58" s="1320"/>
      <c r="DA58" s="1320"/>
      <c r="DB58" s="1320"/>
      <c r="DC58" s="1320"/>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630</v>
      </c>
    </row>
    <row r="64" spans="1:109" x14ac:dyDescent="0.15">
      <c r="B64" s="394"/>
      <c r="G64" s="401"/>
      <c r="I64" s="414"/>
      <c r="J64" s="414"/>
      <c r="K64" s="414"/>
      <c r="L64" s="414"/>
      <c r="M64" s="414"/>
      <c r="N64" s="415"/>
      <c r="AM64" s="401"/>
      <c r="AN64" s="401" t="s">
        <v>623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6" t="s">
        <v>631</v>
      </c>
      <c r="AO65" s="1307"/>
      <c r="AP65" s="1307"/>
      <c r="AQ65" s="1307"/>
      <c r="AR65" s="1307"/>
      <c r="AS65" s="1307"/>
      <c r="AT65" s="1307"/>
      <c r="AU65" s="1307"/>
      <c r="AV65" s="1307"/>
      <c r="AW65" s="1307"/>
      <c r="AX65" s="1307"/>
      <c r="AY65" s="1307"/>
      <c r="AZ65" s="1307"/>
      <c r="BA65" s="1307"/>
      <c r="BB65" s="1307"/>
      <c r="BC65" s="1307"/>
      <c r="BD65" s="1307"/>
      <c r="BE65" s="1307"/>
      <c r="BF65" s="1307"/>
      <c r="BG65" s="1307"/>
      <c r="BH65" s="1307"/>
      <c r="BI65" s="1307"/>
      <c r="BJ65" s="1307"/>
      <c r="BK65" s="1307"/>
      <c r="BL65" s="1307"/>
      <c r="BM65" s="1307"/>
      <c r="BN65" s="1307"/>
      <c r="BO65" s="1307"/>
      <c r="BP65" s="1307"/>
      <c r="BQ65" s="1307"/>
      <c r="BR65" s="1307"/>
      <c r="BS65" s="1307"/>
      <c r="BT65" s="1307"/>
      <c r="BU65" s="1307"/>
      <c r="BV65" s="1307"/>
      <c r="BW65" s="1307"/>
      <c r="BX65" s="1307"/>
      <c r="BY65" s="1307"/>
      <c r="BZ65" s="1307"/>
      <c r="CA65" s="1307"/>
      <c r="CB65" s="1307"/>
      <c r="CC65" s="1307"/>
      <c r="CD65" s="1307"/>
      <c r="CE65" s="1307"/>
      <c r="CF65" s="1307"/>
      <c r="CG65" s="1307"/>
      <c r="CH65" s="1307"/>
      <c r="CI65" s="1307"/>
      <c r="CJ65" s="1307"/>
      <c r="CK65" s="1307"/>
      <c r="CL65" s="1307"/>
      <c r="CM65" s="1307"/>
      <c r="CN65" s="1307"/>
      <c r="CO65" s="1307"/>
      <c r="CP65" s="1307"/>
      <c r="CQ65" s="1307"/>
      <c r="CR65" s="1307"/>
      <c r="CS65" s="1307"/>
      <c r="CT65" s="1307"/>
      <c r="CU65" s="1307"/>
      <c r="CV65" s="1307"/>
      <c r="CW65" s="1307"/>
      <c r="CX65" s="1307"/>
      <c r="CY65" s="1307"/>
      <c r="CZ65" s="1307"/>
      <c r="DA65" s="1307"/>
      <c r="DB65" s="1307"/>
      <c r="DC65" s="1308"/>
    </row>
    <row r="66" spans="2:107" x14ac:dyDescent="0.15">
      <c r="B66" s="394"/>
      <c r="AN66" s="1309"/>
      <c r="AO66" s="1310"/>
      <c r="AP66" s="1310"/>
      <c r="AQ66" s="1310"/>
      <c r="AR66" s="1310"/>
      <c r="AS66" s="1310"/>
      <c r="AT66" s="1310"/>
      <c r="AU66" s="1310"/>
      <c r="AV66" s="1310"/>
      <c r="AW66" s="1310"/>
      <c r="AX66" s="1310"/>
      <c r="AY66" s="1310"/>
      <c r="AZ66" s="1310"/>
      <c r="BA66" s="1310"/>
      <c r="BB66" s="1310"/>
      <c r="BC66" s="1310"/>
      <c r="BD66" s="1310"/>
      <c r="BE66" s="1310"/>
      <c r="BF66" s="1310"/>
      <c r="BG66" s="1310"/>
      <c r="BH66" s="1310"/>
      <c r="BI66" s="1310"/>
      <c r="BJ66" s="1310"/>
      <c r="BK66" s="1310"/>
      <c r="BL66" s="1310"/>
      <c r="BM66" s="1310"/>
      <c r="BN66" s="1310"/>
      <c r="BO66" s="1310"/>
      <c r="BP66" s="1310"/>
      <c r="BQ66" s="1310"/>
      <c r="BR66" s="1310"/>
      <c r="BS66" s="1310"/>
      <c r="BT66" s="1310"/>
      <c r="BU66" s="1310"/>
      <c r="BV66" s="1310"/>
      <c r="BW66" s="1310"/>
      <c r="BX66" s="1310"/>
      <c r="BY66" s="1310"/>
      <c r="BZ66" s="1310"/>
      <c r="CA66" s="1310"/>
      <c r="CB66" s="1310"/>
      <c r="CC66" s="1310"/>
      <c r="CD66" s="1310"/>
      <c r="CE66" s="1310"/>
      <c r="CF66" s="1310"/>
      <c r="CG66" s="1310"/>
      <c r="CH66" s="1310"/>
      <c r="CI66" s="1310"/>
      <c r="CJ66" s="1310"/>
      <c r="CK66" s="1310"/>
      <c r="CL66" s="1310"/>
      <c r="CM66" s="1310"/>
      <c r="CN66" s="1310"/>
      <c r="CO66" s="1310"/>
      <c r="CP66" s="1310"/>
      <c r="CQ66" s="1310"/>
      <c r="CR66" s="1310"/>
      <c r="CS66" s="1310"/>
      <c r="CT66" s="1310"/>
      <c r="CU66" s="1310"/>
      <c r="CV66" s="1310"/>
      <c r="CW66" s="1310"/>
      <c r="CX66" s="1310"/>
      <c r="CY66" s="1310"/>
      <c r="CZ66" s="1310"/>
      <c r="DA66" s="1310"/>
      <c r="DB66" s="1310"/>
      <c r="DC66" s="1311"/>
    </row>
    <row r="67" spans="2:107" x14ac:dyDescent="0.15">
      <c r="B67" s="394"/>
      <c r="AN67" s="1309"/>
      <c r="AO67" s="1310"/>
      <c r="AP67" s="1310"/>
      <c r="AQ67" s="1310"/>
      <c r="AR67" s="1310"/>
      <c r="AS67" s="1310"/>
      <c r="AT67" s="1310"/>
      <c r="AU67" s="1310"/>
      <c r="AV67" s="1310"/>
      <c r="AW67" s="1310"/>
      <c r="AX67" s="1310"/>
      <c r="AY67" s="1310"/>
      <c r="AZ67" s="1310"/>
      <c r="BA67" s="1310"/>
      <c r="BB67" s="1310"/>
      <c r="BC67" s="1310"/>
      <c r="BD67" s="1310"/>
      <c r="BE67" s="1310"/>
      <c r="BF67" s="1310"/>
      <c r="BG67" s="1310"/>
      <c r="BH67" s="1310"/>
      <c r="BI67" s="1310"/>
      <c r="BJ67" s="1310"/>
      <c r="BK67" s="1310"/>
      <c r="BL67" s="1310"/>
      <c r="BM67" s="1310"/>
      <c r="BN67" s="1310"/>
      <c r="BO67" s="1310"/>
      <c r="BP67" s="1310"/>
      <c r="BQ67" s="1310"/>
      <c r="BR67" s="1310"/>
      <c r="BS67" s="1310"/>
      <c r="BT67" s="1310"/>
      <c r="BU67" s="1310"/>
      <c r="BV67" s="1310"/>
      <c r="BW67" s="1310"/>
      <c r="BX67" s="1310"/>
      <c r="BY67" s="1310"/>
      <c r="BZ67" s="1310"/>
      <c r="CA67" s="1310"/>
      <c r="CB67" s="1310"/>
      <c r="CC67" s="1310"/>
      <c r="CD67" s="1310"/>
      <c r="CE67" s="1310"/>
      <c r="CF67" s="1310"/>
      <c r="CG67" s="1310"/>
      <c r="CH67" s="1310"/>
      <c r="CI67" s="1310"/>
      <c r="CJ67" s="1310"/>
      <c r="CK67" s="1310"/>
      <c r="CL67" s="1310"/>
      <c r="CM67" s="1310"/>
      <c r="CN67" s="1310"/>
      <c r="CO67" s="1310"/>
      <c r="CP67" s="1310"/>
      <c r="CQ67" s="1310"/>
      <c r="CR67" s="1310"/>
      <c r="CS67" s="1310"/>
      <c r="CT67" s="1310"/>
      <c r="CU67" s="1310"/>
      <c r="CV67" s="1310"/>
      <c r="CW67" s="1310"/>
      <c r="CX67" s="1310"/>
      <c r="CY67" s="1310"/>
      <c r="CZ67" s="1310"/>
      <c r="DA67" s="1310"/>
      <c r="DB67" s="1310"/>
      <c r="DC67" s="1311"/>
    </row>
    <row r="68" spans="2:107" x14ac:dyDescent="0.15">
      <c r="B68" s="394"/>
      <c r="AN68" s="1309"/>
      <c r="AO68" s="1310"/>
      <c r="AP68" s="1310"/>
      <c r="AQ68" s="1310"/>
      <c r="AR68" s="1310"/>
      <c r="AS68" s="1310"/>
      <c r="AT68" s="1310"/>
      <c r="AU68" s="1310"/>
      <c r="AV68" s="1310"/>
      <c r="AW68" s="1310"/>
      <c r="AX68" s="1310"/>
      <c r="AY68" s="1310"/>
      <c r="AZ68" s="1310"/>
      <c r="BA68" s="1310"/>
      <c r="BB68" s="1310"/>
      <c r="BC68" s="1310"/>
      <c r="BD68" s="1310"/>
      <c r="BE68" s="1310"/>
      <c r="BF68" s="1310"/>
      <c r="BG68" s="1310"/>
      <c r="BH68" s="1310"/>
      <c r="BI68" s="1310"/>
      <c r="BJ68" s="1310"/>
      <c r="BK68" s="1310"/>
      <c r="BL68" s="1310"/>
      <c r="BM68" s="1310"/>
      <c r="BN68" s="1310"/>
      <c r="BO68" s="1310"/>
      <c r="BP68" s="1310"/>
      <c r="BQ68" s="1310"/>
      <c r="BR68" s="1310"/>
      <c r="BS68" s="1310"/>
      <c r="BT68" s="1310"/>
      <c r="BU68" s="1310"/>
      <c r="BV68" s="1310"/>
      <c r="BW68" s="1310"/>
      <c r="BX68" s="1310"/>
      <c r="BY68" s="1310"/>
      <c r="BZ68" s="1310"/>
      <c r="CA68" s="1310"/>
      <c r="CB68" s="1310"/>
      <c r="CC68" s="1310"/>
      <c r="CD68" s="1310"/>
      <c r="CE68" s="1310"/>
      <c r="CF68" s="1310"/>
      <c r="CG68" s="1310"/>
      <c r="CH68" s="1310"/>
      <c r="CI68" s="1310"/>
      <c r="CJ68" s="1310"/>
      <c r="CK68" s="1310"/>
      <c r="CL68" s="1310"/>
      <c r="CM68" s="1310"/>
      <c r="CN68" s="1310"/>
      <c r="CO68" s="1310"/>
      <c r="CP68" s="1310"/>
      <c r="CQ68" s="1310"/>
      <c r="CR68" s="1310"/>
      <c r="CS68" s="1310"/>
      <c r="CT68" s="1310"/>
      <c r="CU68" s="1310"/>
      <c r="CV68" s="1310"/>
      <c r="CW68" s="1310"/>
      <c r="CX68" s="1310"/>
      <c r="CY68" s="1310"/>
      <c r="CZ68" s="1310"/>
      <c r="DA68" s="1310"/>
      <c r="DB68" s="1310"/>
      <c r="DC68" s="1311"/>
    </row>
    <row r="69" spans="2:107" x14ac:dyDescent="0.15">
      <c r="B69" s="394"/>
      <c r="AN69" s="1312"/>
      <c r="AO69" s="1313"/>
      <c r="AP69" s="1313"/>
      <c r="AQ69" s="1313"/>
      <c r="AR69" s="1313"/>
      <c r="AS69" s="1313"/>
      <c r="AT69" s="1313"/>
      <c r="AU69" s="1313"/>
      <c r="AV69" s="1313"/>
      <c r="AW69" s="1313"/>
      <c r="AX69" s="1313"/>
      <c r="AY69" s="1313"/>
      <c r="AZ69" s="1313"/>
      <c r="BA69" s="1313"/>
      <c r="BB69" s="1313"/>
      <c r="BC69" s="1313"/>
      <c r="BD69" s="1313"/>
      <c r="BE69" s="1313"/>
      <c r="BF69" s="1313"/>
      <c r="BG69" s="1313"/>
      <c r="BH69" s="1313"/>
      <c r="BI69" s="1313"/>
      <c r="BJ69" s="1313"/>
      <c r="BK69" s="1313"/>
      <c r="BL69" s="1313"/>
      <c r="BM69" s="1313"/>
      <c r="BN69" s="1313"/>
      <c r="BO69" s="1313"/>
      <c r="BP69" s="1313"/>
      <c r="BQ69" s="1313"/>
      <c r="BR69" s="1313"/>
      <c r="BS69" s="1313"/>
      <c r="BT69" s="1313"/>
      <c r="BU69" s="1313"/>
      <c r="BV69" s="1313"/>
      <c r="BW69" s="1313"/>
      <c r="BX69" s="1313"/>
      <c r="BY69" s="1313"/>
      <c r="BZ69" s="1313"/>
      <c r="CA69" s="1313"/>
      <c r="CB69" s="1313"/>
      <c r="CC69" s="1313"/>
      <c r="CD69" s="1313"/>
      <c r="CE69" s="1313"/>
      <c r="CF69" s="1313"/>
      <c r="CG69" s="1313"/>
      <c r="CH69" s="1313"/>
      <c r="CI69" s="1313"/>
      <c r="CJ69" s="1313"/>
      <c r="CK69" s="1313"/>
      <c r="CL69" s="1313"/>
      <c r="CM69" s="1313"/>
      <c r="CN69" s="1313"/>
      <c r="CO69" s="1313"/>
      <c r="CP69" s="1313"/>
      <c r="CQ69" s="1313"/>
      <c r="CR69" s="1313"/>
      <c r="CS69" s="1313"/>
      <c r="CT69" s="1313"/>
      <c r="CU69" s="1313"/>
      <c r="CV69" s="1313"/>
      <c r="CW69" s="1313"/>
      <c r="CX69" s="1313"/>
      <c r="CY69" s="1313"/>
      <c r="CZ69" s="1313"/>
      <c r="DA69" s="1313"/>
      <c r="DB69" s="1313"/>
      <c r="DC69" s="1314"/>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625</v>
      </c>
    </row>
    <row r="72" spans="2:107" x14ac:dyDescent="0.15">
      <c r="B72" s="394"/>
      <c r="G72" s="1315"/>
      <c r="H72" s="1315"/>
      <c r="I72" s="1315"/>
      <c r="J72" s="1315"/>
      <c r="K72" s="404"/>
      <c r="L72" s="404"/>
      <c r="M72" s="405"/>
      <c r="N72" s="405"/>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9" t="s">
        <v>573</v>
      </c>
      <c r="BQ72" s="1319"/>
      <c r="BR72" s="1319"/>
      <c r="BS72" s="1319"/>
      <c r="BT72" s="1319"/>
      <c r="BU72" s="1319"/>
      <c r="BV72" s="1319"/>
      <c r="BW72" s="1319"/>
      <c r="BX72" s="1319" t="s">
        <v>574</v>
      </c>
      <c r="BY72" s="1319"/>
      <c r="BZ72" s="1319"/>
      <c r="CA72" s="1319"/>
      <c r="CB72" s="1319"/>
      <c r="CC72" s="1319"/>
      <c r="CD72" s="1319"/>
      <c r="CE72" s="1319"/>
      <c r="CF72" s="1319" t="s">
        <v>575</v>
      </c>
      <c r="CG72" s="1319"/>
      <c r="CH72" s="1319"/>
      <c r="CI72" s="1319"/>
      <c r="CJ72" s="1319"/>
      <c r="CK72" s="1319"/>
      <c r="CL72" s="1319"/>
      <c r="CM72" s="1319"/>
      <c r="CN72" s="1319" t="s">
        <v>576</v>
      </c>
      <c r="CO72" s="1319"/>
      <c r="CP72" s="1319"/>
      <c r="CQ72" s="1319"/>
      <c r="CR72" s="1319"/>
      <c r="CS72" s="1319"/>
      <c r="CT72" s="1319"/>
      <c r="CU72" s="1319"/>
      <c r="CV72" s="1319" t="s">
        <v>577</v>
      </c>
      <c r="CW72" s="1319"/>
      <c r="CX72" s="1319"/>
      <c r="CY72" s="1319"/>
      <c r="CZ72" s="1319"/>
      <c r="DA72" s="1319"/>
      <c r="DB72" s="1319"/>
      <c r="DC72" s="1319"/>
    </row>
    <row r="73" spans="2:107" x14ac:dyDescent="0.15">
      <c r="B73" s="394"/>
      <c r="G73" s="1326"/>
      <c r="H73" s="1326"/>
      <c r="I73" s="1326"/>
      <c r="J73" s="1326"/>
      <c r="K73" s="1327"/>
      <c r="L73" s="1327"/>
      <c r="M73" s="1327"/>
      <c r="N73" s="1327"/>
      <c r="AM73" s="403"/>
      <c r="AN73" s="1322" t="s">
        <v>626</v>
      </c>
      <c r="AO73" s="1322"/>
      <c r="AP73" s="1322"/>
      <c r="AQ73" s="1322"/>
      <c r="AR73" s="1322"/>
      <c r="AS73" s="1322"/>
      <c r="AT73" s="1322"/>
      <c r="AU73" s="1322"/>
      <c r="AV73" s="1322"/>
      <c r="AW73" s="1322"/>
      <c r="AX73" s="1322"/>
      <c r="AY73" s="1322"/>
      <c r="AZ73" s="1322"/>
      <c r="BA73" s="1322"/>
      <c r="BB73" s="1322" t="s">
        <v>627</v>
      </c>
      <c r="BC73" s="1322"/>
      <c r="BD73" s="1322"/>
      <c r="BE73" s="1322"/>
      <c r="BF73" s="1322"/>
      <c r="BG73" s="1322"/>
      <c r="BH73" s="1322"/>
      <c r="BI73" s="1322"/>
      <c r="BJ73" s="1322"/>
      <c r="BK73" s="1322"/>
      <c r="BL73" s="1322"/>
      <c r="BM73" s="1322"/>
      <c r="BN73" s="1322"/>
      <c r="BO73" s="1322"/>
      <c r="BP73" s="1320"/>
      <c r="BQ73" s="1320"/>
      <c r="BR73" s="1320"/>
      <c r="BS73" s="1320"/>
      <c r="BT73" s="1320"/>
      <c r="BU73" s="1320"/>
      <c r="BV73" s="1320"/>
      <c r="BW73" s="1320"/>
      <c r="BX73" s="1320"/>
      <c r="BY73" s="1320"/>
      <c r="BZ73" s="1320"/>
      <c r="CA73" s="1320"/>
      <c r="CB73" s="1320"/>
      <c r="CC73" s="1320"/>
      <c r="CD73" s="1320"/>
      <c r="CE73" s="1320"/>
      <c r="CF73" s="1320"/>
      <c r="CG73" s="1320"/>
      <c r="CH73" s="1320"/>
      <c r="CI73" s="1320"/>
      <c r="CJ73" s="1320"/>
      <c r="CK73" s="1320"/>
      <c r="CL73" s="1320"/>
      <c r="CM73" s="1320"/>
      <c r="CN73" s="1320">
        <v>17.600000000000001</v>
      </c>
      <c r="CO73" s="1320"/>
      <c r="CP73" s="1320"/>
      <c r="CQ73" s="1320"/>
      <c r="CR73" s="1320"/>
      <c r="CS73" s="1320"/>
      <c r="CT73" s="1320"/>
      <c r="CU73" s="1320"/>
      <c r="CV73" s="1320">
        <v>13.7</v>
      </c>
      <c r="CW73" s="1320"/>
      <c r="CX73" s="1320"/>
      <c r="CY73" s="1320"/>
      <c r="CZ73" s="1320"/>
      <c r="DA73" s="1320"/>
      <c r="DB73" s="1320"/>
      <c r="DC73" s="1320"/>
    </row>
    <row r="74" spans="2:107" x14ac:dyDescent="0.15">
      <c r="B74" s="394"/>
      <c r="G74" s="1326"/>
      <c r="H74" s="1326"/>
      <c r="I74" s="1326"/>
      <c r="J74" s="1326"/>
      <c r="K74" s="1327"/>
      <c r="L74" s="1327"/>
      <c r="M74" s="1327"/>
      <c r="N74" s="1327"/>
      <c r="AM74" s="403"/>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20"/>
      <c r="BQ74" s="1320"/>
      <c r="BR74" s="1320"/>
      <c r="BS74" s="1320"/>
      <c r="BT74" s="1320"/>
      <c r="BU74" s="1320"/>
      <c r="BV74" s="1320"/>
      <c r="BW74" s="1320"/>
      <c r="BX74" s="1320"/>
      <c r="BY74" s="1320"/>
      <c r="BZ74" s="1320"/>
      <c r="CA74" s="1320"/>
      <c r="CB74" s="1320"/>
      <c r="CC74" s="1320"/>
      <c r="CD74" s="1320"/>
      <c r="CE74" s="1320"/>
      <c r="CF74" s="1320"/>
      <c r="CG74" s="1320"/>
      <c r="CH74" s="1320"/>
      <c r="CI74" s="1320"/>
      <c r="CJ74" s="1320"/>
      <c r="CK74" s="1320"/>
      <c r="CL74" s="1320"/>
      <c r="CM74" s="1320"/>
      <c r="CN74" s="1320"/>
      <c r="CO74" s="1320"/>
      <c r="CP74" s="1320"/>
      <c r="CQ74" s="1320"/>
      <c r="CR74" s="1320"/>
      <c r="CS74" s="1320"/>
      <c r="CT74" s="1320"/>
      <c r="CU74" s="1320"/>
      <c r="CV74" s="1320"/>
      <c r="CW74" s="1320"/>
      <c r="CX74" s="1320"/>
      <c r="CY74" s="1320"/>
      <c r="CZ74" s="1320"/>
      <c r="DA74" s="1320"/>
      <c r="DB74" s="1320"/>
      <c r="DC74" s="1320"/>
    </row>
    <row r="75" spans="2:107" x14ac:dyDescent="0.15">
      <c r="B75" s="394"/>
      <c r="G75" s="1326"/>
      <c r="H75" s="1326"/>
      <c r="I75" s="1315"/>
      <c r="J75" s="1315"/>
      <c r="K75" s="1321"/>
      <c r="L75" s="1321"/>
      <c r="M75" s="1321"/>
      <c r="N75" s="1321"/>
      <c r="AM75" s="403"/>
      <c r="AN75" s="1322"/>
      <c r="AO75" s="1322"/>
      <c r="AP75" s="1322"/>
      <c r="AQ75" s="1322"/>
      <c r="AR75" s="1322"/>
      <c r="AS75" s="1322"/>
      <c r="AT75" s="1322"/>
      <c r="AU75" s="1322"/>
      <c r="AV75" s="1322"/>
      <c r="AW75" s="1322"/>
      <c r="AX75" s="1322"/>
      <c r="AY75" s="1322"/>
      <c r="AZ75" s="1322"/>
      <c r="BA75" s="1322"/>
      <c r="BB75" s="1322" t="s">
        <v>632</v>
      </c>
      <c r="BC75" s="1322"/>
      <c r="BD75" s="1322"/>
      <c r="BE75" s="1322"/>
      <c r="BF75" s="1322"/>
      <c r="BG75" s="1322"/>
      <c r="BH75" s="1322"/>
      <c r="BI75" s="1322"/>
      <c r="BJ75" s="1322"/>
      <c r="BK75" s="1322"/>
      <c r="BL75" s="1322"/>
      <c r="BM75" s="1322"/>
      <c r="BN75" s="1322"/>
      <c r="BO75" s="1322"/>
      <c r="BP75" s="1320">
        <v>5.3</v>
      </c>
      <c r="BQ75" s="1320"/>
      <c r="BR75" s="1320"/>
      <c r="BS75" s="1320"/>
      <c r="BT75" s="1320"/>
      <c r="BU75" s="1320"/>
      <c r="BV75" s="1320"/>
      <c r="BW75" s="1320"/>
      <c r="BX75" s="1320">
        <v>5.4</v>
      </c>
      <c r="BY75" s="1320"/>
      <c r="BZ75" s="1320"/>
      <c r="CA75" s="1320"/>
      <c r="CB75" s="1320"/>
      <c r="CC75" s="1320"/>
      <c r="CD75" s="1320"/>
      <c r="CE75" s="1320"/>
      <c r="CF75" s="1320">
        <v>5.3</v>
      </c>
      <c r="CG75" s="1320"/>
      <c r="CH75" s="1320"/>
      <c r="CI75" s="1320"/>
      <c r="CJ75" s="1320"/>
      <c r="CK75" s="1320"/>
      <c r="CL75" s="1320"/>
      <c r="CM75" s="1320"/>
      <c r="CN75" s="1320">
        <v>5.7</v>
      </c>
      <c r="CO75" s="1320"/>
      <c r="CP75" s="1320"/>
      <c r="CQ75" s="1320"/>
      <c r="CR75" s="1320"/>
      <c r="CS75" s="1320"/>
      <c r="CT75" s="1320"/>
      <c r="CU75" s="1320"/>
      <c r="CV75" s="1320">
        <v>6.3</v>
      </c>
      <c r="CW75" s="1320"/>
      <c r="CX75" s="1320"/>
      <c r="CY75" s="1320"/>
      <c r="CZ75" s="1320"/>
      <c r="DA75" s="1320"/>
      <c r="DB75" s="1320"/>
      <c r="DC75" s="1320"/>
    </row>
    <row r="76" spans="2:107" x14ac:dyDescent="0.15">
      <c r="B76" s="394"/>
      <c r="G76" s="1326"/>
      <c r="H76" s="1326"/>
      <c r="I76" s="1315"/>
      <c r="J76" s="1315"/>
      <c r="K76" s="1321"/>
      <c r="L76" s="1321"/>
      <c r="M76" s="1321"/>
      <c r="N76" s="1321"/>
      <c r="AM76" s="403"/>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20"/>
      <c r="BQ76" s="1320"/>
      <c r="BR76" s="1320"/>
      <c r="BS76" s="1320"/>
      <c r="BT76" s="1320"/>
      <c r="BU76" s="1320"/>
      <c r="BV76" s="1320"/>
      <c r="BW76" s="1320"/>
      <c r="BX76" s="1320"/>
      <c r="BY76" s="1320"/>
      <c r="BZ76" s="1320"/>
      <c r="CA76" s="1320"/>
      <c r="CB76" s="1320"/>
      <c r="CC76" s="1320"/>
      <c r="CD76" s="1320"/>
      <c r="CE76" s="1320"/>
      <c r="CF76" s="1320"/>
      <c r="CG76" s="1320"/>
      <c r="CH76" s="1320"/>
      <c r="CI76" s="1320"/>
      <c r="CJ76" s="1320"/>
      <c r="CK76" s="1320"/>
      <c r="CL76" s="1320"/>
      <c r="CM76" s="1320"/>
      <c r="CN76" s="1320"/>
      <c r="CO76" s="1320"/>
      <c r="CP76" s="1320"/>
      <c r="CQ76" s="1320"/>
      <c r="CR76" s="1320"/>
      <c r="CS76" s="1320"/>
      <c r="CT76" s="1320"/>
      <c r="CU76" s="1320"/>
      <c r="CV76" s="1320"/>
      <c r="CW76" s="1320"/>
      <c r="CX76" s="1320"/>
      <c r="CY76" s="1320"/>
      <c r="CZ76" s="1320"/>
      <c r="DA76" s="1320"/>
      <c r="DB76" s="1320"/>
      <c r="DC76" s="1320"/>
    </row>
    <row r="77" spans="2:107" x14ac:dyDescent="0.15">
      <c r="B77" s="394"/>
      <c r="G77" s="1315"/>
      <c r="H77" s="1315"/>
      <c r="I77" s="1315"/>
      <c r="J77" s="1315"/>
      <c r="K77" s="1327"/>
      <c r="L77" s="1327"/>
      <c r="M77" s="1327"/>
      <c r="N77" s="1327"/>
      <c r="AN77" s="1319" t="s">
        <v>629</v>
      </c>
      <c r="AO77" s="1319"/>
      <c r="AP77" s="1319"/>
      <c r="AQ77" s="1319"/>
      <c r="AR77" s="1319"/>
      <c r="AS77" s="1319"/>
      <c r="AT77" s="1319"/>
      <c r="AU77" s="1319"/>
      <c r="AV77" s="1319"/>
      <c r="AW77" s="1319"/>
      <c r="AX77" s="1319"/>
      <c r="AY77" s="1319"/>
      <c r="AZ77" s="1319"/>
      <c r="BA77" s="1319"/>
      <c r="BB77" s="1322" t="s">
        <v>627</v>
      </c>
      <c r="BC77" s="1322"/>
      <c r="BD77" s="1322"/>
      <c r="BE77" s="1322"/>
      <c r="BF77" s="1322"/>
      <c r="BG77" s="1322"/>
      <c r="BH77" s="1322"/>
      <c r="BI77" s="1322"/>
      <c r="BJ77" s="1322"/>
      <c r="BK77" s="1322"/>
      <c r="BL77" s="1322"/>
      <c r="BM77" s="1322"/>
      <c r="BN77" s="1322"/>
      <c r="BO77" s="1322"/>
      <c r="BP77" s="1320">
        <v>0</v>
      </c>
      <c r="BQ77" s="1320"/>
      <c r="BR77" s="1320"/>
      <c r="BS77" s="1320"/>
      <c r="BT77" s="1320"/>
      <c r="BU77" s="1320"/>
      <c r="BV77" s="1320"/>
      <c r="BW77" s="1320"/>
      <c r="BX77" s="1320">
        <v>44.9</v>
      </c>
      <c r="BY77" s="1320"/>
      <c r="BZ77" s="1320"/>
      <c r="CA77" s="1320"/>
      <c r="CB77" s="1320"/>
      <c r="CC77" s="1320"/>
      <c r="CD77" s="1320"/>
      <c r="CE77" s="1320"/>
      <c r="CF77" s="1320">
        <v>44.9</v>
      </c>
      <c r="CG77" s="1320"/>
      <c r="CH77" s="1320"/>
      <c r="CI77" s="1320"/>
      <c r="CJ77" s="1320"/>
      <c r="CK77" s="1320"/>
      <c r="CL77" s="1320"/>
      <c r="CM77" s="1320"/>
      <c r="CN77" s="1320">
        <v>40.799999999999997</v>
      </c>
      <c r="CO77" s="1320"/>
      <c r="CP77" s="1320"/>
      <c r="CQ77" s="1320"/>
      <c r="CR77" s="1320"/>
      <c r="CS77" s="1320"/>
      <c r="CT77" s="1320"/>
      <c r="CU77" s="1320"/>
      <c r="CV77" s="1320">
        <v>38.5</v>
      </c>
      <c r="CW77" s="1320"/>
      <c r="CX77" s="1320"/>
      <c r="CY77" s="1320"/>
      <c r="CZ77" s="1320"/>
      <c r="DA77" s="1320"/>
      <c r="DB77" s="1320"/>
      <c r="DC77" s="1320"/>
    </row>
    <row r="78" spans="2:107" x14ac:dyDescent="0.15">
      <c r="B78" s="394"/>
      <c r="G78" s="1315"/>
      <c r="H78" s="1315"/>
      <c r="I78" s="1315"/>
      <c r="J78" s="1315"/>
      <c r="K78" s="1327"/>
      <c r="L78" s="1327"/>
      <c r="M78" s="1327"/>
      <c r="N78" s="1327"/>
      <c r="AN78" s="1319"/>
      <c r="AO78" s="1319"/>
      <c r="AP78" s="1319"/>
      <c r="AQ78" s="1319"/>
      <c r="AR78" s="1319"/>
      <c r="AS78" s="1319"/>
      <c r="AT78" s="1319"/>
      <c r="AU78" s="1319"/>
      <c r="AV78" s="1319"/>
      <c r="AW78" s="1319"/>
      <c r="AX78" s="1319"/>
      <c r="AY78" s="1319"/>
      <c r="AZ78" s="1319"/>
      <c r="BA78" s="1319"/>
      <c r="BB78" s="1322"/>
      <c r="BC78" s="1322"/>
      <c r="BD78" s="1322"/>
      <c r="BE78" s="1322"/>
      <c r="BF78" s="1322"/>
      <c r="BG78" s="1322"/>
      <c r="BH78" s="1322"/>
      <c r="BI78" s="1322"/>
      <c r="BJ78" s="1322"/>
      <c r="BK78" s="1322"/>
      <c r="BL78" s="1322"/>
      <c r="BM78" s="1322"/>
      <c r="BN78" s="1322"/>
      <c r="BO78" s="1322"/>
      <c r="BP78" s="1320"/>
      <c r="BQ78" s="1320"/>
      <c r="BR78" s="1320"/>
      <c r="BS78" s="1320"/>
      <c r="BT78" s="1320"/>
      <c r="BU78" s="1320"/>
      <c r="BV78" s="1320"/>
      <c r="BW78" s="1320"/>
      <c r="BX78" s="1320"/>
      <c r="BY78" s="1320"/>
      <c r="BZ78" s="1320"/>
      <c r="CA78" s="1320"/>
      <c r="CB78" s="1320"/>
      <c r="CC78" s="1320"/>
      <c r="CD78" s="1320"/>
      <c r="CE78" s="1320"/>
      <c r="CF78" s="1320"/>
      <c r="CG78" s="1320"/>
      <c r="CH78" s="1320"/>
      <c r="CI78" s="1320"/>
      <c r="CJ78" s="1320"/>
      <c r="CK78" s="1320"/>
      <c r="CL78" s="1320"/>
      <c r="CM78" s="1320"/>
      <c r="CN78" s="1320"/>
      <c r="CO78" s="1320"/>
      <c r="CP78" s="1320"/>
      <c r="CQ78" s="1320"/>
      <c r="CR78" s="1320"/>
      <c r="CS78" s="1320"/>
      <c r="CT78" s="1320"/>
      <c r="CU78" s="1320"/>
      <c r="CV78" s="1320"/>
      <c r="CW78" s="1320"/>
      <c r="CX78" s="1320"/>
      <c r="CY78" s="1320"/>
      <c r="CZ78" s="1320"/>
      <c r="DA78" s="1320"/>
      <c r="DB78" s="1320"/>
      <c r="DC78" s="1320"/>
    </row>
    <row r="79" spans="2:107" x14ac:dyDescent="0.15">
      <c r="B79" s="394"/>
      <c r="G79" s="1315"/>
      <c r="H79" s="1315"/>
      <c r="I79" s="1325"/>
      <c r="J79" s="1325"/>
      <c r="K79" s="1328"/>
      <c r="L79" s="1328"/>
      <c r="M79" s="1328"/>
      <c r="N79" s="1328"/>
      <c r="AN79" s="1319"/>
      <c r="AO79" s="1319"/>
      <c r="AP79" s="1319"/>
      <c r="AQ79" s="1319"/>
      <c r="AR79" s="1319"/>
      <c r="AS79" s="1319"/>
      <c r="AT79" s="1319"/>
      <c r="AU79" s="1319"/>
      <c r="AV79" s="1319"/>
      <c r="AW79" s="1319"/>
      <c r="AX79" s="1319"/>
      <c r="AY79" s="1319"/>
      <c r="AZ79" s="1319"/>
      <c r="BA79" s="1319"/>
      <c r="BB79" s="1322" t="s">
        <v>632</v>
      </c>
      <c r="BC79" s="1322"/>
      <c r="BD79" s="1322"/>
      <c r="BE79" s="1322"/>
      <c r="BF79" s="1322"/>
      <c r="BG79" s="1322"/>
      <c r="BH79" s="1322"/>
      <c r="BI79" s="1322"/>
      <c r="BJ79" s="1322"/>
      <c r="BK79" s="1322"/>
      <c r="BL79" s="1322"/>
      <c r="BM79" s="1322"/>
      <c r="BN79" s="1322"/>
      <c r="BO79" s="1322"/>
      <c r="BP79" s="1320">
        <v>8.5</v>
      </c>
      <c r="BQ79" s="1320"/>
      <c r="BR79" s="1320"/>
      <c r="BS79" s="1320"/>
      <c r="BT79" s="1320"/>
      <c r="BU79" s="1320"/>
      <c r="BV79" s="1320"/>
      <c r="BW79" s="1320"/>
      <c r="BX79" s="1320">
        <v>8.5</v>
      </c>
      <c r="BY79" s="1320"/>
      <c r="BZ79" s="1320"/>
      <c r="CA79" s="1320"/>
      <c r="CB79" s="1320"/>
      <c r="CC79" s="1320"/>
      <c r="CD79" s="1320"/>
      <c r="CE79" s="1320"/>
      <c r="CF79" s="1320">
        <v>9.1</v>
      </c>
      <c r="CG79" s="1320"/>
      <c r="CH79" s="1320"/>
      <c r="CI79" s="1320"/>
      <c r="CJ79" s="1320"/>
      <c r="CK79" s="1320"/>
      <c r="CL79" s="1320"/>
      <c r="CM79" s="1320"/>
      <c r="CN79" s="1320">
        <v>8.9</v>
      </c>
      <c r="CO79" s="1320"/>
      <c r="CP79" s="1320"/>
      <c r="CQ79" s="1320"/>
      <c r="CR79" s="1320"/>
      <c r="CS79" s="1320"/>
      <c r="CT79" s="1320"/>
      <c r="CU79" s="1320"/>
      <c r="CV79" s="1320">
        <v>8.9</v>
      </c>
      <c r="CW79" s="1320"/>
      <c r="CX79" s="1320"/>
      <c r="CY79" s="1320"/>
      <c r="CZ79" s="1320"/>
      <c r="DA79" s="1320"/>
      <c r="DB79" s="1320"/>
      <c r="DC79" s="1320"/>
    </row>
    <row r="80" spans="2:107" x14ac:dyDescent="0.15">
      <c r="B80" s="394"/>
      <c r="G80" s="1315"/>
      <c r="H80" s="1315"/>
      <c r="I80" s="1325"/>
      <c r="J80" s="1325"/>
      <c r="K80" s="1328"/>
      <c r="L80" s="1328"/>
      <c r="M80" s="1328"/>
      <c r="N80" s="1328"/>
      <c r="AN80" s="1319"/>
      <c r="AO80" s="1319"/>
      <c r="AP80" s="1319"/>
      <c r="AQ80" s="1319"/>
      <c r="AR80" s="1319"/>
      <c r="AS80" s="1319"/>
      <c r="AT80" s="1319"/>
      <c r="AU80" s="1319"/>
      <c r="AV80" s="1319"/>
      <c r="AW80" s="1319"/>
      <c r="AX80" s="1319"/>
      <c r="AY80" s="1319"/>
      <c r="AZ80" s="1319"/>
      <c r="BA80" s="1319"/>
      <c r="BB80" s="1322"/>
      <c r="BC80" s="1322"/>
      <c r="BD80" s="1322"/>
      <c r="BE80" s="1322"/>
      <c r="BF80" s="1322"/>
      <c r="BG80" s="1322"/>
      <c r="BH80" s="1322"/>
      <c r="BI80" s="1322"/>
      <c r="BJ80" s="1322"/>
      <c r="BK80" s="1322"/>
      <c r="BL80" s="1322"/>
      <c r="BM80" s="1322"/>
      <c r="BN80" s="1322"/>
      <c r="BO80" s="1322"/>
      <c r="BP80" s="1320"/>
      <c r="BQ80" s="1320"/>
      <c r="BR80" s="1320"/>
      <c r="BS80" s="1320"/>
      <c r="BT80" s="1320"/>
      <c r="BU80" s="1320"/>
      <c r="BV80" s="1320"/>
      <c r="BW80" s="1320"/>
      <c r="BX80" s="1320"/>
      <c r="BY80" s="1320"/>
      <c r="BZ80" s="1320"/>
      <c r="CA80" s="1320"/>
      <c r="CB80" s="1320"/>
      <c r="CC80" s="1320"/>
      <c r="CD80" s="1320"/>
      <c r="CE80" s="1320"/>
      <c r="CF80" s="1320"/>
      <c r="CG80" s="1320"/>
      <c r="CH80" s="1320"/>
      <c r="CI80" s="1320"/>
      <c r="CJ80" s="1320"/>
      <c r="CK80" s="1320"/>
      <c r="CL80" s="1320"/>
      <c r="CM80" s="1320"/>
      <c r="CN80" s="1320"/>
      <c r="CO80" s="1320"/>
      <c r="CP80" s="1320"/>
      <c r="CQ80" s="1320"/>
      <c r="CR80" s="1320"/>
      <c r="CS80" s="1320"/>
      <c r="CT80" s="1320"/>
      <c r="CU80" s="1320"/>
      <c r="CV80" s="1320"/>
      <c r="CW80" s="1320"/>
      <c r="CX80" s="1320"/>
      <c r="CY80" s="1320"/>
      <c r="CZ80" s="1320"/>
      <c r="DA80" s="1320"/>
      <c r="DB80" s="1320"/>
      <c r="DC80" s="1320"/>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0XoLwPVTUl8nhSrC0LPekx0zZ7UGQkiTX187fz0L3ZPSWsKZ8maRzaiUyqpOLMiOOaB7de3n5hwau4J68v84uQ==" saltValue="xuwcZWn3yz5kCI6dbZtTt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tHUUCvnDrNzMQfCwv5GOfpcnrg5DUEODQAsq7VUQWrqaxteMdtuuAC9tODvjkL9HA4kU17StoFL9t6wGVCnfQ==" saltValue="ayKvHDVE7m2ZQlGVexNnM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pikGcM5wCYRbpXdLP1/O5+KOv0c0iVZ44ajwzBO00EOjLwoZiC0T+YjpZkKCnsaKydYFj+v0TNPlkWBHqUBXQ==" saltValue="rgVclFzYYkBorrONJ5Gf/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570</v>
      </c>
      <c r="G2" s="156"/>
      <c r="H2" s="157"/>
    </row>
    <row r="3" spans="1:8" x14ac:dyDescent="0.15">
      <c r="A3" s="153" t="s">
        <v>563</v>
      </c>
      <c r="B3" s="158"/>
      <c r="C3" s="159"/>
      <c r="D3" s="160">
        <v>45676</v>
      </c>
      <c r="E3" s="161"/>
      <c r="F3" s="162">
        <v>158564</v>
      </c>
      <c r="G3" s="163"/>
      <c r="H3" s="164"/>
    </row>
    <row r="4" spans="1:8" x14ac:dyDescent="0.15">
      <c r="A4" s="165"/>
      <c r="B4" s="166"/>
      <c r="C4" s="167"/>
      <c r="D4" s="168">
        <v>28989</v>
      </c>
      <c r="E4" s="169"/>
      <c r="F4" s="170">
        <v>48412</v>
      </c>
      <c r="G4" s="171"/>
      <c r="H4" s="172"/>
    </row>
    <row r="5" spans="1:8" x14ac:dyDescent="0.15">
      <c r="A5" s="153" t="s">
        <v>565</v>
      </c>
      <c r="B5" s="158"/>
      <c r="C5" s="159"/>
      <c r="D5" s="160">
        <v>71983</v>
      </c>
      <c r="E5" s="161"/>
      <c r="F5" s="162">
        <v>77577</v>
      </c>
      <c r="G5" s="163"/>
      <c r="H5" s="164"/>
    </row>
    <row r="6" spans="1:8" x14ac:dyDescent="0.15">
      <c r="A6" s="165"/>
      <c r="B6" s="166"/>
      <c r="C6" s="167"/>
      <c r="D6" s="168">
        <v>59606</v>
      </c>
      <c r="E6" s="169"/>
      <c r="F6" s="170">
        <v>40870</v>
      </c>
      <c r="G6" s="171"/>
      <c r="H6" s="172"/>
    </row>
    <row r="7" spans="1:8" x14ac:dyDescent="0.15">
      <c r="A7" s="153" t="s">
        <v>566</v>
      </c>
      <c r="B7" s="158"/>
      <c r="C7" s="159"/>
      <c r="D7" s="160">
        <v>81245</v>
      </c>
      <c r="E7" s="161"/>
      <c r="F7" s="162">
        <v>115123</v>
      </c>
      <c r="G7" s="163"/>
      <c r="H7" s="164"/>
    </row>
    <row r="8" spans="1:8" x14ac:dyDescent="0.15">
      <c r="A8" s="165"/>
      <c r="B8" s="166"/>
      <c r="C8" s="167"/>
      <c r="D8" s="168">
        <v>63351</v>
      </c>
      <c r="E8" s="169"/>
      <c r="F8" s="170">
        <v>46026</v>
      </c>
      <c r="G8" s="171"/>
      <c r="H8" s="172"/>
    </row>
    <row r="9" spans="1:8" x14ac:dyDescent="0.15">
      <c r="A9" s="153" t="s">
        <v>567</v>
      </c>
      <c r="B9" s="158"/>
      <c r="C9" s="159"/>
      <c r="D9" s="160">
        <v>111073</v>
      </c>
      <c r="E9" s="161"/>
      <c r="F9" s="162">
        <v>98899</v>
      </c>
      <c r="G9" s="163"/>
      <c r="H9" s="164"/>
    </row>
    <row r="10" spans="1:8" x14ac:dyDescent="0.15">
      <c r="A10" s="165"/>
      <c r="B10" s="166"/>
      <c r="C10" s="167"/>
      <c r="D10" s="168">
        <v>78750</v>
      </c>
      <c r="E10" s="169"/>
      <c r="F10" s="170">
        <v>43734</v>
      </c>
      <c r="G10" s="171"/>
      <c r="H10" s="172"/>
    </row>
    <row r="11" spans="1:8" x14ac:dyDescent="0.15">
      <c r="A11" s="153" t="s">
        <v>568</v>
      </c>
      <c r="B11" s="158"/>
      <c r="C11" s="159"/>
      <c r="D11" s="160">
        <v>53578</v>
      </c>
      <c r="E11" s="161"/>
      <c r="F11" s="162">
        <v>96462</v>
      </c>
      <c r="G11" s="163"/>
      <c r="H11" s="164"/>
    </row>
    <row r="12" spans="1:8" x14ac:dyDescent="0.15">
      <c r="A12" s="165"/>
      <c r="B12" s="166"/>
      <c r="C12" s="173"/>
      <c r="D12" s="168">
        <v>27905</v>
      </c>
      <c r="E12" s="169"/>
      <c r="F12" s="170">
        <v>39886</v>
      </c>
      <c r="G12" s="171"/>
      <c r="H12" s="172"/>
    </row>
    <row r="13" spans="1:8" x14ac:dyDescent="0.15">
      <c r="A13" s="153"/>
      <c r="B13" s="158"/>
      <c r="C13" s="174"/>
      <c r="D13" s="175">
        <v>72711</v>
      </c>
      <c r="E13" s="176"/>
      <c r="F13" s="177">
        <v>109325</v>
      </c>
      <c r="G13" s="178"/>
      <c r="H13" s="164"/>
    </row>
    <row r="14" spans="1:8" x14ac:dyDescent="0.15">
      <c r="A14" s="165"/>
      <c r="B14" s="166"/>
      <c r="C14" s="167"/>
      <c r="D14" s="168">
        <v>51720</v>
      </c>
      <c r="E14" s="169"/>
      <c r="F14" s="170">
        <v>43786</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10.75</v>
      </c>
      <c r="C19" s="179">
        <f>ROUND(VALUE(SUBSTITUTE(実質収支比率等に係る経年分析!G$48,"▲","-")),2)</f>
        <v>7.29</v>
      </c>
      <c r="D19" s="179">
        <f>ROUND(VALUE(SUBSTITUTE(実質収支比率等に係る経年分析!H$48,"▲","-")),2)</f>
        <v>8.64</v>
      </c>
      <c r="E19" s="179">
        <f>ROUND(VALUE(SUBSTITUTE(実質収支比率等に係る経年分析!I$48,"▲","-")),2)</f>
        <v>9.58</v>
      </c>
      <c r="F19" s="179">
        <f>ROUND(VALUE(SUBSTITUTE(実質収支比率等に係る経年分析!J$48,"▲","-")),2)</f>
        <v>7.72</v>
      </c>
    </row>
    <row r="20" spans="1:11" x14ac:dyDescent="0.15">
      <c r="A20" s="179" t="s">
        <v>54</v>
      </c>
      <c r="B20" s="179">
        <f>ROUND(VALUE(SUBSTITUTE(実質収支比率等に係る経年分析!F$47,"▲","-")),2)</f>
        <v>60.04</v>
      </c>
      <c r="C20" s="179">
        <f>ROUND(VALUE(SUBSTITUTE(実質収支比率等に係る経年分析!G$47,"▲","-")),2)</f>
        <v>56.61</v>
      </c>
      <c r="D20" s="179">
        <f>ROUND(VALUE(SUBSTITUTE(実質収支比率等に係る経年分析!H$47,"▲","-")),2)</f>
        <v>53.52</v>
      </c>
      <c r="E20" s="179">
        <f>ROUND(VALUE(SUBSTITUTE(実質収支比率等に係る経年分析!I$47,"▲","-")),2)</f>
        <v>52.7</v>
      </c>
      <c r="F20" s="179">
        <f>ROUND(VALUE(SUBSTITUTE(実質収支比率等に係る経年分析!J$47,"▲","-")),2)</f>
        <v>51.46</v>
      </c>
    </row>
    <row r="21" spans="1:11" x14ac:dyDescent="0.15">
      <c r="A21" s="179" t="s">
        <v>55</v>
      </c>
      <c r="B21" s="179">
        <f>IF(ISNUMBER(VALUE(SUBSTITUTE(実質収支比率等に係る経年分析!F$49,"▲","-"))),ROUND(VALUE(SUBSTITUTE(実質収支比率等に係る経年分析!F$49,"▲","-")),2),NA())</f>
        <v>-4.38</v>
      </c>
      <c r="C21" s="179">
        <f>IF(ISNUMBER(VALUE(SUBSTITUTE(実質収支比率等に係る経年分析!G$49,"▲","-"))),ROUND(VALUE(SUBSTITUTE(実質収支比率等に係る経年分析!G$49,"▲","-")),2),NA())</f>
        <v>-4.78</v>
      </c>
      <c r="D21" s="179">
        <f>IF(ISNUMBER(VALUE(SUBSTITUTE(実質収支比率等に係る経年分析!H$49,"▲","-"))),ROUND(VALUE(SUBSTITUTE(実質収支比率等に係る経年分析!H$49,"▲","-")),2),NA())</f>
        <v>-0.7</v>
      </c>
      <c r="E21" s="179">
        <f>IF(ISNUMBER(VALUE(SUBSTITUTE(実質収支比率等に係る経年分析!I$49,"▲","-"))),ROUND(VALUE(SUBSTITUTE(実質収支比率等に係る経年分析!I$49,"▲","-")),2),NA())</f>
        <v>1.1100000000000001</v>
      </c>
      <c r="F21" s="179">
        <f>IF(ISNUMBER(VALUE(SUBSTITUTE(実質収支比率等に係る経年分析!J$49,"▲","-"))),ROUND(VALUE(SUBSTITUTE(実質収支比率等に係る経年分析!J$49,"▲","-")),2),NA())</f>
        <v>-1.59</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0.09</v>
      </c>
    </row>
    <row r="32" spans="1:11" x14ac:dyDescent="0.15">
      <c r="A32" s="180" t="str">
        <f>IF(連結実質赤字比率に係る赤字・黒字の構成分析!C$38="",NA(),連結実質赤字比率に係る赤字・黒字の構成分析!C$38)</f>
        <v>国民健康保険事業特別会計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0.39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0.49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1.02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0.22</v>
      </c>
    </row>
    <row r="33" spans="1:16" x14ac:dyDescent="0.15">
      <c r="A33" s="180" t="str">
        <f>IF(連結実質赤字比率に係る赤字・黒字の構成分析!C$37="",NA(),連結実質赤字比率に係る赤字・黒字の構成分析!C$37)</f>
        <v>下水道事業会計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0.68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0.66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0.72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0.98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0.63</v>
      </c>
    </row>
    <row r="34" spans="1:16" x14ac:dyDescent="0.15">
      <c r="A34" s="180" t="str">
        <f>IF(連結実質赤字比率に係る赤字・黒字の構成分析!C$36="",NA(),連結実質赤字比率に係る赤字・黒字の構成分析!C$36)</f>
        <v>介護保険事業特別会計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0.73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0.94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1.05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0.77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1.33</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10.75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7.29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8.64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9.58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7.72</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19.010000000000002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18.329999999999998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18.38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18.21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19.059999999999999</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610</v>
      </c>
      <c r="E42" s="181"/>
      <c r="F42" s="181"/>
      <c r="G42" s="181">
        <f>'実質公債費比率（分子）の構造'!L$52</f>
        <v>606</v>
      </c>
      <c r="H42" s="181"/>
      <c r="I42" s="181"/>
      <c r="J42" s="181">
        <f>'実質公債費比率（分子）の構造'!M$52</f>
        <v>608</v>
      </c>
      <c r="K42" s="181"/>
      <c r="L42" s="181"/>
      <c r="M42" s="181">
        <f>'実質公債費比率（分子）の構造'!N$52</f>
        <v>590</v>
      </c>
      <c r="N42" s="181"/>
      <c r="O42" s="181"/>
      <c r="P42" s="181">
        <f>'実質公債費比率（分子）の構造'!O$52</f>
        <v>603</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f>'実質公債費比率（分子）の構造'!O$51</f>
        <v>0</v>
      </c>
      <c r="O43" s="181"/>
      <c r="P43" s="181"/>
    </row>
    <row r="44" spans="1:16" x14ac:dyDescent="0.15">
      <c r="A44" s="181" t="s">
        <v>64</v>
      </c>
      <c r="B44" s="181">
        <f>'実質公債費比率（分子）の構造'!K$50</f>
        <v>14</v>
      </c>
      <c r="C44" s="181"/>
      <c r="D44" s="181"/>
      <c r="E44" s="181">
        <f>'実質公債費比率（分子）の構造'!L$50</f>
        <v>6</v>
      </c>
      <c r="F44" s="181"/>
      <c r="G44" s="181"/>
      <c r="H44" s="181">
        <f>'実質公債費比率（分子）の構造'!M$50</f>
        <v>4</v>
      </c>
      <c r="I44" s="181"/>
      <c r="J44" s="181"/>
      <c r="K44" s="181">
        <f>'実質公債費比率（分子）の構造'!N$50</f>
        <v>4</v>
      </c>
      <c r="L44" s="181"/>
      <c r="M44" s="181"/>
      <c r="N44" s="181">
        <f>'実質公債費比率（分子）の構造'!O$50</f>
        <v>4</v>
      </c>
      <c r="O44" s="181"/>
      <c r="P44" s="181"/>
    </row>
    <row r="45" spans="1:16" x14ac:dyDescent="0.15">
      <c r="A45" s="181" t="s">
        <v>65</v>
      </c>
      <c r="B45" s="181">
        <f>'実質公債費比率（分子）の構造'!K$49</f>
        <v>97</v>
      </c>
      <c r="C45" s="181"/>
      <c r="D45" s="181"/>
      <c r="E45" s="181">
        <f>'実質公債費比率（分子）の構造'!L$49</f>
        <v>100</v>
      </c>
      <c r="F45" s="181"/>
      <c r="G45" s="181"/>
      <c r="H45" s="181">
        <f>'実質公債費比率（分子）の構造'!M$49</f>
        <v>97</v>
      </c>
      <c r="I45" s="181"/>
      <c r="J45" s="181"/>
      <c r="K45" s="181">
        <f>'実質公債費比率（分子）の構造'!N$49</f>
        <v>118</v>
      </c>
      <c r="L45" s="181"/>
      <c r="M45" s="181"/>
      <c r="N45" s="181">
        <f>'実質公債費比率（分子）の構造'!O$49</f>
        <v>130</v>
      </c>
      <c r="O45" s="181"/>
      <c r="P45" s="181"/>
    </row>
    <row r="46" spans="1:16" x14ac:dyDescent="0.15">
      <c r="A46" s="181" t="s">
        <v>66</v>
      </c>
      <c r="B46" s="181">
        <f>'実質公債費比率（分子）の構造'!K$48</f>
        <v>275</v>
      </c>
      <c r="C46" s="181"/>
      <c r="D46" s="181"/>
      <c r="E46" s="181">
        <f>'実質公債費比率（分子）の構造'!L$48</f>
        <v>279</v>
      </c>
      <c r="F46" s="181"/>
      <c r="G46" s="181"/>
      <c r="H46" s="181">
        <f>'実質公債費比率（分子）の構造'!M$48</f>
        <v>284</v>
      </c>
      <c r="I46" s="181"/>
      <c r="J46" s="181"/>
      <c r="K46" s="181">
        <f>'実質公債費比率（分子）の構造'!N$48</f>
        <v>297</v>
      </c>
      <c r="L46" s="181"/>
      <c r="M46" s="181"/>
      <c r="N46" s="181">
        <f>'実質公債費比率（分子）の構造'!O$48</f>
        <v>268</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406</v>
      </c>
      <c r="C49" s="181"/>
      <c r="D49" s="181"/>
      <c r="E49" s="181">
        <f>'実質公債費比率（分子）の構造'!L$45</f>
        <v>399</v>
      </c>
      <c r="F49" s="181"/>
      <c r="G49" s="181"/>
      <c r="H49" s="181">
        <f>'実質公債費比率（分子）の構造'!M$45</f>
        <v>394</v>
      </c>
      <c r="I49" s="181"/>
      <c r="J49" s="181"/>
      <c r="K49" s="181">
        <f>'実質公債費比率（分子）の構造'!N$45</f>
        <v>412</v>
      </c>
      <c r="L49" s="181"/>
      <c r="M49" s="181"/>
      <c r="N49" s="181">
        <f>'実質公債費比率（分子）の構造'!O$45</f>
        <v>457</v>
      </c>
      <c r="O49" s="181"/>
      <c r="P49" s="181"/>
    </row>
    <row r="50" spans="1:16" x14ac:dyDescent="0.15">
      <c r="A50" s="181" t="s">
        <v>70</v>
      </c>
      <c r="B50" s="181" t="e">
        <f>NA()</f>
        <v>#N/A</v>
      </c>
      <c r="C50" s="181">
        <f>IF(ISNUMBER('実質公債費比率（分子）の構造'!K$53),'実質公債費比率（分子）の構造'!K$53,NA())</f>
        <v>182</v>
      </c>
      <c r="D50" s="181" t="e">
        <f>NA()</f>
        <v>#N/A</v>
      </c>
      <c r="E50" s="181" t="e">
        <f>NA()</f>
        <v>#N/A</v>
      </c>
      <c r="F50" s="181">
        <f>IF(ISNUMBER('実質公債費比率（分子）の構造'!L$53),'実質公債費比率（分子）の構造'!L$53,NA())</f>
        <v>178</v>
      </c>
      <c r="G50" s="181" t="e">
        <f>NA()</f>
        <v>#N/A</v>
      </c>
      <c r="H50" s="181" t="e">
        <f>NA()</f>
        <v>#N/A</v>
      </c>
      <c r="I50" s="181">
        <f>IF(ISNUMBER('実質公債費比率（分子）の構造'!M$53),'実質公債費比率（分子）の構造'!M$53,NA())</f>
        <v>171</v>
      </c>
      <c r="J50" s="181" t="e">
        <f>NA()</f>
        <v>#N/A</v>
      </c>
      <c r="K50" s="181" t="e">
        <f>NA()</f>
        <v>#N/A</v>
      </c>
      <c r="L50" s="181">
        <f>IF(ISNUMBER('実質公債費比率（分子）の構造'!N$53),'実質公債費比率（分子）の構造'!N$53,NA())</f>
        <v>241</v>
      </c>
      <c r="M50" s="181" t="e">
        <f>NA()</f>
        <v>#N/A</v>
      </c>
      <c r="N50" s="181" t="e">
        <f>NA()</f>
        <v>#N/A</v>
      </c>
      <c r="O50" s="181">
        <f>IF(ISNUMBER('実質公債費比率（分子）の構造'!O$53),'実質公債費比率（分子）の構造'!O$53,NA())</f>
        <v>256</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7182</v>
      </c>
      <c r="E56" s="180"/>
      <c r="F56" s="180"/>
      <c r="G56" s="180">
        <f>'将来負担比率（分子）の構造'!J$52</f>
        <v>6989</v>
      </c>
      <c r="H56" s="180"/>
      <c r="I56" s="180"/>
      <c r="J56" s="180">
        <f>'将来負担比率（分子）の構造'!K$52</f>
        <v>6928</v>
      </c>
      <c r="K56" s="180"/>
      <c r="L56" s="180"/>
      <c r="M56" s="180">
        <f>'将来負担比率（分子）の構造'!L$52</f>
        <v>6859</v>
      </c>
      <c r="N56" s="180"/>
      <c r="O56" s="180"/>
      <c r="P56" s="180">
        <f>'将来負担比率（分子）の構造'!M$52</f>
        <v>7056</v>
      </c>
    </row>
    <row r="57" spans="1:16" x14ac:dyDescent="0.15">
      <c r="A57" s="180" t="s">
        <v>41</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f>'将来負担比率（分子）の構造'!L$51</f>
        <v>21</v>
      </c>
      <c r="N57" s="180"/>
      <c r="O57" s="180"/>
      <c r="P57" s="180">
        <f>'将来負担比率（分子）の構造'!M$51</f>
        <v>21</v>
      </c>
    </row>
    <row r="58" spans="1:16" x14ac:dyDescent="0.15">
      <c r="A58" s="180" t="s">
        <v>40</v>
      </c>
      <c r="B58" s="180"/>
      <c r="C58" s="180"/>
      <c r="D58" s="180">
        <f>'将来負担比率（分子）の構造'!I$50</f>
        <v>3023</v>
      </c>
      <c r="E58" s="180"/>
      <c r="F58" s="180"/>
      <c r="G58" s="180">
        <f>'将来負担比率（分子）の構造'!J$50</f>
        <v>3086</v>
      </c>
      <c r="H58" s="180"/>
      <c r="I58" s="180"/>
      <c r="J58" s="180">
        <f>'将来負担比率（分子）の構造'!K$50</f>
        <v>2918</v>
      </c>
      <c r="K58" s="180"/>
      <c r="L58" s="180"/>
      <c r="M58" s="180">
        <f>'将来負担比率（分子）の構造'!L$50</f>
        <v>2914</v>
      </c>
      <c r="N58" s="180"/>
      <c r="O58" s="180"/>
      <c r="P58" s="180">
        <f>'将来負担比率（分子）の構造'!M$50</f>
        <v>3023</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f>'将来負担比率（分子）の構造'!I$46</f>
        <v>126</v>
      </c>
      <c r="C61" s="180"/>
      <c r="D61" s="180"/>
      <c r="E61" s="180">
        <f>'将来負担比率（分子）の構造'!J$46</f>
        <v>121</v>
      </c>
      <c r="F61" s="180"/>
      <c r="G61" s="180"/>
      <c r="H61" s="180">
        <f>'将来負担比率（分子）の構造'!K$46</f>
        <v>296</v>
      </c>
      <c r="I61" s="180"/>
      <c r="J61" s="180"/>
      <c r="K61" s="180">
        <f>'将来負担比率（分子）の構造'!L$46</f>
        <v>530</v>
      </c>
      <c r="L61" s="180"/>
      <c r="M61" s="180"/>
      <c r="N61" s="180">
        <f>'将来負担比率（分子）の構造'!M$46</f>
        <v>700</v>
      </c>
      <c r="O61" s="180"/>
      <c r="P61" s="180"/>
    </row>
    <row r="62" spans="1:16" x14ac:dyDescent="0.15">
      <c r="A62" s="180" t="s">
        <v>34</v>
      </c>
      <c r="B62" s="180">
        <f>'将来負担比率（分子）の構造'!I$45</f>
        <v>805</v>
      </c>
      <c r="C62" s="180"/>
      <c r="D62" s="180"/>
      <c r="E62" s="180">
        <f>'将来負担比率（分子）の構造'!J$45</f>
        <v>770</v>
      </c>
      <c r="F62" s="180"/>
      <c r="G62" s="180"/>
      <c r="H62" s="180">
        <f>'将来負担比率（分子）の構造'!K$45</f>
        <v>794</v>
      </c>
      <c r="I62" s="180"/>
      <c r="J62" s="180"/>
      <c r="K62" s="180">
        <f>'将来負担比率（分子）の構造'!L$45</f>
        <v>767</v>
      </c>
      <c r="L62" s="180"/>
      <c r="M62" s="180"/>
      <c r="N62" s="180">
        <f>'将来負担比率（分子）の構造'!M$45</f>
        <v>704</v>
      </c>
      <c r="O62" s="180"/>
      <c r="P62" s="180"/>
    </row>
    <row r="63" spans="1:16" x14ac:dyDescent="0.15">
      <c r="A63" s="180" t="s">
        <v>33</v>
      </c>
      <c r="B63" s="180">
        <f>'将来負担比率（分子）の構造'!I$44</f>
        <v>492</v>
      </c>
      <c r="C63" s="180"/>
      <c r="D63" s="180"/>
      <c r="E63" s="180">
        <f>'将来負担比率（分子）の構造'!J$44</f>
        <v>472</v>
      </c>
      <c r="F63" s="180"/>
      <c r="G63" s="180"/>
      <c r="H63" s="180">
        <f>'将来負担比率（分子）の構造'!K$44</f>
        <v>558</v>
      </c>
      <c r="I63" s="180"/>
      <c r="J63" s="180"/>
      <c r="K63" s="180">
        <f>'将来負担比率（分子）の構造'!L$44</f>
        <v>589</v>
      </c>
      <c r="L63" s="180"/>
      <c r="M63" s="180"/>
      <c r="N63" s="180">
        <f>'将来負担比率（分子）の構造'!M$44</f>
        <v>883</v>
      </c>
      <c r="O63" s="180"/>
      <c r="P63" s="180"/>
    </row>
    <row r="64" spans="1:16" x14ac:dyDescent="0.15">
      <c r="A64" s="180" t="s">
        <v>32</v>
      </c>
      <c r="B64" s="180">
        <f>'将来負担比率（分子）の構造'!I$43</f>
        <v>3674</v>
      </c>
      <c r="C64" s="180"/>
      <c r="D64" s="180"/>
      <c r="E64" s="180">
        <f>'将来負担比率（分子）の構造'!J$43</f>
        <v>3457</v>
      </c>
      <c r="F64" s="180"/>
      <c r="G64" s="180"/>
      <c r="H64" s="180">
        <f>'将来負担比率（分子）の構造'!K$43</f>
        <v>3272</v>
      </c>
      <c r="I64" s="180"/>
      <c r="J64" s="180"/>
      <c r="K64" s="180">
        <f>'将来負担比率（分子）の構造'!L$43</f>
        <v>3153</v>
      </c>
      <c r="L64" s="180"/>
      <c r="M64" s="180"/>
      <c r="N64" s="180">
        <f>'将来負担比率（分子）の構造'!M$43</f>
        <v>2898</v>
      </c>
      <c r="O64" s="180"/>
      <c r="P64" s="180"/>
    </row>
    <row r="65" spans="1:16" x14ac:dyDescent="0.15">
      <c r="A65" s="180" t="s">
        <v>31</v>
      </c>
      <c r="B65" s="180">
        <f>'将来負担比率（分子）の構造'!I$42</f>
        <v>23</v>
      </c>
      <c r="C65" s="180"/>
      <c r="D65" s="180"/>
      <c r="E65" s="180">
        <f>'将来負担比率（分子）の構造'!J$42</f>
        <v>17</v>
      </c>
      <c r="F65" s="180"/>
      <c r="G65" s="180"/>
      <c r="H65" s="180">
        <f>'将来負担比率（分子）の構造'!K$42</f>
        <v>13</v>
      </c>
      <c r="I65" s="180"/>
      <c r="J65" s="180"/>
      <c r="K65" s="180">
        <f>'将来負担比率（分子）の構造'!L$42</f>
        <v>9</v>
      </c>
      <c r="L65" s="180"/>
      <c r="M65" s="180"/>
      <c r="N65" s="180">
        <f>'将来負担比率（分子）の構造'!M$42</f>
        <v>7</v>
      </c>
      <c r="O65" s="180"/>
      <c r="P65" s="180"/>
    </row>
    <row r="66" spans="1:16" x14ac:dyDescent="0.15">
      <c r="A66" s="180" t="s">
        <v>30</v>
      </c>
      <c r="B66" s="180">
        <f>'将来負担比率（分子）の構造'!I$41</f>
        <v>4460</v>
      </c>
      <c r="C66" s="180"/>
      <c r="D66" s="180"/>
      <c r="E66" s="180">
        <f>'将来負担比率（分子）の構造'!J$41</f>
        <v>4695</v>
      </c>
      <c r="F66" s="180"/>
      <c r="G66" s="180"/>
      <c r="H66" s="180">
        <f>'将来負担比率（分子）の構造'!K$41</f>
        <v>4844</v>
      </c>
      <c r="I66" s="180"/>
      <c r="J66" s="180"/>
      <c r="K66" s="180">
        <f>'将来負担比率（分子）の構造'!L$41</f>
        <v>5366</v>
      </c>
      <c r="L66" s="180"/>
      <c r="M66" s="180"/>
      <c r="N66" s="180">
        <f>'将来負担比率（分子）の構造'!M$41</f>
        <v>5404</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619</v>
      </c>
      <c r="M67" s="180" t="e">
        <f>NA()</f>
        <v>#N/A</v>
      </c>
      <c r="N67" s="180" t="e">
        <f>NA()</f>
        <v>#N/A</v>
      </c>
      <c r="O67" s="180">
        <f>IF(ISNUMBER('将来負担比率（分子）の構造'!M$53), IF('将来負担比率（分子）の構造'!M$53 &lt; 0, 0, '将来負担比率（分子）の構造'!M$53), NA())</f>
        <v>497</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2159</v>
      </c>
      <c r="C72" s="184">
        <f>基金残高に係る経年分析!G55</f>
        <v>2161</v>
      </c>
      <c r="D72" s="184">
        <f>基金残高に係る経年分析!H55</f>
        <v>2162</v>
      </c>
    </row>
    <row r="73" spans="1:16" x14ac:dyDescent="0.15">
      <c r="A73" s="183" t="s">
        <v>77</v>
      </c>
      <c r="B73" s="184">
        <f>基金残高に係る経年分析!F56</f>
        <v>159</v>
      </c>
      <c r="C73" s="184">
        <f>基金残高に係る経年分析!G56</f>
        <v>159</v>
      </c>
      <c r="D73" s="184">
        <f>基金残高に係る経年分析!H56</f>
        <v>159</v>
      </c>
    </row>
    <row r="74" spans="1:16" x14ac:dyDescent="0.15">
      <c r="A74" s="183" t="s">
        <v>78</v>
      </c>
      <c r="B74" s="184">
        <f>基金残高に係る経年分析!F57</f>
        <v>505</v>
      </c>
      <c r="C74" s="184">
        <f>基金残高に係る経年分析!G57</f>
        <v>484</v>
      </c>
      <c r="D74" s="184">
        <f>基金残高に係る経年分析!H57</f>
        <v>581</v>
      </c>
    </row>
  </sheetData>
  <sheetProtection algorithmName="SHA-512" hashValue="ihwTh4kn6UHM0rErJ+6ZEVZveP075MQwjTIKn9Dxa4QM3qdxLkjWo1zG2nTCfD02E1t243ALUcE9zOAsbm+IHA==" saltValue="PT5L3WXEBPRUCfamAw+7c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218</v>
      </c>
      <c r="DI1" s="656"/>
      <c r="DJ1" s="656"/>
      <c r="DK1" s="656"/>
      <c r="DL1" s="656"/>
      <c r="DM1" s="656"/>
      <c r="DN1" s="657"/>
      <c r="DO1" s="225"/>
      <c r="DP1" s="655" t="s">
        <v>219</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220</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221</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222</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223</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224</v>
      </c>
      <c r="S4" s="659"/>
      <c r="T4" s="659"/>
      <c r="U4" s="659"/>
      <c r="V4" s="659"/>
      <c r="W4" s="659"/>
      <c r="X4" s="659"/>
      <c r="Y4" s="660"/>
      <c r="Z4" s="658" t="s">
        <v>225</v>
      </c>
      <c r="AA4" s="659"/>
      <c r="AB4" s="659"/>
      <c r="AC4" s="660"/>
      <c r="AD4" s="658" t="s">
        <v>226</v>
      </c>
      <c r="AE4" s="659"/>
      <c r="AF4" s="659"/>
      <c r="AG4" s="659"/>
      <c r="AH4" s="659"/>
      <c r="AI4" s="659"/>
      <c r="AJ4" s="659"/>
      <c r="AK4" s="660"/>
      <c r="AL4" s="658" t="s">
        <v>225</v>
      </c>
      <c r="AM4" s="659"/>
      <c r="AN4" s="659"/>
      <c r="AO4" s="660"/>
      <c r="AP4" s="664" t="s">
        <v>227</v>
      </c>
      <c r="AQ4" s="664"/>
      <c r="AR4" s="664"/>
      <c r="AS4" s="664"/>
      <c r="AT4" s="664"/>
      <c r="AU4" s="664"/>
      <c r="AV4" s="664"/>
      <c r="AW4" s="664"/>
      <c r="AX4" s="664"/>
      <c r="AY4" s="664"/>
      <c r="AZ4" s="664"/>
      <c r="BA4" s="664"/>
      <c r="BB4" s="664"/>
      <c r="BC4" s="664"/>
      <c r="BD4" s="664"/>
      <c r="BE4" s="664"/>
      <c r="BF4" s="664"/>
      <c r="BG4" s="664" t="s">
        <v>228</v>
      </c>
      <c r="BH4" s="664"/>
      <c r="BI4" s="664"/>
      <c r="BJ4" s="664"/>
      <c r="BK4" s="664"/>
      <c r="BL4" s="664"/>
      <c r="BM4" s="664"/>
      <c r="BN4" s="664"/>
      <c r="BO4" s="664" t="s">
        <v>225</v>
      </c>
      <c r="BP4" s="664"/>
      <c r="BQ4" s="664"/>
      <c r="BR4" s="664"/>
      <c r="BS4" s="664" t="s">
        <v>229</v>
      </c>
      <c r="BT4" s="664"/>
      <c r="BU4" s="664"/>
      <c r="BV4" s="664"/>
      <c r="BW4" s="664"/>
      <c r="BX4" s="664"/>
      <c r="BY4" s="664"/>
      <c r="BZ4" s="664"/>
      <c r="CA4" s="664"/>
      <c r="CB4" s="664"/>
      <c r="CD4" s="661" t="s">
        <v>230</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231</v>
      </c>
      <c r="C5" s="666"/>
      <c r="D5" s="666"/>
      <c r="E5" s="666"/>
      <c r="F5" s="666"/>
      <c r="G5" s="666"/>
      <c r="H5" s="666"/>
      <c r="I5" s="666"/>
      <c r="J5" s="666"/>
      <c r="K5" s="666"/>
      <c r="L5" s="666"/>
      <c r="M5" s="666"/>
      <c r="N5" s="666"/>
      <c r="O5" s="666"/>
      <c r="P5" s="666"/>
      <c r="Q5" s="667"/>
      <c r="R5" s="668">
        <v>2281887</v>
      </c>
      <c r="S5" s="669"/>
      <c r="T5" s="669"/>
      <c r="U5" s="669"/>
      <c r="V5" s="669"/>
      <c r="W5" s="669"/>
      <c r="X5" s="669"/>
      <c r="Y5" s="670"/>
      <c r="Z5" s="671">
        <v>34.799999999999997</v>
      </c>
      <c r="AA5" s="671"/>
      <c r="AB5" s="671"/>
      <c r="AC5" s="671"/>
      <c r="AD5" s="672">
        <v>2281887</v>
      </c>
      <c r="AE5" s="672"/>
      <c r="AF5" s="672"/>
      <c r="AG5" s="672"/>
      <c r="AH5" s="672"/>
      <c r="AI5" s="672"/>
      <c r="AJ5" s="672"/>
      <c r="AK5" s="672"/>
      <c r="AL5" s="673">
        <v>56.1</v>
      </c>
      <c r="AM5" s="674"/>
      <c r="AN5" s="674"/>
      <c r="AO5" s="675"/>
      <c r="AP5" s="665" t="s">
        <v>232</v>
      </c>
      <c r="AQ5" s="666"/>
      <c r="AR5" s="666"/>
      <c r="AS5" s="666"/>
      <c r="AT5" s="666"/>
      <c r="AU5" s="666"/>
      <c r="AV5" s="666"/>
      <c r="AW5" s="666"/>
      <c r="AX5" s="666"/>
      <c r="AY5" s="666"/>
      <c r="AZ5" s="666"/>
      <c r="BA5" s="666"/>
      <c r="BB5" s="666"/>
      <c r="BC5" s="666"/>
      <c r="BD5" s="666"/>
      <c r="BE5" s="666"/>
      <c r="BF5" s="667"/>
      <c r="BG5" s="679">
        <v>2242904</v>
      </c>
      <c r="BH5" s="680"/>
      <c r="BI5" s="680"/>
      <c r="BJ5" s="680"/>
      <c r="BK5" s="680"/>
      <c r="BL5" s="680"/>
      <c r="BM5" s="680"/>
      <c r="BN5" s="681"/>
      <c r="BO5" s="682">
        <v>98.3</v>
      </c>
      <c r="BP5" s="682"/>
      <c r="BQ5" s="682"/>
      <c r="BR5" s="682"/>
      <c r="BS5" s="683" t="s">
        <v>233</v>
      </c>
      <c r="BT5" s="683"/>
      <c r="BU5" s="683"/>
      <c r="BV5" s="683"/>
      <c r="BW5" s="683"/>
      <c r="BX5" s="683"/>
      <c r="BY5" s="683"/>
      <c r="BZ5" s="683"/>
      <c r="CA5" s="683"/>
      <c r="CB5" s="687"/>
      <c r="CD5" s="661" t="s">
        <v>227</v>
      </c>
      <c r="CE5" s="662"/>
      <c r="CF5" s="662"/>
      <c r="CG5" s="662"/>
      <c r="CH5" s="662"/>
      <c r="CI5" s="662"/>
      <c r="CJ5" s="662"/>
      <c r="CK5" s="662"/>
      <c r="CL5" s="662"/>
      <c r="CM5" s="662"/>
      <c r="CN5" s="662"/>
      <c r="CO5" s="662"/>
      <c r="CP5" s="662"/>
      <c r="CQ5" s="663"/>
      <c r="CR5" s="661" t="s">
        <v>234</v>
      </c>
      <c r="CS5" s="662"/>
      <c r="CT5" s="662"/>
      <c r="CU5" s="662"/>
      <c r="CV5" s="662"/>
      <c r="CW5" s="662"/>
      <c r="CX5" s="662"/>
      <c r="CY5" s="663"/>
      <c r="CZ5" s="661" t="s">
        <v>225</v>
      </c>
      <c r="DA5" s="662"/>
      <c r="DB5" s="662"/>
      <c r="DC5" s="663"/>
      <c r="DD5" s="661" t="s">
        <v>235</v>
      </c>
      <c r="DE5" s="662"/>
      <c r="DF5" s="662"/>
      <c r="DG5" s="662"/>
      <c r="DH5" s="662"/>
      <c r="DI5" s="662"/>
      <c r="DJ5" s="662"/>
      <c r="DK5" s="662"/>
      <c r="DL5" s="662"/>
      <c r="DM5" s="662"/>
      <c r="DN5" s="662"/>
      <c r="DO5" s="662"/>
      <c r="DP5" s="663"/>
      <c r="DQ5" s="661" t="s">
        <v>236</v>
      </c>
      <c r="DR5" s="662"/>
      <c r="DS5" s="662"/>
      <c r="DT5" s="662"/>
      <c r="DU5" s="662"/>
      <c r="DV5" s="662"/>
      <c r="DW5" s="662"/>
      <c r="DX5" s="662"/>
      <c r="DY5" s="662"/>
      <c r="DZ5" s="662"/>
      <c r="EA5" s="662"/>
      <c r="EB5" s="662"/>
      <c r="EC5" s="663"/>
    </row>
    <row r="6" spans="2:143" ht="11.25" customHeight="1" x14ac:dyDescent="0.15">
      <c r="B6" s="676" t="s">
        <v>237</v>
      </c>
      <c r="C6" s="677"/>
      <c r="D6" s="677"/>
      <c r="E6" s="677"/>
      <c r="F6" s="677"/>
      <c r="G6" s="677"/>
      <c r="H6" s="677"/>
      <c r="I6" s="677"/>
      <c r="J6" s="677"/>
      <c r="K6" s="677"/>
      <c r="L6" s="677"/>
      <c r="M6" s="677"/>
      <c r="N6" s="677"/>
      <c r="O6" s="677"/>
      <c r="P6" s="677"/>
      <c r="Q6" s="678"/>
      <c r="R6" s="679">
        <v>75014</v>
      </c>
      <c r="S6" s="680"/>
      <c r="T6" s="680"/>
      <c r="U6" s="680"/>
      <c r="V6" s="680"/>
      <c r="W6" s="680"/>
      <c r="X6" s="680"/>
      <c r="Y6" s="681"/>
      <c r="Z6" s="682">
        <v>1.1000000000000001</v>
      </c>
      <c r="AA6" s="682"/>
      <c r="AB6" s="682"/>
      <c r="AC6" s="682"/>
      <c r="AD6" s="683">
        <v>75014</v>
      </c>
      <c r="AE6" s="683"/>
      <c r="AF6" s="683"/>
      <c r="AG6" s="683"/>
      <c r="AH6" s="683"/>
      <c r="AI6" s="683"/>
      <c r="AJ6" s="683"/>
      <c r="AK6" s="683"/>
      <c r="AL6" s="684">
        <v>1.8</v>
      </c>
      <c r="AM6" s="685"/>
      <c r="AN6" s="685"/>
      <c r="AO6" s="686"/>
      <c r="AP6" s="676" t="s">
        <v>238</v>
      </c>
      <c r="AQ6" s="677"/>
      <c r="AR6" s="677"/>
      <c r="AS6" s="677"/>
      <c r="AT6" s="677"/>
      <c r="AU6" s="677"/>
      <c r="AV6" s="677"/>
      <c r="AW6" s="677"/>
      <c r="AX6" s="677"/>
      <c r="AY6" s="677"/>
      <c r="AZ6" s="677"/>
      <c r="BA6" s="677"/>
      <c r="BB6" s="677"/>
      <c r="BC6" s="677"/>
      <c r="BD6" s="677"/>
      <c r="BE6" s="677"/>
      <c r="BF6" s="678"/>
      <c r="BG6" s="679">
        <v>2242904</v>
      </c>
      <c r="BH6" s="680"/>
      <c r="BI6" s="680"/>
      <c r="BJ6" s="680"/>
      <c r="BK6" s="680"/>
      <c r="BL6" s="680"/>
      <c r="BM6" s="680"/>
      <c r="BN6" s="681"/>
      <c r="BO6" s="682">
        <v>98.3</v>
      </c>
      <c r="BP6" s="682"/>
      <c r="BQ6" s="682"/>
      <c r="BR6" s="682"/>
      <c r="BS6" s="683" t="s">
        <v>233</v>
      </c>
      <c r="BT6" s="683"/>
      <c r="BU6" s="683"/>
      <c r="BV6" s="683"/>
      <c r="BW6" s="683"/>
      <c r="BX6" s="683"/>
      <c r="BY6" s="683"/>
      <c r="BZ6" s="683"/>
      <c r="CA6" s="683"/>
      <c r="CB6" s="687"/>
      <c r="CD6" s="690" t="s">
        <v>239</v>
      </c>
      <c r="CE6" s="691"/>
      <c r="CF6" s="691"/>
      <c r="CG6" s="691"/>
      <c r="CH6" s="691"/>
      <c r="CI6" s="691"/>
      <c r="CJ6" s="691"/>
      <c r="CK6" s="691"/>
      <c r="CL6" s="691"/>
      <c r="CM6" s="691"/>
      <c r="CN6" s="691"/>
      <c r="CO6" s="691"/>
      <c r="CP6" s="691"/>
      <c r="CQ6" s="692"/>
      <c r="CR6" s="679">
        <v>66292</v>
      </c>
      <c r="CS6" s="680"/>
      <c r="CT6" s="680"/>
      <c r="CU6" s="680"/>
      <c r="CV6" s="680"/>
      <c r="CW6" s="680"/>
      <c r="CX6" s="680"/>
      <c r="CY6" s="681"/>
      <c r="CZ6" s="673">
        <v>1.1000000000000001</v>
      </c>
      <c r="DA6" s="674"/>
      <c r="DB6" s="674"/>
      <c r="DC6" s="693"/>
      <c r="DD6" s="688" t="s">
        <v>233</v>
      </c>
      <c r="DE6" s="680"/>
      <c r="DF6" s="680"/>
      <c r="DG6" s="680"/>
      <c r="DH6" s="680"/>
      <c r="DI6" s="680"/>
      <c r="DJ6" s="680"/>
      <c r="DK6" s="680"/>
      <c r="DL6" s="680"/>
      <c r="DM6" s="680"/>
      <c r="DN6" s="680"/>
      <c r="DO6" s="680"/>
      <c r="DP6" s="681"/>
      <c r="DQ6" s="688">
        <v>66292</v>
      </c>
      <c r="DR6" s="680"/>
      <c r="DS6" s="680"/>
      <c r="DT6" s="680"/>
      <c r="DU6" s="680"/>
      <c r="DV6" s="680"/>
      <c r="DW6" s="680"/>
      <c r="DX6" s="680"/>
      <c r="DY6" s="680"/>
      <c r="DZ6" s="680"/>
      <c r="EA6" s="680"/>
      <c r="EB6" s="680"/>
      <c r="EC6" s="689"/>
    </row>
    <row r="7" spans="2:143" ht="11.25" customHeight="1" x14ac:dyDescent="0.15">
      <c r="B7" s="676" t="s">
        <v>240</v>
      </c>
      <c r="C7" s="677"/>
      <c r="D7" s="677"/>
      <c r="E7" s="677"/>
      <c r="F7" s="677"/>
      <c r="G7" s="677"/>
      <c r="H7" s="677"/>
      <c r="I7" s="677"/>
      <c r="J7" s="677"/>
      <c r="K7" s="677"/>
      <c r="L7" s="677"/>
      <c r="M7" s="677"/>
      <c r="N7" s="677"/>
      <c r="O7" s="677"/>
      <c r="P7" s="677"/>
      <c r="Q7" s="678"/>
      <c r="R7" s="679">
        <v>3821</v>
      </c>
      <c r="S7" s="680"/>
      <c r="T7" s="680"/>
      <c r="U7" s="680"/>
      <c r="V7" s="680"/>
      <c r="W7" s="680"/>
      <c r="X7" s="680"/>
      <c r="Y7" s="681"/>
      <c r="Z7" s="682">
        <v>0.1</v>
      </c>
      <c r="AA7" s="682"/>
      <c r="AB7" s="682"/>
      <c r="AC7" s="682"/>
      <c r="AD7" s="683">
        <v>3821</v>
      </c>
      <c r="AE7" s="683"/>
      <c r="AF7" s="683"/>
      <c r="AG7" s="683"/>
      <c r="AH7" s="683"/>
      <c r="AI7" s="683"/>
      <c r="AJ7" s="683"/>
      <c r="AK7" s="683"/>
      <c r="AL7" s="684">
        <v>0.1</v>
      </c>
      <c r="AM7" s="685"/>
      <c r="AN7" s="685"/>
      <c r="AO7" s="686"/>
      <c r="AP7" s="676" t="s">
        <v>241</v>
      </c>
      <c r="AQ7" s="677"/>
      <c r="AR7" s="677"/>
      <c r="AS7" s="677"/>
      <c r="AT7" s="677"/>
      <c r="AU7" s="677"/>
      <c r="AV7" s="677"/>
      <c r="AW7" s="677"/>
      <c r="AX7" s="677"/>
      <c r="AY7" s="677"/>
      <c r="AZ7" s="677"/>
      <c r="BA7" s="677"/>
      <c r="BB7" s="677"/>
      <c r="BC7" s="677"/>
      <c r="BD7" s="677"/>
      <c r="BE7" s="677"/>
      <c r="BF7" s="678"/>
      <c r="BG7" s="679">
        <v>1065260</v>
      </c>
      <c r="BH7" s="680"/>
      <c r="BI7" s="680"/>
      <c r="BJ7" s="680"/>
      <c r="BK7" s="680"/>
      <c r="BL7" s="680"/>
      <c r="BM7" s="680"/>
      <c r="BN7" s="681"/>
      <c r="BO7" s="682">
        <v>46.7</v>
      </c>
      <c r="BP7" s="682"/>
      <c r="BQ7" s="682"/>
      <c r="BR7" s="682"/>
      <c r="BS7" s="683" t="s">
        <v>233</v>
      </c>
      <c r="BT7" s="683"/>
      <c r="BU7" s="683"/>
      <c r="BV7" s="683"/>
      <c r="BW7" s="683"/>
      <c r="BX7" s="683"/>
      <c r="BY7" s="683"/>
      <c r="BZ7" s="683"/>
      <c r="CA7" s="683"/>
      <c r="CB7" s="687"/>
      <c r="CD7" s="694" t="s">
        <v>242</v>
      </c>
      <c r="CE7" s="695"/>
      <c r="CF7" s="695"/>
      <c r="CG7" s="695"/>
      <c r="CH7" s="695"/>
      <c r="CI7" s="695"/>
      <c r="CJ7" s="695"/>
      <c r="CK7" s="695"/>
      <c r="CL7" s="695"/>
      <c r="CM7" s="695"/>
      <c r="CN7" s="695"/>
      <c r="CO7" s="695"/>
      <c r="CP7" s="695"/>
      <c r="CQ7" s="696"/>
      <c r="CR7" s="679">
        <v>873786</v>
      </c>
      <c r="CS7" s="680"/>
      <c r="CT7" s="680"/>
      <c r="CU7" s="680"/>
      <c r="CV7" s="680"/>
      <c r="CW7" s="680"/>
      <c r="CX7" s="680"/>
      <c r="CY7" s="681"/>
      <c r="CZ7" s="682">
        <v>14.4</v>
      </c>
      <c r="DA7" s="682"/>
      <c r="DB7" s="682"/>
      <c r="DC7" s="682"/>
      <c r="DD7" s="688">
        <v>31281</v>
      </c>
      <c r="DE7" s="680"/>
      <c r="DF7" s="680"/>
      <c r="DG7" s="680"/>
      <c r="DH7" s="680"/>
      <c r="DI7" s="680"/>
      <c r="DJ7" s="680"/>
      <c r="DK7" s="680"/>
      <c r="DL7" s="680"/>
      <c r="DM7" s="680"/>
      <c r="DN7" s="680"/>
      <c r="DO7" s="680"/>
      <c r="DP7" s="681"/>
      <c r="DQ7" s="688">
        <v>791981</v>
      </c>
      <c r="DR7" s="680"/>
      <c r="DS7" s="680"/>
      <c r="DT7" s="680"/>
      <c r="DU7" s="680"/>
      <c r="DV7" s="680"/>
      <c r="DW7" s="680"/>
      <c r="DX7" s="680"/>
      <c r="DY7" s="680"/>
      <c r="DZ7" s="680"/>
      <c r="EA7" s="680"/>
      <c r="EB7" s="680"/>
      <c r="EC7" s="689"/>
    </row>
    <row r="8" spans="2:143" ht="11.25" customHeight="1" x14ac:dyDescent="0.15">
      <c r="B8" s="676" t="s">
        <v>243</v>
      </c>
      <c r="C8" s="677"/>
      <c r="D8" s="677"/>
      <c r="E8" s="677"/>
      <c r="F8" s="677"/>
      <c r="G8" s="677"/>
      <c r="H8" s="677"/>
      <c r="I8" s="677"/>
      <c r="J8" s="677"/>
      <c r="K8" s="677"/>
      <c r="L8" s="677"/>
      <c r="M8" s="677"/>
      <c r="N8" s="677"/>
      <c r="O8" s="677"/>
      <c r="P8" s="677"/>
      <c r="Q8" s="678"/>
      <c r="R8" s="679">
        <v>6506</v>
      </c>
      <c r="S8" s="680"/>
      <c r="T8" s="680"/>
      <c r="U8" s="680"/>
      <c r="V8" s="680"/>
      <c r="W8" s="680"/>
      <c r="X8" s="680"/>
      <c r="Y8" s="681"/>
      <c r="Z8" s="682">
        <v>0.1</v>
      </c>
      <c r="AA8" s="682"/>
      <c r="AB8" s="682"/>
      <c r="AC8" s="682"/>
      <c r="AD8" s="683">
        <v>6506</v>
      </c>
      <c r="AE8" s="683"/>
      <c r="AF8" s="683"/>
      <c r="AG8" s="683"/>
      <c r="AH8" s="683"/>
      <c r="AI8" s="683"/>
      <c r="AJ8" s="683"/>
      <c r="AK8" s="683"/>
      <c r="AL8" s="684">
        <v>0.2</v>
      </c>
      <c r="AM8" s="685"/>
      <c r="AN8" s="685"/>
      <c r="AO8" s="686"/>
      <c r="AP8" s="676" t="s">
        <v>244</v>
      </c>
      <c r="AQ8" s="677"/>
      <c r="AR8" s="677"/>
      <c r="AS8" s="677"/>
      <c r="AT8" s="677"/>
      <c r="AU8" s="677"/>
      <c r="AV8" s="677"/>
      <c r="AW8" s="677"/>
      <c r="AX8" s="677"/>
      <c r="AY8" s="677"/>
      <c r="AZ8" s="677"/>
      <c r="BA8" s="677"/>
      <c r="BB8" s="677"/>
      <c r="BC8" s="677"/>
      <c r="BD8" s="677"/>
      <c r="BE8" s="677"/>
      <c r="BF8" s="678"/>
      <c r="BG8" s="679">
        <v>28107</v>
      </c>
      <c r="BH8" s="680"/>
      <c r="BI8" s="680"/>
      <c r="BJ8" s="680"/>
      <c r="BK8" s="680"/>
      <c r="BL8" s="680"/>
      <c r="BM8" s="680"/>
      <c r="BN8" s="681"/>
      <c r="BO8" s="682">
        <v>1.2</v>
      </c>
      <c r="BP8" s="682"/>
      <c r="BQ8" s="682"/>
      <c r="BR8" s="682"/>
      <c r="BS8" s="688" t="s">
        <v>233</v>
      </c>
      <c r="BT8" s="680"/>
      <c r="BU8" s="680"/>
      <c r="BV8" s="680"/>
      <c r="BW8" s="680"/>
      <c r="BX8" s="680"/>
      <c r="BY8" s="680"/>
      <c r="BZ8" s="680"/>
      <c r="CA8" s="680"/>
      <c r="CB8" s="689"/>
      <c r="CD8" s="694" t="s">
        <v>245</v>
      </c>
      <c r="CE8" s="695"/>
      <c r="CF8" s="695"/>
      <c r="CG8" s="695"/>
      <c r="CH8" s="695"/>
      <c r="CI8" s="695"/>
      <c r="CJ8" s="695"/>
      <c r="CK8" s="695"/>
      <c r="CL8" s="695"/>
      <c r="CM8" s="695"/>
      <c r="CN8" s="695"/>
      <c r="CO8" s="695"/>
      <c r="CP8" s="695"/>
      <c r="CQ8" s="696"/>
      <c r="CR8" s="679">
        <v>2065443</v>
      </c>
      <c r="CS8" s="680"/>
      <c r="CT8" s="680"/>
      <c r="CU8" s="680"/>
      <c r="CV8" s="680"/>
      <c r="CW8" s="680"/>
      <c r="CX8" s="680"/>
      <c r="CY8" s="681"/>
      <c r="CZ8" s="682">
        <v>34</v>
      </c>
      <c r="DA8" s="682"/>
      <c r="DB8" s="682"/>
      <c r="DC8" s="682"/>
      <c r="DD8" s="688">
        <v>26134</v>
      </c>
      <c r="DE8" s="680"/>
      <c r="DF8" s="680"/>
      <c r="DG8" s="680"/>
      <c r="DH8" s="680"/>
      <c r="DI8" s="680"/>
      <c r="DJ8" s="680"/>
      <c r="DK8" s="680"/>
      <c r="DL8" s="680"/>
      <c r="DM8" s="680"/>
      <c r="DN8" s="680"/>
      <c r="DO8" s="680"/>
      <c r="DP8" s="681"/>
      <c r="DQ8" s="688">
        <v>1208936</v>
      </c>
      <c r="DR8" s="680"/>
      <c r="DS8" s="680"/>
      <c r="DT8" s="680"/>
      <c r="DU8" s="680"/>
      <c r="DV8" s="680"/>
      <c r="DW8" s="680"/>
      <c r="DX8" s="680"/>
      <c r="DY8" s="680"/>
      <c r="DZ8" s="680"/>
      <c r="EA8" s="680"/>
      <c r="EB8" s="680"/>
      <c r="EC8" s="689"/>
    </row>
    <row r="9" spans="2:143" ht="11.25" customHeight="1" x14ac:dyDescent="0.15">
      <c r="B9" s="676" t="s">
        <v>246</v>
      </c>
      <c r="C9" s="677"/>
      <c r="D9" s="677"/>
      <c r="E9" s="677"/>
      <c r="F9" s="677"/>
      <c r="G9" s="677"/>
      <c r="H9" s="677"/>
      <c r="I9" s="677"/>
      <c r="J9" s="677"/>
      <c r="K9" s="677"/>
      <c r="L9" s="677"/>
      <c r="M9" s="677"/>
      <c r="N9" s="677"/>
      <c r="O9" s="677"/>
      <c r="P9" s="677"/>
      <c r="Q9" s="678"/>
      <c r="R9" s="679">
        <v>5480</v>
      </c>
      <c r="S9" s="680"/>
      <c r="T9" s="680"/>
      <c r="U9" s="680"/>
      <c r="V9" s="680"/>
      <c r="W9" s="680"/>
      <c r="X9" s="680"/>
      <c r="Y9" s="681"/>
      <c r="Z9" s="682">
        <v>0.1</v>
      </c>
      <c r="AA9" s="682"/>
      <c r="AB9" s="682"/>
      <c r="AC9" s="682"/>
      <c r="AD9" s="683">
        <v>5480</v>
      </c>
      <c r="AE9" s="683"/>
      <c r="AF9" s="683"/>
      <c r="AG9" s="683"/>
      <c r="AH9" s="683"/>
      <c r="AI9" s="683"/>
      <c r="AJ9" s="683"/>
      <c r="AK9" s="683"/>
      <c r="AL9" s="684">
        <v>0.1</v>
      </c>
      <c r="AM9" s="685"/>
      <c r="AN9" s="685"/>
      <c r="AO9" s="686"/>
      <c r="AP9" s="676" t="s">
        <v>247</v>
      </c>
      <c r="AQ9" s="677"/>
      <c r="AR9" s="677"/>
      <c r="AS9" s="677"/>
      <c r="AT9" s="677"/>
      <c r="AU9" s="677"/>
      <c r="AV9" s="677"/>
      <c r="AW9" s="677"/>
      <c r="AX9" s="677"/>
      <c r="AY9" s="677"/>
      <c r="AZ9" s="677"/>
      <c r="BA9" s="677"/>
      <c r="BB9" s="677"/>
      <c r="BC9" s="677"/>
      <c r="BD9" s="677"/>
      <c r="BE9" s="677"/>
      <c r="BF9" s="678"/>
      <c r="BG9" s="679">
        <v>791545</v>
      </c>
      <c r="BH9" s="680"/>
      <c r="BI9" s="680"/>
      <c r="BJ9" s="680"/>
      <c r="BK9" s="680"/>
      <c r="BL9" s="680"/>
      <c r="BM9" s="680"/>
      <c r="BN9" s="681"/>
      <c r="BO9" s="682">
        <v>34.700000000000003</v>
      </c>
      <c r="BP9" s="682"/>
      <c r="BQ9" s="682"/>
      <c r="BR9" s="682"/>
      <c r="BS9" s="688" t="s">
        <v>248</v>
      </c>
      <c r="BT9" s="680"/>
      <c r="BU9" s="680"/>
      <c r="BV9" s="680"/>
      <c r="BW9" s="680"/>
      <c r="BX9" s="680"/>
      <c r="BY9" s="680"/>
      <c r="BZ9" s="680"/>
      <c r="CA9" s="680"/>
      <c r="CB9" s="689"/>
      <c r="CD9" s="694" t="s">
        <v>249</v>
      </c>
      <c r="CE9" s="695"/>
      <c r="CF9" s="695"/>
      <c r="CG9" s="695"/>
      <c r="CH9" s="695"/>
      <c r="CI9" s="695"/>
      <c r="CJ9" s="695"/>
      <c r="CK9" s="695"/>
      <c r="CL9" s="695"/>
      <c r="CM9" s="695"/>
      <c r="CN9" s="695"/>
      <c r="CO9" s="695"/>
      <c r="CP9" s="695"/>
      <c r="CQ9" s="696"/>
      <c r="CR9" s="679">
        <v>416005</v>
      </c>
      <c r="CS9" s="680"/>
      <c r="CT9" s="680"/>
      <c r="CU9" s="680"/>
      <c r="CV9" s="680"/>
      <c r="CW9" s="680"/>
      <c r="CX9" s="680"/>
      <c r="CY9" s="681"/>
      <c r="CZ9" s="682">
        <v>6.9</v>
      </c>
      <c r="DA9" s="682"/>
      <c r="DB9" s="682"/>
      <c r="DC9" s="682"/>
      <c r="DD9" s="688">
        <v>51414</v>
      </c>
      <c r="DE9" s="680"/>
      <c r="DF9" s="680"/>
      <c r="DG9" s="680"/>
      <c r="DH9" s="680"/>
      <c r="DI9" s="680"/>
      <c r="DJ9" s="680"/>
      <c r="DK9" s="680"/>
      <c r="DL9" s="680"/>
      <c r="DM9" s="680"/>
      <c r="DN9" s="680"/>
      <c r="DO9" s="680"/>
      <c r="DP9" s="681"/>
      <c r="DQ9" s="688">
        <v>390649</v>
      </c>
      <c r="DR9" s="680"/>
      <c r="DS9" s="680"/>
      <c r="DT9" s="680"/>
      <c r="DU9" s="680"/>
      <c r="DV9" s="680"/>
      <c r="DW9" s="680"/>
      <c r="DX9" s="680"/>
      <c r="DY9" s="680"/>
      <c r="DZ9" s="680"/>
      <c r="EA9" s="680"/>
      <c r="EB9" s="680"/>
      <c r="EC9" s="689"/>
    </row>
    <row r="10" spans="2:143" ht="11.25" customHeight="1" x14ac:dyDescent="0.15">
      <c r="B10" s="676" t="s">
        <v>250</v>
      </c>
      <c r="C10" s="677"/>
      <c r="D10" s="677"/>
      <c r="E10" s="677"/>
      <c r="F10" s="677"/>
      <c r="G10" s="677"/>
      <c r="H10" s="677"/>
      <c r="I10" s="677"/>
      <c r="J10" s="677"/>
      <c r="K10" s="677"/>
      <c r="L10" s="677"/>
      <c r="M10" s="677"/>
      <c r="N10" s="677"/>
      <c r="O10" s="677"/>
      <c r="P10" s="677"/>
      <c r="Q10" s="678"/>
      <c r="R10" s="679" t="s">
        <v>251</v>
      </c>
      <c r="S10" s="680"/>
      <c r="T10" s="680"/>
      <c r="U10" s="680"/>
      <c r="V10" s="680"/>
      <c r="W10" s="680"/>
      <c r="X10" s="680"/>
      <c r="Y10" s="681"/>
      <c r="Z10" s="682" t="s">
        <v>251</v>
      </c>
      <c r="AA10" s="682"/>
      <c r="AB10" s="682"/>
      <c r="AC10" s="682"/>
      <c r="AD10" s="683" t="s">
        <v>248</v>
      </c>
      <c r="AE10" s="683"/>
      <c r="AF10" s="683"/>
      <c r="AG10" s="683"/>
      <c r="AH10" s="683"/>
      <c r="AI10" s="683"/>
      <c r="AJ10" s="683"/>
      <c r="AK10" s="683"/>
      <c r="AL10" s="684" t="s">
        <v>233</v>
      </c>
      <c r="AM10" s="685"/>
      <c r="AN10" s="685"/>
      <c r="AO10" s="686"/>
      <c r="AP10" s="676" t="s">
        <v>252</v>
      </c>
      <c r="AQ10" s="677"/>
      <c r="AR10" s="677"/>
      <c r="AS10" s="677"/>
      <c r="AT10" s="677"/>
      <c r="AU10" s="677"/>
      <c r="AV10" s="677"/>
      <c r="AW10" s="677"/>
      <c r="AX10" s="677"/>
      <c r="AY10" s="677"/>
      <c r="AZ10" s="677"/>
      <c r="BA10" s="677"/>
      <c r="BB10" s="677"/>
      <c r="BC10" s="677"/>
      <c r="BD10" s="677"/>
      <c r="BE10" s="677"/>
      <c r="BF10" s="678"/>
      <c r="BG10" s="679">
        <v>54962</v>
      </c>
      <c r="BH10" s="680"/>
      <c r="BI10" s="680"/>
      <c r="BJ10" s="680"/>
      <c r="BK10" s="680"/>
      <c r="BL10" s="680"/>
      <c r="BM10" s="680"/>
      <c r="BN10" s="681"/>
      <c r="BO10" s="682">
        <v>2.4</v>
      </c>
      <c r="BP10" s="682"/>
      <c r="BQ10" s="682"/>
      <c r="BR10" s="682"/>
      <c r="BS10" s="688" t="s">
        <v>233</v>
      </c>
      <c r="BT10" s="680"/>
      <c r="BU10" s="680"/>
      <c r="BV10" s="680"/>
      <c r="BW10" s="680"/>
      <c r="BX10" s="680"/>
      <c r="BY10" s="680"/>
      <c r="BZ10" s="680"/>
      <c r="CA10" s="680"/>
      <c r="CB10" s="689"/>
      <c r="CD10" s="694" t="s">
        <v>253</v>
      </c>
      <c r="CE10" s="695"/>
      <c r="CF10" s="695"/>
      <c r="CG10" s="695"/>
      <c r="CH10" s="695"/>
      <c r="CI10" s="695"/>
      <c r="CJ10" s="695"/>
      <c r="CK10" s="695"/>
      <c r="CL10" s="695"/>
      <c r="CM10" s="695"/>
      <c r="CN10" s="695"/>
      <c r="CO10" s="695"/>
      <c r="CP10" s="695"/>
      <c r="CQ10" s="696"/>
      <c r="CR10" s="679" t="s">
        <v>233</v>
      </c>
      <c r="CS10" s="680"/>
      <c r="CT10" s="680"/>
      <c r="CU10" s="680"/>
      <c r="CV10" s="680"/>
      <c r="CW10" s="680"/>
      <c r="CX10" s="680"/>
      <c r="CY10" s="681"/>
      <c r="CZ10" s="682" t="s">
        <v>248</v>
      </c>
      <c r="DA10" s="682"/>
      <c r="DB10" s="682"/>
      <c r="DC10" s="682"/>
      <c r="DD10" s="688" t="s">
        <v>233</v>
      </c>
      <c r="DE10" s="680"/>
      <c r="DF10" s="680"/>
      <c r="DG10" s="680"/>
      <c r="DH10" s="680"/>
      <c r="DI10" s="680"/>
      <c r="DJ10" s="680"/>
      <c r="DK10" s="680"/>
      <c r="DL10" s="680"/>
      <c r="DM10" s="680"/>
      <c r="DN10" s="680"/>
      <c r="DO10" s="680"/>
      <c r="DP10" s="681"/>
      <c r="DQ10" s="688" t="s">
        <v>233</v>
      </c>
      <c r="DR10" s="680"/>
      <c r="DS10" s="680"/>
      <c r="DT10" s="680"/>
      <c r="DU10" s="680"/>
      <c r="DV10" s="680"/>
      <c r="DW10" s="680"/>
      <c r="DX10" s="680"/>
      <c r="DY10" s="680"/>
      <c r="DZ10" s="680"/>
      <c r="EA10" s="680"/>
      <c r="EB10" s="680"/>
      <c r="EC10" s="689"/>
    </row>
    <row r="11" spans="2:143" ht="11.25" customHeight="1" x14ac:dyDescent="0.15">
      <c r="B11" s="676" t="s">
        <v>254</v>
      </c>
      <c r="C11" s="677"/>
      <c r="D11" s="677"/>
      <c r="E11" s="677"/>
      <c r="F11" s="677"/>
      <c r="G11" s="677"/>
      <c r="H11" s="677"/>
      <c r="I11" s="677"/>
      <c r="J11" s="677"/>
      <c r="K11" s="677"/>
      <c r="L11" s="677"/>
      <c r="M11" s="677"/>
      <c r="N11" s="677"/>
      <c r="O11" s="677"/>
      <c r="P11" s="677"/>
      <c r="Q11" s="678"/>
      <c r="R11" s="679" t="s">
        <v>248</v>
      </c>
      <c r="S11" s="680"/>
      <c r="T11" s="680"/>
      <c r="U11" s="680"/>
      <c r="V11" s="680"/>
      <c r="W11" s="680"/>
      <c r="X11" s="680"/>
      <c r="Y11" s="681"/>
      <c r="Z11" s="682" t="s">
        <v>233</v>
      </c>
      <c r="AA11" s="682"/>
      <c r="AB11" s="682"/>
      <c r="AC11" s="682"/>
      <c r="AD11" s="683" t="s">
        <v>233</v>
      </c>
      <c r="AE11" s="683"/>
      <c r="AF11" s="683"/>
      <c r="AG11" s="683"/>
      <c r="AH11" s="683"/>
      <c r="AI11" s="683"/>
      <c r="AJ11" s="683"/>
      <c r="AK11" s="683"/>
      <c r="AL11" s="684" t="s">
        <v>248</v>
      </c>
      <c r="AM11" s="685"/>
      <c r="AN11" s="685"/>
      <c r="AO11" s="686"/>
      <c r="AP11" s="676" t="s">
        <v>255</v>
      </c>
      <c r="AQ11" s="677"/>
      <c r="AR11" s="677"/>
      <c r="AS11" s="677"/>
      <c r="AT11" s="677"/>
      <c r="AU11" s="677"/>
      <c r="AV11" s="677"/>
      <c r="AW11" s="677"/>
      <c r="AX11" s="677"/>
      <c r="AY11" s="677"/>
      <c r="AZ11" s="677"/>
      <c r="BA11" s="677"/>
      <c r="BB11" s="677"/>
      <c r="BC11" s="677"/>
      <c r="BD11" s="677"/>
      <c r="BE11" s="677"/>
      <c r="BF11" s="678"/>
      <c r="BG11" s="679">
        <v>190646</v>
      </c>
      <c r="BH11" s="680"/>
      <c r="BI11" s="680"/>
      <c r="BJ11" s="680"/>
      <c r="BK11" s="680"/>
      <c r="BL11" s="680"/>
      <c r="BM11" s="680"/>
      <c r="BN11" s="681"/>
      <c r="BO11" s="682">
        <v>8.4</v>
      </c>
      <c r="BP11" s="682"/>
      <c r="BQ11" s="682"/>
      <c r="BR11" s="682"/>
      <c r="BS11" s="688" t="s">
        <v>233</v>
      </c>
      <c r="BT11" s="680"/>
      <c r="BU11" s="680"/>
      <c r="BV11" s="680"/>
      <c r="BW11" s="680"/>
      <c r="BX11" s="680"/>
      <c r="BY11" s="680"/>
      <c r="BZ11" s="680"/>
      <c r="CA11" s="680"/>
      <c r="CB11" s="689"/>
      <c r="CD11" s="694" t="s">
        <v>256</v>
      </c>
      <c r="CE11" s="695"/>
      <c r="CF11" s="695"/>
      <c r="CG11" s="695"/>
      <c r="CH11" s="695"/>
      <c r="CI11" s="695"/>
      <c r="CJ11" s="695"/>
      <c r="CK11" s="695"/>
      <c r="CL11" s="695"/>
      <c r="CM11" s="695"/>
      <c r="CN11" s="695"/>
      <c r="CO11" s="695"/>
      <c r="CP11" s="695"/>
      <c r="CQ11" s="696"/>
      <c r="CR11" s="679">
        <v>193951</v>
      </c>
      <c r="CS11" s="680"/>
      <c r="CT11" s="680"/>
      <c r="CU11" s="680"/>
      <c r="CV11" s="680"/>
      <c r="CW11" s="680"/>
      <c r="CX11" s="680"/>
      <c r="CY11" s="681"/>
      <c r="CZ11" s="682">
        <v>3.2</v>
      </c>
      <c r="DA11" s="682"/>
      <c r="DB11" s="682"/>
      <c r="DC11" s="682"/>
      <c r="DD11" s="688">
        <v>49360</v>
      </c>
      <c r="DE11" s="680"/>
      <c r="DF11" s="680"/>
      <c r="DG11" s="680"/>
      <c r="DH11" s="680"/>
      <c r="DI11" s="680"/>
      <c r="DJ11" s="680"/>
      <c r="DK11" s="680"/>
      <c r="DL11" s="680"/>
      <c r="DM11" s="680"/>
      <c r="DN11" s="680"/>
      <c r="DO11" s="680"/>
      <c r="DP11" s="681"/>
      <c r="DQ11" s="688">
        <v>144057</v>
      </c>
      <c r="DR11" s="680"/>
      <c r="DS11" s="680"/>
      <c r="DT11" s="680"/>
      <c r="DU11" s="680"/>
      <c r="DV11" s="680"/>
      <c r="DW11" s="680"/>
      <c r="DX11" s="680"/>
      <c r="DY11" s="680"/>
      <c r="DZ11" s="680"/>
      <c r="EA11" s="680"/>
      <c r="EB11" s="680"/>
      <c r="EC11" s="689"/>
    </row>
    <row r="12" spans="2:143" ht="11.25" customHeight="1" x14ac:dyDescent="0.15">
      <c r="B12" s="676" t="s">
        <v>257</v>
      </c>
      <c r="C12" s="677"/>
      <c r="D12" s="677"/>
      <c r="E12" s="677"/>
      <c r="F12" s="677"/>
      <c r="G12" s="677"/>
      <c r="H12" s="677"/>
      <c r="I12" s="677"/>
      <c r="J12" s="677"/>
      <c r="K12" s="677"/>
      <c r="L12" s="677"/>
      <c r="M12" s="677"/>
      <c r="N12" s="677"/>
      <c r="O12" s="677"/>
      <c r="P12" s="677"/>
      <c r="Q12" s="678"/>
      <c r="R12" s="679">
        <v>294381</v>
      </c>
      <c r="S12" s="680"/>
      <c r="T12" s="680"/>
      <c r="U12" s="680"/>
      <c r="V12" s="680"/>
      <c r="W12" s="680"/>
      <c r="X12" s="680"/>
      <c r="Y12" s="681"/>
      <c r="Z12" s="682">
        <v>4.5</v>
      </c>
      <c r="AA12" s="682"/>
      <c r="AB12" s="682"/>
      <c r="AC12" s="682"/>
      <c r="AD12" s="683">
        <v>294381</v>
      </c>
      <c r="AE12" s="683"/>
      <c r="AF12" s="683"/>
      <c r="AG12" s="683"/>
      <c r="AH12" s="683"/>
      <c r="AI12" s="683"/>
      <c r="AJ12" s="683"/>
      <c r="AK12" s="683"/>
      <c r="AL12" s="684">
        <v>7.2</v>
      </c>
      <c r="AM12" s="685"/>
      <c r="AN12" s="685"/>
      <c r="AO12" s="686"/>
      <c r="AP12" s="676" t="s">
        <v>258</v>
      </c>
      <c r="AQ12" s="677"/>
      <c r="AR12" s="677"/>
      <c r="AS12" s="677"/>
      <c r="AT12" s="677"/>
      <c r="AU12" s="677"/>
      <c r="AV12" s="677"/>
      <c r="AW12" s="677"/>
      <c r="AX12" s="677"/>
      <c r="AY12" s="677"/>
      <c r="AZ12" s="677"/>
      <c r="BA12" s="677"/>
      <c r="BB12" s="677"/>
      <c r="BC12" s="677"/>
      <c r="BD12" s="677"/>
      <c r="BE12" s="677"/>
      <c r="BF12" s="678"/>
      <c r="BG12" s="679">
        <v>1011362</v>
      </c>
      <c r="BH12" s="680"/>
      <c r="BI12" s="680"/>
      <c r="BJ12" s="680"/>
      <c r="BK12" s="680"/>
      <c r="BL12" s="680"/>
      <c r="BM12" s="680"/>
      <c r="BN12" s="681"/>
      <c r="BO12" s="682">
        <v>44.3</v>
      </c>
      <c r="BP12" s="682"/>
      <c r="BQ12" s="682"/>
      <c r="BR12" s="682"/>
      <c r="BS12" s="688" t="s">
        <v>233</v>
      </c>
      <c r="BT12" s="680"/>
      <c r="BU12" s="680"/>
      <c r="BV12" s="680"/>
      <c r="BW12" s="680"/>
      <c r="BX12" s="680"/>
      <c r="BY12" s="680"/>
      <c r="BZ12" s="680"/>
      <c r="CA12" s="680"/>
      <c r="CB12" s="689"/>
      <c r="CD12" s="694" t="s">
        <v>259</v>
      </c>
      <c r="CE12" s="695"/>
      <c r="CF12" s="695"/>
      <c r="CG12" s="695"/>
      <c r="CH12" s="695"/>
      <c r="CI12" s="695"/>
      <c r="CJ12" s="695"/>
      <c r="CK12" s="695"/>
      <c r="CL12" s="695"/>
      <c r="CM12" s="695"/>
      <c r="CN12" s="695"/>
      <c r="CO12" s="695"/>
      <c r="CP12" s="695"/>
      <c r="CQ12" s="696"/>
      <c r="CR12" s="679">
        <v>106972</v>
      </c>
      <c r="CS12" s="680"/>
      <c r="CT12" s="680"/>
      <c r="CU12" s="680"/>
      <c r="CV12" s="680"/>
      <c r="CW12" s="680"/>
      <c r="CX12" s="680"/>
      <c r="CY12" s="681"/>
      <c r="CZ12" s="682">
        <v>1.8</v>
      </c>
      <c r="DA12" s="682"/>
      <c r="DB12" s="682"/>
      <c r="DC12" s="682"/>
      <c r="DD12" s="688">
        <v>9377</v>
      </c>
      <c r="DE12" s="680"/>
      <c r="DF12" s="680"/>
      <c r="DG12" s="680"/>
      <c r="DH12" s="680"/>
      <c r="DI12" s="680"/>
      <c r="DJ12" s="680"/>
      <c r="DK12" s="680"/>
      <c r="DL12" s="680"/>
      <c r="DM12" s="680"/>
      <c r="DN12" s="680"/>
      <c r="DO12" s="680"/>
      <c r="DP12" s="681"/>
      <c r="DQ12" s="688">
        <v>104589</v>
      </c>
      <c r="DR12" s="680"/>
      <c r="DS12" s="680"/>
      <c r="DT12" s="680"/>
      <c r="DU12" s="680"/>
      <c r="DV12" s="680"/>
      <c r="DW12" s="680"/>
      <c r="DX12" s="680"/>
      <c r="DY12" s="680"/>
      <c r="DZ12" s="680"/>
      <c r="EA12" s="680"/>
      <c r="EB12" s="680"/>
      <c r="EC12" s="689"/>
    </row>
    <row r="13" spans="2:143" ht="11.25" customHeight="1" x14ac:dyDescent="0.15">
      <c r="B13" s="676" t="s">
        <v>260</v>
      </c>
      <c r="C13" s="677"/>
      <c r="D13" s="677"/>
      <c r="E13" s="677"/>
      <c r="F13" s="677"/>
      <c r="G13" s="677"/>
      <c r="H13" s="677"/>
      <c r="I13" s="677"/>
      <c r="J13" s="677"/>
      <c r="K13" s="677"/>
      <c r="L13" s="677"/>
      <c r="M13" s="677"/>
      <c r="N13" s="677"/>
      <c r="O13" s="677"/>
      <c r="P13" s="677"/>
      <c r="Q13" s="678"/>
      <c r="R13" s="679">
        <v>5442</v>
      </c>
      <c r="S13" s="680"/>
      <c r="T13" s="680"/>
      <c r="U13" s="680"/>
      <c r="V13" s="680"/>
      <c r="W13" s="680"/>
      <c r="X13" s="680"/>
      <c r="Y13" s="681"/>
      <c r="Z13" s="682">
        <v>0.1</v>
      </c>
      <c r="AA13" s="682"/>
      <c r="AB13" s="682"/>
      <c r="AC13" s="682"/>
      <c r="AD13" s="683">
        <v>5442</v>
      </c>
      <c r="AE13" s="683"/>
      <c r="AF13" s="683"/>
      <c r="AG13" s="683"/>
      <c r="AH13" s="683"/>
      <c r="AI13" s="683"/>
      <c r="AJ13" s="683"/>
      <c r="AK13" s="683"/>
      <c r="AL13" s="684">
        <v>0.1</v>
      </c>
      <c r="AM13" s="685"/>
      <c r="AN13" s="685"/>
      <c r="AO13" s="686"/>
      <c r="AP13" s="676" t="s">
        <v>261</v>
      </c>
      <c r="AQ13" s="677"/>
      <c r="AR13" s="677"/>
      <c r="AS13" s="677"/>
      <c r="AT13" s="677"/>
      <c r="AU13" s="677"/>
      <c r="AV13" s="677"/>
      <c r="AW13" s="677"/>
      <c r="AX13" s="677"/>
      <c r="AY13" s="677"/>
      <c r="AZ13" s="677"/>
      <c r="BA13" s="677"/>
      <c r="BB13" s="677"/>
      <c r="BC13" s="677"/>
      <c r="BD13" s="677"/>
      <c r="BE13" s="677"/>
      <c r="BF13" s="678"/>
      <c r="BG13" s="679">
        <v>1009749</v>
      </c>
      <c r="BH13" s="680"/>
      <c r="BI13" s="680"/>
      <c r="BJ13" s="680"/>
      <c r="BK13" s="680"/>
      <c r="BL13" s="680"/>
      <c r="BM13" s="680"/>
      <c r="BN13" s="681"/>
      <c r="BO13" s="682">
        <v>44.3</v>
      </c>
      <c r="BP13" s="682"/>
      <c r="BQ13" s="682"/>
      <c r="BR13" s="682"/>
      <c r="BS13" s="688" t="s">
        <v>233</v>
      </c>
      <c r="BT13" s="680"/>
      <c r="BU13" s="680"/>
      <c r="BV13" s="680"/>
      <c r="BW13" s="680"/>
      <c r="BX13" s="680"/>
      <c r="BY13" s="680"/>
      <c r="BZ13" s="680"/>
      <c r="CA13" s="680"/>
      <c r="CB13" s="689"/>
      <c r="CD13" s="694" t="s">
        <v>262</v>
      </c>
      <c r="CE13" s="695"/>
      <c r="CF13" s="695"/>
      <c r="CG13" s="695"/>
      <c r="CH13" s="695"/>
      <c r="CI13" s="695"/>
      <c r="CJ13" s="695"/>
      <c r="CK13" s="695"/>
      <c r="CL13" s="695"/>
      <c r="CM13" s="695"/>
      <c r="CN13" s="695"/>
      <c r="CO13" s="695"/>
      <c r="CP13" s="695"/>
      <c r="CQ13" s="696"/>
      <c r="CR13" s="679">
        <v>806973</v>
      </c>
      <c r="CS13" s="680"/>
      <c r="CT13" s="680"/>
      <c r="CU13" s="680"/>
      <c r="CV13" s="680"/>
      <c r="CW13" s="680"/>
      <c r="CX13" s="680"/>
      <c r="CY13" s="681"/>
      <c r="CZ13" s="682">
        <v>13.3</v>
      </c>
      <c r="DA13" s="682"/>
      <c r="DB13" s="682"/>
      <c r="DC13" s="682"/>
      <c r="DD13" s="688">
        <v>282508</v>
      </c>
      <c r="DE13" s="680"/>
      <c r="DF13" s="680"/>
      <c r="DG13" s="680"/>
      <c r="DH13" s="680"/>
      <c r="DI13" s="680"/>
      <c r="DJ13" s="680"/>
      <c r="DK13" s="680"/>
      <c r="DL13" s="680"/>
      <c r="DM13" s="680"/>
      <c r="DN13" s="680"/>
      <c r="DO13" s="680"/>
      <c r="DP13" s="681"/>
      <c r="DQ13" s="688">
        <v>679930</v>
      </c>
      <c r="DR13" s="680"/>
      <c r="DS13" s="680"/>
      <c r="DT13" s="680"/>
      <c r="DU13" s="680"/>
      <c r="DV13" s="680"/>
      <c r="DW13" s="680"/>
      <c r="DX13" s="680"/>
      <c r="DY13" s="680"/>
      <c r="DZ13" s="680"/>
      <c r="EA13" s="680"/>
      <c r="EB13" s="680"/>
      <c r="EC13" s="689"/>
    </row>
    <row r="14" spans="2:143" ht="11.25" customHeight="1" x14ac:dyDescent="0.15">
      <c r="B14" s="676" t="s">
        <v>263</v>
      </c>
      <c r="C14" s="677"/>
      <c r="D14" s="677"/>
      <c r="E14" s="677"/>
      <c r="F14" s="677"/>
      <c r="G14" s="677"/>
      <c r="H14" s="677"/>
      <c r="I14" s="677"/>
      <c r="J14" s="677"/>
      <c r="K14" s="677"/>
      <c r="L14" s="677"/>
      <c r="M14" s="677"/>
      <c r="N14" s="677"/>
      <c r="O14" s="677"/>
      <c r="P14" s="677"/>
      <c r="Q14" s="678"/>
      <c r="R14" s="679" t="s">
        <v>248</v>
      </c>
      <c r="S14" s="680"/>
      <c r="T14" s="680"/>
      <c r="U14" s="680"/>
      <c r="V14" s="680"/>
      <c r="W14" s="680"/>
      <c r="X14" s="680"/>
      <c r="Y14" s="681"/>
      <c r="Z14" s="682" t="s">
        <v>233</v>
      </c>
      <c r="AA14" s="682"/>
      <c r="AB14" s="682"/>
      <c r="AC14" s="682"/>
      <c r="AD14" s="683" t="s">
        <v>233</v>
      </c>
      <c r="AE14" s="683"/>
      <c r="AF14" s="683"/>
      <c r="AG14" s="683"/>
      <c r="AH14" s="683"/>
      <c r="AI14" s="683"/>
      <c r="AJ14" s="683"/>
      <c r="AK14" s="683"/>
      <c r="AL14" s="684" t="s">
        <v>233</v>
      </c>
      <c r="AM14" s="685"/>
      <c r="AN14" s="685"/>
      <c r="AO14" s="686"/>
      <c r="AP14" s="676" t="s">
        <v>264</v>
      </c>
      <c r="AQ14" s="677"/>
      <c r="AR14" s="677"/>
      <c r="AS14" s="677"/>
      <c r="AT14" s="677"/>
      <c r="AU14" s="677"/>
      <c r="AV14" s="677"/>
      <c r="AW14" s="677"/>
      <c r="AX14" s="677"/>
      <c r="AY14" s="677"/>
      <c r="AZ14" s="677"/>
      <c r="BA14" s="677"/>
      <c r="BB14" s="677"/>
      <c r="BC14" s="677"/>
      <c r="BD14" s="677"/>
      <c r="BE14" s="677"/>
      <c r="BF14" s="678"/>
      <c r="BG14" s="679">
        <v>55594</v>
      </c>
      <c r="BH14" s="680"/>
      <c r="BI14" s="680"/>
      <c r="BJ14" s="680"/>
      <c r="BK14" s="680"/>
      <c r="BL14" s="680"/>
      <c r="BM14" s="680"/>
      <c r="BN14" s="681"/>
      <c r="BO14" s="682">
        <v>2.4</v>
      </c>
      <c r="BP14" s="682"/>
      <c r="BQ14" s="682"/>
      <c r="BR14" s="682"/>
      <c r="BS14" s="688" t="s">
        <v>233</v>
      </c>
      <c r="BT14" s="680"/>
      <c r="BU14" s="680"/>
      <c r="BV14" s="680"/>
      <c r="BW14" s="680"/>
      <c r="BX14" s="680"/>
      <c r="BY14" s="680"/>
      <c r="BZ14" s="680"/>
      <c r="CA14" s="680"/>
      <c r="CB14" s="689"/>
      <c r="CD14" s="694" t="s">
        <v>265</v>
      </c>
      <c r="CE14" s="695"/>
      <c r="CF14" s="695"/>
      <c r="CG14" s="695"/>
      <c r="CH14" s="695"/>
      <c r="CI14" s="695"/>
      <c r="CJ14" s="695"/>
      <c r="CK14" s="695"/>
      <c r="CL14" s="695"/>
      <c r="CM14" s="695"/>
      <c r="CN14" s="695"/>
      <c r="CO14" s="695"/>
      <c r="CP14" s="695"/>
      <c r="CQ14" s="696"/>
      <c r="CR14" s="679">
        <v>254691</v>
      </c>
      <c r="CS14" s="680"/>
      <c r="CT14" s="680"/>
      <c r="CU14" s="680"/>
      <c r="CV14" s="680"/>
      <c r="CW14" s="680"/>
      <c r="CX14" s="680"/>
      <c r="CY14" s="681"/>
      <c r="CZ14" s="682">
        <v>4.2</v>
      </c>
      <c r="DA14" s="682"/>
      <c r="DB14" s="682"/>
      <c r="DC14" s="682"/>
      <c r="DD14" s="688">
        <v>65763</v>
      </c>
      <c r="DE14" s="680"/>
      <c r="DF14" s="680"/>
      <c r="DG14" s="680"/>
      <c r="DH14" s="680"/>
      <c r="DI14" s="680"/>
      <c r="DJ14" s="680"/>
      <c r="DK14" s="680"/>
      <c r="DL14" s="680"/>
      <c r="DM14" s="680"/>
      <c r="DN14" s="680"/>
      <c r="DO14" s="680"/>
      <c r="DP14" s="681"/>
      <c r="DQ14" s="688">
        <v>187956</v>
      </c>
      <c r="DR14" s="680"/>
      <c r="DS14" s="680"/>
      <c r="DT14" s="680"/>
      <c r="DU14" s="680"/>
      <c r="DV14" s="680"/>
      <c r="DW14" s="680"/>
      <c r="DX14" s="680"/>
      <c r="DY14" s="680"/>
      <c r="DZ14" s="680"/>
      <c r="EA14" s="680"/>
      <c r="EB14" s="680"/>
      <c r="EC14" s="689"/>
    </row>
    <row r="15" spans="2:143" ht="11.25" customHeight="1" x14ac:dyDescent="0.15">
      <c r="B15" s="676" t="s">
        <v>266</v>
      </c>
      <c r="C15" s="677"/>
      <c r="D15" s="677"/>
      <c r="E15" s="677"/>
      <c r="F15" s="677"/>
      <c r="G15" s="677"/>
      <c r="H15" s="677"/>
      <c r="I15" s="677"/>
      <c r="J15" s="677"/>
      <c r="K15" s="677"/>
      <c r="L15" s="677"/>
      <c r="M15" s="677"/>
      <c r="N15" s="677"/>
      <c r="O15" s="677"/>
      <c r="P15" s="677"/>
      <c r="Q15" s="678"/>
      <c r="R15" s="679">
        <v>17637</v>
      </c>
      <c r="S15" s="680"/>
      <c r="T15" s="680"/>
      <c r="U15" s="680"/>
      <c r="V15" s="680"/>
      <c r="W15" s="680"/>
      <c r="X15" s="680"/>
      <c r="Y15" s="681"/>
      <c r="Z15" s="682">
        <v>0.3</v>
      </c>
      <c r="AA15" s="682"/>
      <c r="AB15" s="682"/>
      <c r="AC15" s="682"/>
      <c r="AD15" s="683">
        <v>17637</v>
      </c>
      <c r="AE15" s="683"/>
      <c r="AF15" s="683"/>
      <c r="AG15" s="683"/>
      <c r="AH15" s="683"/>
      <c r="AI15" s="683"/>
      <c r="AJ15" s="683"/>
      <c r="AK15" s="683"/>
      <c r="AL15" s="684">
        <v>0.4</v>
      </c>
      <c r="AM15" s="685"/>
      <c r="AN15" s="685"/>
      <c r="AO15" s="686"/>
      <c r="AP15" s="676" t="s">
        <v>267</v>
      </c>
      <c r="AQ15" s="677"/>
      <c r="AR15" s="677"/>
      <c r="AS15" s="677"/>
      <c r="AT15" s="677"/>
      <c r="AU15" s="677"/>
      <c r="AV15" s="677"/>
      <c r="AW15" s="677"/>
      <c r="AX15" s="677"/>
      <c r="AY15" s="677"/>
      <c r="AZ15" s="677"/>
      <c r="BA15" s="677"/>
      <c r="BB15" s="677"/>
      <c r="BC15" s="677"/>
      <c r="BD15" s="677"/>
      <c r="BE15" s="677"/>
      <c r="BF15" s="678"/>
      <c r="BG15" s="679">
        <v>110688</v>
      </c>
      <c r="BH15" s="680"/>
      <c r="BI15" s="680"/>
      <c r="BJ15" s="680"/>
      <c r="BK15" s="680"/>
      <c r="BL15" s="680"/>
      <c r="BM15" s="680"/>
      <c r="BN15" s="681"/>
      <c r="BO15" s="682">
        <v>4.9000000000000004</v>
      </c>
      <c r="BP15" s="682"/>
      <c r="BQ15" s="682"/>
      <c r="BR15" s="682"/>
      <c r="BS15" s="688" t="s">
        <v>233</v>
      </c>
      <c r="BT15" s="680"/>
      <c r="BU15" s="680"/>
      <c r="BV15" s="680"/>
      <c r="BW15" s="680"/>
      <c r="BX15" s="680"/>
      <c r="BY15" s="680"/>
      <c r="BZ15" s="680"/>
      <c r="CA15" s="680"/>
      <c r="CB15" s="689"/>
      <c r="CD15" s="694" t="s">
        <v>268</v>
      </c>
      <c r="CE15" s="695"/>
      <c r="CF15" s="695"/>
      <c r="CG15" s="695"/>
      <c r="CH15" s="695"/>
      <c r="CI15" s="695"/>
      <c r="CJ15" s="695"/>
      <c r="CK15" s="695"/>
      <c r="CL15" s="695"/>
      <c r="CM15" s="695"/>
      <c r="CN15" s="695"/>
      <c r="CO15" s="695"/>
      <c r="CP15" s="695"/>
      <c r="CQ15" s="696"/>
      <c r="CR15" s="679">
        <v>829925</v>
      </c>
      <c r="CS15" s="680"/>
      <c r="CT15" s="680"/>
      <c r="CU15" s="680"/>
      <c r="CV15" s="680"/>
      <c r="CW15" s="680"/>
      <c r="CX15" s="680"/>
      <c r="CY15" s="681"/>
      <c r="CZ15" s="682">
        <v>13.7</v>
      </c>
      <c r="DA15" s="682"/>
      <c r="DB15" s="682"/>
      <c r="DC15" s="682"/>
      <c r="DD15" s="688">
        <v>314412</v>
      </c>
      <c r="DE15" s="680"/>
      <c r="DF15" s="680"/>
      <c r="DG15" s="680"/>
      <c r="DH15" s="680"/>
      <c r="DI15" s="680"/>
      <c r="DJ15" s="680"/>
      <c r="DK15" s="680"/>
      <c r="DL15" s="680"/>
      <c r="DM15" s="680"/>
      <c r="DN15" s="680"/>
      <c r="DO15" s="680"/>
      <c r="DP15" s="681"/>
      <c r="DQ15" s="688">
        <v>649784</v>
      </c>
      <c r="DR15" s="680"/>
      <c r="DS15" s="680"/>
      <c r="DT15" s="680"/>
      <c r="DU15" s="680"/>
      <c r="DV15" s="680"/>
      <c r="DW15" s="680"/>
      <c r="DX15" s="680"/>
      <c r="DY15" s="680"/>
      <c r="DZ15" s="680"/>
      <c r="EA15" s="680"/>
      <c r="EB15" s="680"/>
      <c r="EC15" s="689"/>
    </row>
    <row r="16" spans="2:143" ht="11.25" customHeight="1" x14ac:dyDescent="0.15">
      <c r="B16" s="676" t="s">
        <v>269</v>
      </c>
      <c r="C16" s="677"/>
      <c r="D16" s="677"/>
      <c r="E16" s="677"/>
      <c r="F16" s="677"/>
      <c r="G16" s="677"/>
      <c r="H16" s="677"/>
      <c r="I16" s="677"/>
      <c r="J16" s="677"/>
      <c r="K16" s="677"/>
      <c r="L16" s="677"/>
      <c r="M16" s="677"/>
      <c r="N16" s="677"/>
      <c r="O16" s="677"/>
      <c r="P16" s="677"/>
      <c r="Q16" s="678"/>
      <c r="R16" s="679" t="s">
        <v>233</v>
      </c>
      <c r="S16" s="680"/>
      <c r="T16" s="680"/>
      <c r="U16" s="680"/>
      <c r="V16" s="680"/>
      <c r="W16" s="680"/>
      <c r="X16" s="680"/>
      <c r="Y16" s="681"/>
      <c r="Z16" s="682" t="s">
        <v>233</v>
      </c>
      <c r="AA16" s="682"/>
      <c r="AB16" s="682"/>
      <c r="AC16" s="682"/>
      <c r="AD16" s="683" t="s">
        <v>248</v>
      </c>
      <c r="AE16" s="683"/>
      <c r="AF16" s="683"/>
      <c r="AG16" s="683"/>
      <c r="AH16" s="683"/>
      <c r="AI16" s="683"/>
      <c r="AJ16" s="683"/>
      <c r="AK16" s="683"/>
      <c r="AL16" s="684" t="s">
        <v>233</v>
      </c>
      <c r="AM16" s="685"/>
      <c r="AN16" s="685"/>
      <c r="AO16" s="686"/>
      <c r="AP16" s="676" t="s">
        <v>270</v>
      </c>
      <c r="AQ16" s="677"/>
      <c r="AR16" s="677"/>
      <c r="AS16" s="677"/>
      <c r="AT16" s="677"/>
      <c r="AU16" s="677"/>
      <c r="AV16" s="677"/>
      <c r="AW16" s="677"/>
      <c r="AX16" s="677"/>
      <c r="AY16" s="677"/>
      <c r="AZ16" s="677"/>
      <c r="BA16" s="677"/>
      <c r="BB16" s="677"/>
      <c r="BC16" s="677"/>
      <c r="BD16" s="677"/>
      <c r="BE16" s="677"/>
      <c r="BF16" s="678"/>
      <c r="BG16" s="679" t="s">
        <v>233</v>
      </c>
      <c r="BH16" s="680"/>
      <c r="BI16" s="680"/>
      <c r="BJ16" s="680"/>
      <c r="BK16" s="680"/>
      <c r="BL16" s="680"/>
      <c r="BM16" s="680"/>
      <c r="BN16" s="681"/>
      <c r="BO16" s="682" t="s">
        <v>233</v>
      </c>
      <c r="BP16" s="682"/>
      <c r="BQ16" s="682"/>
      <c r="BR16" s="682"/>
      <c r="BS16" s="688" t="s">
        <v>233</v>
      </c>
      <c r="BT16" s="680"/>
      <c r="BU16" s="680"/>
      <c r="BV16" s="680"/>
      <c r="BW16" s="680"/>
      <c r="BX16" s="680"/>
      <c r="BY16" s="680"/>
      <c r="BZ16" s="680"/>
      <c r="CA16" s="680"/>
      <c r="CB16" s="689"/>
      <c r="CD16" s="694" t="s">
        <v>271</v>
      </c>
      <c r="CE16" s="695"/>
      <c r="CF16" s="695"/>
      <c r="CG16" s="695"/>
      <c r="CH16" s="695"/>
      <c r="CI16" s="695"/>
      <c r="CJ16" s="695"/>
      <c r="CK16" s="695"/>
      <c r="CL16" s="695"/>
      <c r="CM16" s="695"/>
      <c r="CN16" s="695"/>
      <c r="CO16" s="695"/>
      <c r="CP16" s="695"/>
      <c r="CQ16" s="696"/>
      <c r="CR16" s="679">
        <v>663</v>
      </c>
      <c r="CS16" s="680"/>
      <c r="CT16" s="680"/>
      <c r="CU16" s="680"/>
      <c r="CV16" s="680"/>
      <c r="CW16" s="680"/>
      <c r="CX16" s="680"/>
      <c r="CY16" s="681"/>
      <c r="CZ16" s="682">
        <v>0</v>
      </c>
      <c r="DA16" s="682"/>
      <c r="DB16" s="682"/>
      <c r="DC16" s="682"/>
      <c r="DD16" s="688" t="s">
        <v>248</v>
      </c>
      <c r="DE16" s="680"/>
      <c r="DF16" s="680"/>
      <c r="DG16" s="680"/>
      <c r="DH16" s="680"/>
      <c r="DI16" s="680"/>
      <c r="DJ16" s="680"/>
      <c r="DK16" s="680"/>
      <c r="DL16" s="680"/>
      <c r="DM16" s="680"/>
      <c r="DN16" s="680"/>
      <c r="DO16" s="680"/>
      <c r="DP16" s="681"/>
      <c r="DQ16" s="688">
        <v>663</v>
      </c>
      <c r="DR16" s="680"/>
      <c r="DS16" s="680"/>
      <c r="DT16" s="680"/>
      <c r="DU16" s="680"/>
      <c r="DV16" s="680"/>
      <c r="DW16" s="680"/>
      <c r="DX16" s="680"/>
      <c r="DY16" s="680"/>
      <c r="DZ16" s="680"/>
      <c r="EA16" s="680"/>
      <c r="EB16" s="680"/>
      <c r="EC16" s="689"/>
    </row>
    <row r="17" spans="2:133" ht="11.25" customHeight="1" x14ac:dyDescent="0.15">
      <c r="B17" s="676" t="s">
        <v>272</v>
      </c>
      <c r="C17" s="677"/>
      <c r="D17" s="677"/>
      <c r="E17" s="677"/>
      <c r="F17" s="677"/>
      <c r="G17" s="677"/>
      <c r="H17" s="677"/>
      <c r="I17" s="677"/>
      <c r="J17" s="677"/>
      <c r="K17" s="677"/>
      <c r="L17" s="677"/>
      <c r="M17" s="677"/>
      <c r="N17" s="677"/>
      <c r="O17" s="677"/>
      <c r="P17" s="677"/>
      <c r="Q17" s="678"/>
      <c r="R17" s="679">
        <v>17714</v>
      </c>
      <c r="S17" s="680"/>
      <c r="T17" s="680"/>
      <c r="U17" s="680"/>
      <c r="V17" s="680"/>
      <c r="W17" s="680"/>
      <c r="X17" s="680"/>
      <c r="Y17" s="681"/>
      <c r="Z17" s="682">
        <v>0.3</v>
      </c>
      <c r="AA17" s="682"/>
      <c r="AB17" s="682"/>
      <c r="AC17" s="682"/>
      <c r="AD17" s="683">
        <v>17714</v>
      </c>
      <c r="AE17" s="683"/>
      <c r="AF17" s="683"/>
      <c r="AG17" s="683"/>
      <c r="AH17" s="683"/>
      <c r="AI17" s="683"/>
      <c r="AJ17" s="683"/>
      <c r="AK17" s="683"/>
      <c r="AL17" s="684">
        <v>0.4</v>
      </c>
      <c r="AM17" s="685"/>
      <c r="AN17" s="685"/>
      <c r="AO17" s="686"/>
      <c r="AP17" s="676" t="s">
        <v>273</v>
      </c>
      <c r="AQ17" s="677"/>
      <c r="AR17" s="677"/>
      <c r="AS17" s="677"/>
      <c r="AT17" s="677"/>
      <c r="AU17" s="677"/>
      <c r="AV17" s="677"/>
      <c r="AW17" s="677"/>
      <c r="AX17" s="677"/>
      <c r="AY17" s="677"/>
      <c r="AZ17" s="677"/>
      <c r="BA17" s="677"/>
      <c r="BB17" s="677"/>
      <c r="BC17" s="677"/>
      <c r="BD17" s="677"/>
      <c r="BE17" s="677"/>
      <c r="BF17" s="678"/>
      <c r="BG17" s="679" t="s">
        <v>233</v>
      </c>
      <c r="BH17" s="680"/>
      <c r="BI17" s="680"/>
      <c r="BJ17" s="680"/>
      <c r="BK17" s="680"/>
      <c r="BL17" s="680"/>
      <c r="BM17" s="680"/>
      <c r="BN17" s="681"/>
      <c r="BO17" s="682" t="s">
        <v>233</v>
      </c>
      <c r="BP17" s="682"/>
      <c r="BQ17" s="682"/>
      <c r="BR17" s="682"/>
      <c r="BS17" s="688" t="s">
        <v>248</v>
      </c>
      <c r="BT17" s="680"/>
      <c r="BU17" s="680"/>
      <c r="BV17" s="680"/>
      <c r="BW17" s="680"/>
      <c r="BX17" s="680"/>
      <c r="BY17" s="680"/>
      <c r="BZ17" s="680"/>
      <c r="CA17" s="680"/>
      <c r="CB17" s="689"/>
      <c r="CD17" s="694" t="s">
        <v>274</v>
      </c>
      <c r="CE17" s="695"/>
      <c r="CF17" s="695"/>
      <c r="CG17" s="695"/>
      <c r="CH17" s="695"/>
      <c r="CI17" s="695"/>
      <c r="CJ17" s="695"/>
      <c r="CK17" s="695"/>
      <c r="CL17" s="695"/>
      <c r="CM17" s="695"/>
      <c r="CN17" s="695"/>
      <c r="CO17" s="695"/>
      <c r="CP17" s="695"/>
      <c r="CQ17" s="696"/>
      <c r="CR17" s="679">
        <v>456582</v>
      </c>
      <c r="CS17" s="680"/>
      <c r="CT17" s="680"/>
      <c r="CU17" s="680"/>
      <c r="CV17" s="680"/>
      <c r="CW17" s="680"/>
      <c r="CX17" s="680"/>
      <c r="CY17" s="681"/>
      <c r="CZ17" s="682">
        <v>7.5</v>
      </c>
      <c r="DA17" s="682"/>
      <c r="DB17" s="682"/>
      <c r="DC17" s="682"/>
      <c r="DD17" s="688" t="s">
        <v>233</v>
      </c>
      <c r="DE17" s="680"/>
      <c r="DF17" s="680"/>
      <c r="DG17" s="680"/>
      <c r="DH17" s="680"/>
      <c r="DI17" s="680"/>
      <c r="DJ17" s="680"/>
      <c r="DK17" s="680"/>
      <c r="DL17" s="680"/>
      <c r="DM17" s="680"/>
      <c r="DN17" s="680"/>
      <c r="DO17" s="680"/>
      <c r="DP17" s="681"/>
      <c r="DQ17" s="688">
        <v>456533</v>
      </c>
      <c r="DR17" s="680"/>
      <c r="DS17" s="680"/>
      <c r="DT17" s="680"/>
      <c r="DU17" s="680"/>
      <c r="DV17" s="680"/>
      <c r="DW17" s="680"/>
      <c r="DX17" s="680"/>
      <c r="DY17" s="680"/>
      <c r="DZ17" s="680"/>
      <c r="EA17" s="680"/>
      <c r="EB17" s="680"/>
      <c r="EC17" s="689"/>
    </row>
    <row r="18" spans="2:133" ht="11.25" customHeight="1" x14ac:dyDescent="0.15">
      <c r="B18" s="676" t="s">
        <v>275</v>
      </c>
      <c r="C18" s="677"/>
      <c r="D18" s="677"/>
      <c r="E18" s="677"/>
      <c r="F18" s="677"/>
      <c r="G18" s="677"/>
      <c r="H18" s="677"/>
      <c r="I18" s="677"/>
      <c r="J18" s="677"/>
      <c r="K18" s="677"/>
      <c r="L18" s="677"/>
      <c r="M18" s="677"/>
      <c r="N18" s="677"/>
      <c r="O18" s="677"/>
      <c r="P18" s="677"/>
      <c r="Q18" s="678"/>
      <c r="R18" s="679">
        <v>1506615</v>
      </c>
      <c r="S18" s="680"/>
      <c r="T18" s="680"/>
      <c r="U18" s="680"/>
      <c r="V18" s="680"/>
      <c r="W18" s="680"/>
      <c r="X18" s="680"/>
      <c r="Y18" s="681"/>
      <c r="Z18" s="682">
        <v>23</v>
      </c>
      <c r="AA18" s="682"/>
      <c r="AB18" s="682"/>
      <c r="AC18" s="682"/>
      <c r="AD18" s="683">
        <v>1316838</v>
      </c>
      <c r="AE18" s="683"/>
      <c r="AF18" s="683"/>
      <c r="AG18" s="683"/>
      <c r="AH18" s="683"/>
      <c r="AI18" s="683"/>
      <c r="AJ18" s="683"/>
      <c r="AK18" s="683"/>
      <c r="AL18" s="684">
        <v>32.4</v>
      </c>
      <c r="AM18" s="685"/>
      <c r="AN18" s="685"/>
      <c r="AO18" s="686"/>
      <c r="AP18" s="676" t="s">
        <v>276</v>
      </c>
      <c r="AQ18" s="677"/>
      <c r="AR18" s="677"/>
      <c r="AS18" s="677"/>
      <c r="AT18" s="677"/>
      <c r="AU18" s="677"/>
      <c r="AV18" s="677"/>
      <c r="AW18" s="677"/>
      <c r="AX18" s="677"/>
      <c r="AY18" s="677"/>
      <c r="AZ18" s="677"/>
      <c r="BA18" s="677"/>
      <c r="BB18" s="677"/>
      <c r="BC18" s="677"/>
      <c r="BD18" s="677"/>
      <c r="BE18" s="677"/>
      <c r="BF18" s="678"/>
      <c r="BG18" s="679" t="s">
        <v>233</v>
      </c>
      <c r="BH18" s="680"/>
      <c r="BI18" s="680"/>
      <c r="BJ18" s="680"/>
      <c r="BK18" s="680"/>
      <c r="BL18" s="680"/>
      <c r="BM18" s="680"/>
      <c r="BN18" s="681"/>
      <c r="BO18" s="682" t="s">
        <v>233</v>
      </c>
      <c r="BP18" s="682"/>
      <c r="BQ18" s="682"/>
      <c r="BR18" s="682"/>
      <c r="BS18" s="688" t="s">
        <v>248</v>
      </c>
      <c r="BT18" s="680"/>
      <c r="BU18" s="680"/>
      <c r="BV18" s="680"/>
      <c r="BW18" s="680"/>
      <c r="BX18" s="680"/>
      <c r="BY18" s="680"/>
      <c r="BZ18" s="680"/>
      <c r="CA18" s="680"/>
      <c r="CB18" s="689"/>
      <c r="CD18" s="694" t="s">
        <v>277</v>
      </c>
      <c r="CE18" s="695"/>
      <c r="CF18" s="695"/>
      <c r="CG18" s="695"/>
      <c r="CH18" s="695"/>
      <c r="CI18" s="695"/>
      <c r="CJ18" s="695"/>
      <c r="CK18" s="695"/>
      <c r="CL18" s="695"/>
      <c r="CM18" s="695"/>
      <c r="CN18" s="695"/>
      <c r="CO18" s="695"/>
      <c r="CP18" s="695"/>
      <c r="CQ18" s="696"/>
      <c r="CR18" s="679" t="s">
        <v>248</v>
      </c>
      <c r="CS18" s="680"/>
      <c r="CT18" s="680"/>
      <c r="CU18" s="680"/>
      <c r="CV18" s="680"/>
      <c r="CW18" s="680"/>
      <c r="CX18" s="680"/>
      <c r="CY18" s="681"/>
      <c r="CZ18" s="682" t="s">
        <v>248</v>
      </c>
      <c r="DA18" s="682"/>
      <c r="DB18" s="682"/>
      <c r="DC18" s="682"/>
      <c r="DD18" s="688" t="s">
        <v>248</v>
      </c>
      <c r="DE18" s="680"/>
      <c r="DF18" s="680"/>
      <c r="DG18" s="680"/>
      <c r="DH18" s="680"/>
      <c r="DI18" s="680"/>
      <c r="DJ18" s="680"/>
      <c r="DK18" s="680"/>
      <c r="DL18" s="680"/>
      <c r="DM18" s="680"/>
      <c r="DN18" s="680"/>
      <c r="DO18" s="680"/>
      <c r="DP18" s="681"/>
      <c r="DQ18" s="688" t="s">
        <v>233</v>
      </c>
      <c r="DR18" s="680"/>
      <c r="DS18" s="680"/>
      <c r="DT18" s="680"/>
      <c r="DU18" s="680"/>
      <c r="DV18" s="680"/>
      <c r="DW18" s="680"/>
      <c r="DX18" s="680"/>
      <c r="DY18" s="680"/>
      <c r="DZ18" s="680"/>
      <c r="EA18" s="680"/>
      <c r="EB18" s="680"/>
      <c r="EC18" s="689"/>
    </row>
    <row r="19" spans="2:133" ht="11.25" customHeight="1" x14ac:dyDescent="0.15">
      <c r="B19" s="676" t="s">
        <v>278</v>
      </c>
      <c r="C19" s="677"/>
      <c r="D19" s="677"/>
      <c r="E19" s="677"/>
      <c r="F19" s="677"/>
      <c r="G19" s="677"/>
      <c r="H19" s="677"/>
      <c r="I19" s="677"/>
      <c r="J19" s="677"/>
      <c r="K19" s="677"/>
      <c r="L19" s="677"/>
      <c r="M19" s="677"/>
      <c r="N19" s="677"/>
      <c r="O19" s="677"/>
      <c r="P19" s="677"/>
      <c r="Q19" s="678"/>
      <c r="R19" s="679">
        <v>1316838</v>
      </c>
      <c r="S19" s="680"/>
      <c r="T19" s="680"/>
      <c r="U19" s="680"/>
      <c r="V19" s="680"/>
      <c r="W19" s="680"/>
      <c r="X19" s="680"/>
      <c r="Y19" s="681"/>
      <c r="Z19" s="682">
        <v>20.100000000000001</v>
      </c>
      <c r="AA19" s="682"/>
      <c r="AB19" s="682"/>
      <c r="AC19" s="682"/>
      <c r="AD19" s="683">
        <v>1316838</v>
      </c>
      <c r="AE19" s="683"/>
      <c r="AF19" s="683"/>
      <c r="AG19" s="683"/>
      <c r="AH19" s="683"/>
      <c r="AI19" s="683"/>
      <c r="AJ19" s="683"/>
      <c r="AK19" s="683"/>
      <c r="AL19" s="684">
        <v>32.4</v>
      </c>
      <c r="AM19" s="685"/>
      <c r="AN19" s="685"/>
      <c r="AO19" s="686"/>
      <c r="AP19" s="676" t="s">
        <v>279</v>
      </c>
      <c r="AQ19" s="677"/>
      <c r="AR19" s="677"/>
      <c r="AS19" s="677"/>
      <c r="AT19" s="677"/>
      <c r="AU19" s="677"/>
      <c r="AV19" s="677"/>
      <c r="AW19" s="677"/>
      <c r="AX19" s="677"/>
      <c r="AY19" s="677"/>
      <c r="AZ19" s="677"/>
      <c r="BA19" s="677"/>
      <c r="BB19" s="677"/>
      <c r="BC19" s="677"/>
      <c r="BD19" s="677"/>
      <c r="BE19" s="677"/>
      <c r="BF19" s="678"/>
      <c r="BG19" s="679">
        <v>38983</v>
      </c>
      <c r="BH19" s="680"/>
      <c r="BI19" s="680"/>
      <c r="BJ19" s="680"/>
      <c r="BK19" s="680"/>
      <c r="BL19" s="680"/>
      <c r="BM19" s="680"/>
      <c r="BN19" s="681"/>
      <c r="BO19" s="682">
        <v>1.7</v>
      </c>
      <c r="BP19" s="682"/>
      <c r="BQ19" s="682"/>
      <c r="BR19" s="682"/>
      <c r="BS19" s="688" t="s">
        <v>233</v>
      </c>
      <c r="BT19" s="680"/>
      <c r="BU19" s="680"/>
      <c r="BV19" s="680"/>
      <c r="BW19" s="680"/>
      <c r="BX19" s="680"/>
      <c r="BY19" s="680"/>
      <c r="BZ19" s="680"/>
      <c r="CA19" s="680"/>
      <c r="CB19" s="689"/>
      <c r="CD19" s="694" t="s">
        <v>280</v>
      </c>
      <c r="CE19" s="695"/>
      <c r="CF19" s="695"/>
      <c r="CG19" s="695"/>
      <c r="CH19" s="695"/>
      <c r="CI19" s="695"/>
      <c r="CJ19" s="695"/>
      <c r="CK19" s="695"/>
      <c r="CL19" s="695"/>
      <c r="CM19" s="695"/>
      <c r="CN19" s="695"/>
      <c r="CO19" s="695"/>
      <c r="CP19" s="695"/>
      <c r="CQ19" s="696"/>
      <c r="CR19" s="679" t="s">
        <v>233</v>
      </c>
      <c r="CS19" s="680"/>
      <c r="CT19" s="680"/>
      <c r="CU19" s="680"/>
      <c r="CV19" s="680"/>
      <c r="CW19" s="680"/>
      <c r="CX19" s="680"/>
      <c r="CY19" s="681"/>
      <c r="CZ19" s="682" t="s">
        <v>248</v>
      </c>
      <c r="DA19" s="682"/>
      <c r="DB19" s="682"/>
      <c r="DC19" s="682"/>
      <c r="DD19" s="688" t="s">
        <v>233</v>
      </c>
      <c r="DE19" s="680"/>
      <c r="DF19" s="680"/>
      <c r="DG19" s="680"/>
      <c r="DH19" s="680"/>
      <c r="DI19" s="680"/>
      <c r="DJ19" s="680"/>
      <c r="DK19" s="680"/>
      <c r="DL19" s="680"/>
      <c r="DM19" s="680"/>
      <c r="DN19" s="680"/>
      <c r="DO19" s="680"/>
      <c r="DP19" s="681"/>
      <c r="DQ19" s="688" t="s">
        <v>248</v>
      </c>
      <c r="DR19" s="680"/>
      <c r="DS19" s="680"/>
      <c r="DT19" s="680"/>
      <c r="DU19" s="680"/>
      <c r="DV19" s="680"/>
      <c r="DW19" s="680"/>
      <c r="DX19" s="680"/>
      <c r="DY19" s="680"/>
      <c r="DZ19" s="680"/>
      <c r="EA19" s="680"/>
      <c r="EB19" s="680"/>
      <c r="EC19" s="689"/>
    </row>
    <row r="20" spans="2:133" ht="11.25" customHeight="1" x14ac:dyDescent="0.15">
      <c r="B20" s="676" t="s">
        <v>281</v>
      </c>
      <c r="C20" s="677"/>
      <c r="D20" s="677"/>
      <c r="E20" s="677"/>
      <c r="F20" s="677"/>
      <c r="G20" s="677"/>
      <c r="H20" s="677"/>
      <c r="I20" s="677"/>
      <c r="J20" s="677"/>
      <c r="K20" s="677"/>
      <c r="L20" s="677"/>
      <c r="M20" s="677"/>
      <c r="N20" s="677"/>
      <c r="O20" s="677"/>
      <c r="P20" s="677"/>
      <c r="Q20" s="678"/>
      <c r="R20" s="679">
        <v>189777</v>
      </c>
      <c r="S20" s="680"/>
      <c r="T20" s="680"/>
      <c r="U20" s="680"/>
      <c r="V20" s="680"/>
      <c r="W20" s="680"/>
      <c r="X20" s="680"/>
      <c r="Y20" s="681"/>
      <c r="Z20" s="682">
        <v>2.9</v>
      </c>
      <c r="AA20" s="682"/>
      <c r="AB20" s="682"/>
      <c r="AC20" s="682"/>
      <c r="AD20" s="683" t="s">
        <v>248</v>
      </c>
      <c r="AE20" s="683"/>
      <c r="AF20" s="683"/>
      <c r="AG20" s="683"/>
      <c r="AH20" s="683"/>
      <c r="AI20" s="683"/>
      <c r="AJ20" s="683"/>
      <c r="AK20" s="683"/>
      <c r="AL20" s="684" t="s">
        <v>248</v>
      </c>
      <c r="AM20" s="685"/>
      <c r="AN20" s="685"/>
      <c r="AO20" s="686"/>
      <c r="AP20" s="676" t="s">
        <v>282</v>
      </c>
      <c r="AQ20" s="677"/>
      <c r="AR20" s="677"/>
      <c r="AS20" s="677"/>
      <c r="AT20" s="677"/>
      <c r="AU20" s="677"/>
      <c r="AV20" s="677"/>
      <c r="AW20" s="677"/>
      <c r="AX20" s="677"/>
      <c r="AY20" s="677"/>
      <c r="AZ20" s="677"/>
      <c r="BA20" s="677"/>
      <c r="BB20" s="677"/>
      <c r="BC20" s="677"/>
      <c r="BD20" s="677"/>
      <c r="BE20" s="677"/>
      <c r="BF20" s="678"/>
      <c r="BG20" s="679">
        <v>38983</v>
      </c>
      <c r="BH20" s="680"/>
      <c r="BI20" s="680"/>
      <c r="BJ20" s="680"/>
      <c r="BK20" s="680"/>
      <c r="BL20" s="680"/>
      <c r="BM20" s="680"/>
      <c r="BN20" s="681"/>
      <c r="BO20" s="682">
        <v>1.7</v>
      </c>
      <c r="BP20" s="682"/>
      <c r="BQ20" s="682"/>
      <c r="BR20" s="682"/>
      <c r="BS20" s="688" t="s">
        <v>233</v>
      </c>
      <c r="BT20" s="680"/>
      <c r="BU20" s="680"/>
      <c r="BV20" s="680"/>
      <c r="BW20" s="680"/>
      <c r="BX20" s="680"/>
      <c r="BY20" s="680"/>
      <c r="BZ20" s="680"/>
      <c r="CA20" s="680"/>
      <c r="CB20" s="689"/>
      <c r="CD20" s="694" t="s">
        <v>283</v>
      </c>
      <c r="CE20" s="695"/>
      <c r="CF20" s="695"/>
      <c r="CG20" s="695"/>
      <c r="CH20" s="695"/>
      <c r="CI20" s="695"/>
      <c r="CJ20" s="695"/>
      <c r="CK20" s="695"/>
      <c r="CL20" s="695"/>
      <c r="CM20" s="695"/>
      <c r="CN20" s="695"/>
      <c r="CO20" s="695"/>
      <c r="CP20" s="695"/>
      <c r="CQ20" s="696"/>
      <c r="CR20" s="679">
        <v>6071283</v>
      </c>
      <c r="CS20" s="680"/>
      <c r="CT20" s="680"/>
      <c r="CU20" s="680"/>
      <c r="CV20" s="680"/>
      <c r="CW20" s="680"/>
      <c r="CX20" s="680"/>
      <c r="CY20" s="681"/>
      <c r="CZ20" s="682">
        <v>100</v>
      </c>
      <c r="DA20" s="682"/>
      <c r="DB20" s="682"/>
      <c r="DC20" s="682"/>
      <c r="DD20" s="688">
        <v>830249</v>
      </c>
      <c r="DE20" s="680"/>
      <c r="DF20" s="680"/>
      <c r="DG20" s="680"/>
      <c r="DH20" s="680"/>
      <c r="DI20" s="680"/>
      <c r="DJ20" s="680"/>
      <c r="DK20" s="680"/>
      <c r="DL20" s="680"/>
      <c r="DM20" s="680"/>
      <c r="DN20" s="680"/>
      <c r="DO20" s="680"/>
      <c r="DP20" s="681"/>
      <c r="DQ20" s="688">
        <v>4681370</v>
      </c>
      <c r="DR20" s="680"/>
      <c r="DS20" s="680"/>
      <c r="DT20" s="680"/>
      <c r="DU20" s="680"/>
      <c r="DV20" s="680"/>
      <c r="DW20" s="680"/>
      <c r="DX20" s="680"/>
      <c r="DY20" s="680"/>
      <c r="DZ20" s="680"/>
      <c r="EA20" s="680"/>
      <c r="EB20" s="680"/>
      <c r="EC20" s="689"/>
    </row>
    <row r="21" spans="2:133" ht="11.25" customHeight="1" x14ac:dyDescent="0.15">
      <c r="B21" s="676" t="s">
        <v>284</v>
      </c>
      <c r="C21" s="677"/>
      <c r="D21" s="677"/>
      <c r="E21" s="677"/>
      <c r="F21" s="677"/>
      <c r="G21" s="677"/>
      <c r="H21" s="677"/>
      <c r="I21" s="677"/>
      <c r="J21" s="677"/>
      <c r="K21" s="677"/>
      <c r="L21" s="677"/>
      <c r="M21" s="677"/>
      <c r="N21" s="677"/>
      <c r="O21" s="677"/>
      <c r="P21" s="677"/>
      <c r="Q21" s="678"/>
      <c r="R21" s="679" t="s">
        <v>248</v>
      </c>
      <c r="S21" s="680"/>
      <c r="T21" s="680"/>
      <c r="U21" s="680"/>
      <c r="V21" s="680"/>
      <c r="W21" s="680"/>
      <c r="X21" s="680"/>
      <c r="Y21" s="681"/>
      <c r="Z21" s="682" t="s">
        <v>233</v>
      </c>
      <c r="AA21" s="682"/>
      <c r="AB21" s="682"/>
      <c r="AC21" s="682"/>
      <c r="AD21" s="683" t="s">
        <v>248</v>
      </c>
      <c r="AE21" s="683"/>
      <c r="AF21" s="683"/>
      <c r="AG21" s="683"/>
      <c r="AH21" s="683"/>
      <c r="AI21" s="683"/>
      <c r="AJ21" s="683"/>
      <c r="AK21" s="683"/>
      <c r="AL21" s="684" t="s">
        <v>233</v>
      </c>
      <c r="AM21" s="685"/>
      <c r="AN21" s="685"/>
      <c r="AO21" s="686"/>
      <c r="AP21" s="697" t="s">
        <v>285</v>
      </c>
      <c r="AQ21" s="698"/>
      <c r="AR21" s="698"/>
      <c r="AS21" s="698"/>
      <c r="AT21" s="698"/>
      <c r="AU21" s="698"/>
      <c r="AV21" s="698"/>
      <c r="AW21" s="698"/>
      <c r="AX21" s="698"/>
      <c r="AY21" s="698"/>
      <c r="AZ21" s="698"/>
      <c r="BA21" s="698"/>
      <c r="BB21" s="698"/>
      <c r="BC21" s="698"/>
      <c r="BD21" s="698"/>
      <c r="BE21" s="698"/>
      <c r="BF21" s="699"/>
      <c r="BG21" s="679">
        <v>38983</v>
      </c>
      <c r="BH21" s="680"/>
      <c r="BI21" s="680"/>
      <c r="BJ21" s="680"/>
      <c r="BK21" s="680"/>
      <c r="BL21" s="680"/>
      <c r="BM21" s="680"/>
      <c r="BN21" s="681"/>
      <c r="BO21" s="682">
        <v>1.7</v>
      </c>
      <c r="BP21" s="682"/>
      <c r="BQ21" s="682"/>
      <c r="BR21" s="682"/>
      <c r="BS21" s="688" t="s">
        <v>233</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286</v>
      </c>
      <c r="C22" s="677"/>
      <c r="D22" s="677"/>
      <c r="E22" s="677"/>
      <c r="F22" s="677"/>
      <c r="G22" s="677"/>
      <c r="H22" s="677"/>
      <c r="I22" s="677"/>
      <c r="J22" s="677"/>
      <c r="K22" s="677"/>
      <c r="L22" s="677"/>
      <c r="M22" s="677"/>
      <c r="N22" s="677"/>
      <c r="O22" s="677"/>
      <c r="P22" s="677"/>
      <c r="Q22" s="678"/>
      <c r="R22" s="679">
        <v>4214497</v>
      </c>
      <c r="S22" s="680"/>
      <c r="T22" s="680"/>
      <c r="U22" s="680"/>
      <c r="V22" s="680"/>
      <c r="W22" s="680"/>
      <c r="X22" s="680"/>
      <c r="Y22" s="681"/>
      <c r="Z22" s="682">
        <v>64.3</v>
      </c>
      <c r="AA22" s="682"/>
      <c r="AB22" s="682"/>
      <c r="AC22" s="682"/>
      <c r="AD22" s="683">
        <v>4024720</v>
      </c>
      <c r="AE22" s="683"/>
      <c r="AF22" s="683"/>
      <c r="AG22" s="683"/>
      <c r="AH22" s="683"/>
      <c r="AI22" s="683"/>
      <c r="AJ22" s="683"/>
      <c r="AK22" s="683"/>
      <c r="AL22" s="684">
        <v>99</v>
      </c>
      <c r="AM22" s="685"/>
      <c r="AN22" s="685"/>
      <c r="AO22" s="686"/>
      <c r="AP22" s="697" t="s">
        <v>287</v>
      </c>
      <c r="AQ22" s="698"/>
      <c r="AR22" s="698"/>
      <c r="AS22" s="698"/>
      <c r="AT22" s="698"/>
      <c r="AU22" s="698"/>
      <c r="AV22" s="698"/>
      <c r="AW22" s="698"/>
      <c r="AX22" s="698"/>
      <c r="AY22" s="698"/>
      <c r="AZ22" s="698"/>
      <c r="BA22" s="698"/>
      <c r="BB22" s="698"/>
      <c r="BC22" s="698"/>
      <c r="BD22" s="698"/>
      <c r="BE22" s="698"/>
      <c r="BF22" s="699"/>
      <c r="BG22" s="679" t="s">
        <v>248</v>
      </c>
      <c r="BH22" s="680"/>
      <c r="BI22" s="680"/>
      <c r="BJ22" s="680"/>
      <c r="BK22" s="680"/>
      <c r="BL22" s="680"/>
      <c r="BM22" s="680"/>
      <c r="BN22" s="681"/>
      <c r="BO22" s="682" t="s">
        <v>248</v>
      </c>
      <c r="BP22" s="682"/>
      <c r="BQ22" s="682"/>
      <c r="BR22" s="682"/>
      <c r="BS22" s="688" t="s">
        <v>233</v>
      </c>
      <c r="BT22" s="680"/>
      <c r="BU22" s="680"/>
      <c r="BV22" s="680"/>
      <c r="BW22" s="680"/>
      <c r="BX22" s="680"/>
      <c r="BY22" s="680"/>
      <c r="BZ22" s="680"/>
      <c r="CA22" s="680"/>
      <c r="CB22" s="689"/>
      <c r="CD22" s="661" t="s">
        <v>288</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289</v>
      </c>
      <c r="C23" s="677"/>
      <c r="D23" s="677"/>
      <c r="E23" s="677"/>
      <c r="F23" s="677"/>
      <c r="G23" s="677"/>
      <c r="H23" s="677"/>
      <c r="I23" s="677"/>
      <c r="J23" s="677"/>
      <c r="K23" s="677"/>
      <c r="L23" s="677"/>
      <c r="M23" s="677"/>
      <c r="N23" s="677"/>
      <c r="O23" s="677"/>
      <c r="P23" s="677"/>
      <c r="Q23" s="678"/>
      <c r="R23" s="679">
        <v>1352</v>
      </c>
      <c r="S23" s="680"/>
      <c r="T23" s="680"/>
      <c r="U23" s="680"/>
      <c r="V23" s="680"/>
      <c r="W23" s="680"/>
      <c r="X23" s="680"/>
      <c r="Y23" s="681"/>
      <c r="Z23" s="682">
        <v>0</v>
      </c>
      <c r="AA23" s="682"/>
      <c r="AB23" s="682"/>
      <c r="AC23" s="682"/>
      <c r="AD23" s="683">
        <v>1352</v>
      </c>
      <c r="AE23" s="683"/>
      <c r="AF23" s="683"/>
      <c r="AG23" s="683"/>
      <c r="AH23" s="683"/>
      <c r="AI23" s="683"/>
      <c r="AJ23" s="683"/>
      <c r="AK23" s="683"/>
      <c r="AL23" s="684">
        <v>0</v>
      </c>
      <c r="AM23" s="685"/>
      <c r="AN23" s="685"/>
      <c r="AO23" s="686"/>
      <c r="AP23" s="697" t="s">
        <v>290</v>
      </c>
      <c r="AQ23" s="698"/>
      <c r="AR23" s="698"/>
      <c r="AS23" s="698"/>
      <c r="AT23" s="698"/>
      <c r="AU23" s="698"/>
      <c r="AV23" s="698"/>
      <c r="AW23" s="698"/>
      <c r="AX23" s="698"/>
      <c r="AY23" s="698"/>
      <c r="AZ23" s="698"/>
      <c r="BA23" s="698"/>
      <c r="BB23" s="698"/>
      <c r="BC23" s="698"/>
      <c r="BD23" s="698"/>
      <c r="BE23" s="698"/>
      <c r="BF23" s="699"/>
      <c r="BG23" s="679" t="s">
        <v>233</v>
      </c>
      <c r="BH23" s="680"/>
      <c r="BI23" s="680"/>
      <c r="BJ23" s="680"/>
      <c r="BK23" s="680"/>
      <c r="BL23" s="680"/>
      <c r="BM23" s="680"/>
      <c r="BN23" s="681"/>
      <c r="BO23" s="682" t="s">
        <v>233</v>
      </c>
      <c r="BP23" s="682"/>
      <c r="BQ23" s="682"/>
      <c r="BR23" s="682"/>
      <c r="BS23" s="688" t="s">
        <v>233</v>
      </c>
      <c r="BT23" s="680"/>
      <c r="BU23" s="680"/>
      <c r="BV23" s="680"/>
      <c r="BW23" s="680"/>
      <c r="BX23" s="680"/>
      <c r="BY23" s="680"/>
      <c r="BZ23" s="680"/>
      <c r="CA23" s="680"/>
      <c r="CB23" s="689"/>
      <c r="CD23" s="661" t="s">
        <v>227</v>
      </c>
      <c r="CE23" s="662"/>
      <c r="CF23" s="662"/>
      <c r="CG23" s="662"/>
      <c r="CH23" s="662"/>
      <c r="CI23" s="662"/>
      <c r="CJ23" s="662"/>
      <c r="CK23" s="662"/>
      <c r="CL23" s="662"/>
      <c r="CM23" s="662"/>
      <c r="CN23" s="662"/>
      <c r="CO23" s="662"/>
      <c r="CP23" s="662"/>
      <c r="CQ23" s="663"/>
      <c r="CR23" s="661" t="s">
        <v>291</v>
      </c>
      <c r="CS23" s="662"/>
      <c r="CT23" s="662"/>
      <c r="CU23" s="662"/>
      <c r="CV23" s="662"/>
      <c r="CW23" s="662"/>
      <c r="CX23" s="662"/>
      <c r="CY23" s="663"/>
      <c r="CZ23" s="661" t="s">
        <v>292</v>
      </c>
      <c r="DA23" s="662"/>
      <c r="DB23" s="662"/>
      <c r="DC23" s="663"/>
      <c r="DD23" s="661" t="s">
        <v>293</v>
      </c>
      <c r="DE23" s="662"/>
      <c r="DF23" s="662"/>
      <c r="DG23" s="662"/>
      <c r="DH23" s="662"/>
      <c r="DI23" s="662"/>
      <c r="DJ23" s="662"/>
      <c r="DK23" s="663"/>
      <c r="DL23" s="709" t="s">
        <v>294</v>
      </c>
      <c r="DM23" s="710"/>
      <c r="DN23" s="710"/>
      <c r="DO23" s="710"/>
      <c r="DP23" s="710"/>
      <c r="DQ23" s="710"/>
      <c r="DR23" s="710"/>
      <c r="DS23" s="710"/>
      <c r="DT23" s="710"/>
      <c r="DU23" s="710"/>
      <c r="DV23" s="711"/>
      <c r="DW23" s="661" t="s">
        <v>295</v>
      </c>
      <c r="DX23" s="662"/>
      <c r="DY23" s="662"/>
      <c r="DZ23" s="662"/>
      <c r="EA23" s="662"/>
      <c r="EB23" s="662"/>
      <c r="EC23" s="663"/>
    </row>
    <row r="24" spans="2:133" ht="11.25" customHeight="1" x14ac:dyDescent="0.15">
      <c r="B24" s="676" t="s">
        <v>296</v>
      </c>
      <c r="C24" s="677"/>
      <c r="D24" s="677"/>
      <c r="E24" s="677"/>
      <c r="F24" s="677"/>
      <c r="G24" s="677"/>
      <c r="H24" s="677"/>
      <c r="I24" s="677"/>
      <c r="J24" s="677"/>
      <c r="K24" s="677"/>
      <c r="L24" s="677"/>
      <c r="M24" s="677"/>
      <c r="N24" s="677"/>
      <c r="O24" s="677"/>
      <c r="P24" s="677"/>
      <c r="Q24" s="678"/>
      <c r="R24" s="679">
        <v>46830</v>
      </c>
      <c r="S24" s="680"/>
      <c r="T24" s="680"/>
      <c r="U24" s="680"/>
      <c r="V24" s="680"/>
      <c r="W24" s="680"/>
      <c r="X24" s="680"/>
      <c r="Y24" s="681"/>
      <c r="Z24" s="682">
        <v>0.7</v>
      </c>
      <c r="AA24" s="682"/>
      <c r="AB24" s="682"/>
      <c r="AC24" s="682"/>
      <c r="AD24" s="683" t="s">
        <v>233</v>
      </c>
      <c r="AE24" s="683"/>
      <c r="AF24" s="683"/>
      <c r="AG24" s="683"/>
      <c r="AH24" s="683"/>
      <c r="AI24" s="683"/>
      <c r="AJ24" s="683"/>
      <c r="AK24" s="683"/>
      <c r="AL24" s="684" t="s">
        <v>248</v>
      </c>
      <c r="AM24" s="685"/>
      <c r="AN24" s="685"/>
      <c r="AO24" s="686"/>
      <c r="AP24" s="697" t="s">
        <v>297</v>
      </c>
      <c r="AQ24" s="698"/>
      <c r="AR24" s="698"/>
      <c r="AS24" s="698"/>
      <c r="AT24" s="698"/>
      <c r="AU24" s="698"/>
      <c r="AV24" s="698"/>
      <c r="AW24" s="698"/>
      <c r="AX24" s="698"/>
      <c r="AY24" s="698"/>
      <c r="AZ24" s="698"/>
      <c r="BA24" s="698"/>
      <c r="BB24" s="698"/>
      <c r="BC24" s="698"/>
      <c r="BD24" s="698"/>
      <c r="BE24" s="698"/>
      <c r="BF24" s="699"/>
      <c r="BG24" s="679" t="s">
        <v>233</v>
      </c>
      <c r="BH24" s="680"/>
      <c r="BI24" s="680"/>
      <c r="BJ24" s="680"/>
      <c r="BK24" s="680"/>
      <c r="BL24" s="680"/>
      <c r="BM24" s="680"/>
      <c r="BN24" s="681"/>
      <c r="BO24" s="682" t="s">
        <v>248</v>
      </c>
      <c r="BP24" s="682"/>
      <c r="BQ24" s="682"/>
      <c r="BR24" s="682"/>
      <c r="BS24" s="688" t="s">
        <v>248</v>
      </c>
      <c r="BT24" s="680"/>
      <c r="BU24" s="680"/>
      <c r="BV24" s="680"/>
      <c r="BW24" s="680"/>
      <c r="BX24" s="680"/>
      <c r="BY24" s="680"/>
      <c r="BZ24" s="680"/>
      <c r="CA24" s="680"/>
      <c r="CB24" s="689"/>
      <c r="CD24" s="690" t="s">
        <v>298</v>
      </c>
      <c r="CE24" s="691"/>
      <c r="CF24" s="691"/>
      <c r="CG24" s="691"/>
      <c r="CH24" s="691"/>
      <c r="CI24" s="691"/>
      <c r="CJ24" s="691"/>
      <c r="CK24" s="691"/>
      <c r="CL24" s="691"/>
      <c r="CM24" s="691"/>
      <c r="CN24" s="691"/>
      <c r="CO24" s="691"/>
      <c r="CP24" s="691"/>
      <c r="CQ24" s="692"/>
      <c r="CR24" s="668">
        <v>2350362</v>
      </c>
      <c r="CS24" s="669"/>
      <c r="CT24" s="669"/>
      <c r="CU24" s="669"/>
      <c r="CV24" s="669"/>
      <c r="CW24" s="669"/>
      <c r="CX24" s="669"/>
      <c r="CY24" s="670"/>
      <c r="CZ24" s="673">
        <v>38.700000000000003</v>
      </c>
      <c r="DA24" s="674"/>
      <c r="DB24" s="674"/>
      <c r="DC24" s="693"/>
      <c r="DD24" s="712">
        <v>1571508</v>
      </c>
      <c r="DE24" s="669"/>
      <c r="DF24" s="669"/>
      <c r="DG24" s="669"/>
      <c r="DH24" s="669"/>
      <c r="DI24" s="669"/>
      <c r="DJ24" s="669"/>
      <c r="DK24" s="670"/>
      <c r="DL24" s="712">
        <v>1568539</v>
      </c>
      <c r="DM24" s="669"/>
      <c r="DN24" s="669"/>
      <c r="DO24" s="669"/>
      <c r="DP24" s="669"/>
      <c r="DQ24" s="669"/>
      <c r="DR24" s="669"/>
      <c r="DS24" s="669"/>
      <c r="DT24" s="669"/>
      <c r="DU24" s="669"/>
      <c r="DV24" s="670"/>
      <c r="DW24" s="673">
        <v>36.200000000000003</v>
      </c>
      <c r="DX24" s="674"/>
      <c r="DY24" s="674"/>
      <c r="DZ24" s="674"/>
      <c r="EA24" s="674"/>
      <c r="EB24" s="674"/>
      <c r="EC24" s="675"/>
    </row>
    <row r="25" spans="2:133" ht="11.25" customHeight="1" x14ac:dyDescent="0.15">
      <c r="B25" s="676" t="s">
        <v>299</v>
      </c>
      <c r="C25" s="677"/>
      <c r="D25" s="677"/>
      <c r="E25" s="677"/>
      <c r="F25" s="677"/>
      <c r="G25" s="677"/>
      <c r="H25" s="677"/>
      <c r="I25" s="677"/>
      <c r="J25" s="677"/>
      <c r="K25" s="677"/>
      <c r="L25" s="677"/>
      <c r="M25" s="677"/>
      <c r="N25" s="677"/>
      <c r="O25" s="677"/>
      <c r="P25" s="677"/>
      <c r="Q25" s="678"/>
      <c r="R25" s="679">
        <v>165130</v>
      </c>
      <c r="S25" s="680"/>
      <c r="T25" s="680"/>
      <c r="U25" s="680"/>
      <c r="V25" s="680"/>
      <c r="W25" s="680"/>
      <c r="X25" s="680"/>
      <c r="Y25" s="681"/>
      <c r="Z25" s="682">
        <v>2.5</v>
      </c>
      <c r="AA25" s="682"/>
      <c r="AB25" s="682"/>
      <c r="AC25" s="682"/>
      <c r="AD25" s="683">
        <v>7338</v>
      </c>
      <c r="AE25" s="683"/>
      <c r="AF25" s="683"/>
      <c r="AG25" s="683"/>
      <c r="AH25" s="683"/>
      <c r="AI25" s="683"/>
      <c r="AJ25" s="683"/>
      <c r="AK25" s="683"/>
      <c r="AL25" s="684">
        <v>0.2</v>
      </c>
      <c r="AM25" s="685"/>
      <c r="AN25" s="685"/>
      <c r="AO25" s="686"/>
      <c r="AP25" s="697" t="s">
        <v>300</v>
      </c>
      <c r="AQ25" s="698"/>
      <c r="AR25" s="698"/>
      <c r="AS25" s="698"/>
      <c r="AT25" s="698"/>
      <c r="AU25" s="698"/>
      <c r="AV25" s="698"/>
      <c r="AW25" s="698"/>
      <c r="AX25" s="698"/>
      <c r="AY25" s="698"/>
      <c r="AZ25" s="698"/>
      <c r="BA25" s="698"/>
      <c r="BB25" s="698"/>
      <c r="BC25" s="698"/>
      <c r="BD25" s="698"/>
      <c r="BE25" s="698"/>
      <c r="BF25" s="699"/>
      <c r="BG25" s="679" t="s">
        <v>248</v>
      </c>
      <c r="BH25" s="680"/>
      <c r="BI25" s="680"/>
      <c r="BJ25" s="680"/>
      <c r="BK25" s="680"/>
      <c r="BL25" s="680"/>
      <c r="BM25" s="680"/>
      <c r="BN25" s="681"/>
      <c r="BO25" s="682" t="s">
        <v>233</v>
      </c>
      <c r="BP25" s="682"/>
      <c r="BQ25" s="682"/>
      <c r="BR25" s="682"/>
      <c r="BS25" s="688" t="s">
        <v>248</v>
      </c>
      <c r="BT25" s="680"/>
      <c r="BU25" s="680"/>
      <c r="BV25" s="680"/>
      <c r="BW25" s="680"/>
      <c r="BX25" s="680"/>
      <c r="BY25" s="680"/>
      <c r="BZ25" s="680"/>
      <c r="CA25" s="680"/>
      <c r="CB25" s="689"/>
      <c r="CD25" s="694" t="s">
        <v>301</v>
      </c>
      <c r="CE25" s="695"/>
      <c r="CF25" s="695"/>
      <c r="CG25" s="695"/>
      <c r="CH25" s="695"/>
      <c r="CI25" s="695"/>
      <c r="CJ25" s="695"/>
      <c r="CK25" s="695"/>
      <c r="CL25" s="695"/>
      <c r="CM25" s="695"/>
      <c r="CN25" s="695"/>
      <c r="CO25" s="695"/>
      <c r="CP25" s="695"/>
      <c r="CQ25" s="696"/>
      <c r="CR25" s="679">
        <v>1078177</v>
      </c>
      <c r="CS25" s="715"/>
      <c r="CT25" s="715"/>
      <c r="CU25" s="715"/>
      <c r="CV25" s="715"/>
      <c r="CW25" s="715"/>
      <c r="CX25" s="715"/>
      <c r="CY25" s="716"/>
      <c r="CZ25" s="684">
        <v>17.8</v>
      </c>
      <c r="DA25" s="713"/>
      <c r="DB25" s="713"/>
      <c r="DC25" s="717"/>
      <c r="DD25" s="688">
        <v>840976</v>
      </c>
      <c r="DE25" s="715"/>
      <c r="DF25" s="715"/>
      <c r="DG25" s="715"/>
      <c r="DH25" s="715"/>
      <c r="DI25" s="715"/>
      <c r="DJ25" s="715"/>
      <c r="DK25" s="716"/>
      <c r="DL25" s="688">
        <v>840912</v>
      </c>
      <c r="DM25" s="715"/>
      <c r="DN25" s="715"/>
      <c r="DO25" s="715"/>
      <c r="DP25" s="715"/>
      <c r="DQ25" s="715"/>
      <c r="DR25" s="715"/>
      <c r="DS25" s="715"/>
      <c r="DT25" s="715"/>
      <c r="DU25" s="715"/>
      <c r="DV25" s="716"/>
      <c r="DW25" s="684">
        <v>19.399999999999999</v>
      </c>
      <c r="DX25" s="713"/>
      <c r="DY25" s="713"/>
      <c r="DZ25" s="713"/>
      <c r="EA25" s="713"/>
      <c r="EB25" s="713"/>
      <c r="EC25" s="714"/>
    </row>
    <row r="26" spans="2:133" ht="11.25" customHeight="1" x14ac:dyDescent="0.15">
      <c r="B26" s="676" t="s">
        <v>302</v>
      </c>
      <c r="C26" s="677"/>
      <c r="D26" s="677"/>
      <c r="E26" s="677"/>
      <c r="F26" s="677"/>
      <c r="G26" s="677"/>
      <c r="H26" s="677"/>
      <c r="I26" s="677"/>
      <c r="J26" s="677"/>
      <c r="K26" s="677"/>
      <c r="L26" s="677"/>
      <c r="M26" s="677"/>
      <c r="N26" s="677"/>
      <c r="O26" s="677"/>
      <c r="P26" s="677"/>
      <c r="Q26" s="678"/>
      <c r="R26" s="679">
        <v>20542</v>
      </c>
      <c r="S26" s="680"/>
      <c r="T26" s="680"/>
      <c r="U26" s="680"/>
      <c r="V26" s="680"/>
      <c r="W26" s="680"/>
      <c r="X26" s="680"/>
      <c r="Y26" s="681"/>
      <c r="Z26" s="682">
        <v>0.3</v>
      </c>
      <c r="AA26" s="682"/>
      <c r="AB26" s="682"/>
      <c r="AC26" s="682"/>
      <c r="AD26" s="683" t="s">
        <v>248</v>
      </c>
      <c r="AE26" s="683"/>
      <c r="AF26" s="683"/>
      <c r="AG26" s="683"/>
      <c r="AH26" s="683"/>
      <c r="AI26" s="683"/>
      <c r="AJ26" s="683"/>
      <c r="AK26" s="683"/>
      <c r="AL26" s="684" t="s">
        <v>248</v>
      </c>
      <c r="AM26" s="685"/>
      <c r="AN26" s="685"/>
      <c r="AO26" s="686"/>
      <c r="AP26" s="697" t="s">
        <v>303</v>
      </c>
      <c r="AQ26" s="718"/>
      <c r="AR26" s="718"/>
      <c r="AS26" s="718"/>
      <c r="AT26" s="718"/>
      <c r="AU26" s="718"/>
      <c r="AV26" s="718"/>
      <c r="AW26" s="718"/>
      <c r="AX26" s="718"/>
      <c r="AY26" s="718"/>
      <c r="AZ26" s="718"/>
      <c r="BA26" s="718"/>
      <c r="BB26" s="718"/>
      <c r="BC26" s="718"/>
      <c r="BD26" s="718"/>
      <c r="BE26" s="718"/>
      <c r="BF26" s="699"/>
      <c r="BG26" s="679" t="s">
        <v>233</v>
      </c>
      <c r="BH26" s="680"/>
      <c r="BI26" s="680"/>
      <c r="BJ26" s="680"/>
      <c r="BK26" s="680"/>
      <c r="BL26" s="680"/>
      <c r="BM26" s="680"/>
      <c r="BN26" s="681"/>
      <c r="BO26" s="682" t="s">
        <v>251</v>
      </c>
      <c r="BP26" s="682"/>
      <c r="BQ26" s="682"/>
      <c r="BR26" s="682"/>
      <c r="BS26" s="688" t="s">
        <v>233</v>
      </c>
      <c r="BT26" s="680"/>
      <c r="BU26" s="680"/>
      <c r="BV26" s="680"/>
      <c r="BW26" s="680"/>
      <c r="BX26" s="680"/>
      <c r="BY26" s="680"/>
      <c r="BZ26" s="680"/>
      <c r="CA26" s="680"/>
      <c r="CB26" s="689"/>
      <c r="CD26" s="694" t="s">
        <v>304</v>
      </c>
      <c r="CE26" s="695"/>
      <c r="CF26" s="695"/>
      <c r="CG26" s="695"/>
      <c r="CH26" s="695"/>
      <c r="CI26" s="695"/>
      <c r="CJ26" s="695"/>
      <c r="CK26" s="695"/>
      <c r="CL26" s="695"/>
      <c r="CM26" s="695"/>
      <c r="CN26" s="695"/>
      <c r="CO26" s="695"/>
      <c r="CP26" s="695"/>
      <c r="CQ26" s="696"/>
      <c r="CR26" s="679">
        <v>712517</v>
      </c>
      <c r="CS26" s="680"/>
      <c r="CT26" s="680"/>
      <c r="CU26" s="680"/>
      <c r="CV26" s="680"/>
      <c r="CW26" s="680"/>
      <c r="CX26" s="680"/>
      <c r="CY26" s="681"/>
      <c r="CZ26" s="684">
        <v>11.7</v>
      </c>
      <c r="DA26" s="713"/>
      <c r="DB26" s="713"/>
      <c r="DC26" s="717"/>
      <c r="DD26" s="688">
        <v>488517</v>
      </c>
      <c r="DE26" s="680"/>
      <c r="DF26" s="680"/>
      <c r="DG26" s="680"/>
      <c r="DH26" s="680"/>
      <c r="DI26" s="680"/>
      <c r="DJ26" s="680"/>
      <c r="DK26" s="681"/>
      <c r="DL26" s="688" t="s">
        <v>233</v>
      </c>
      <c r="DM26" s="680"/>
      <c r="DN26" s="680"/>
      <c r="DO26" s="680"/>
      <c r="DP26" s="680"/>
      <c r="DQ26" s="680"/>
      <c r="DR26" s="680"/>
      <c r="DS26" s="680"/>
      <c r="DT26" s="680"/>
      <c r="DU26" s="680"/>
      <c r="DV26" s="681"/>
      <c r="DW26" s="684" t="s">
        <v>233</v>
      </c>
      <c r="DX26" s="713"/>
      <c r="DY26" s="713"/>
      <c r="DZ26" s="713"/>
      <c r="EA26" s="713"/>
      <c r="EB26" s="713"/>
      <c r="EC26" s="714"/>
    </row>
    <row r="27" spans="2:133" ht="11.25" customHeight="1" x14ac:dyDescent="0.15">
      <c r="B27" s="676" t="s">
        <v>305</v>
      </c>
      <c r="C27" s="677"/>
      <c r="D27" s="677"/>
      <c r="E27" s="677"/>
      <c r="F27" s="677"/>
      <c r="G27" s="677"/>
      <c r="H27" s="677"/>
      <c r="I27" s="677"/>
      <c r="J27" s="677"/>
      <c r="K27" s="677"/>
      <c r="L27" s="677"/>
      <c r="M27" s="677"/>
      <c r="N27" s="677"/>
      <c r="O27" s="677"/>
      <c r="P27" s="677"/>
      <c r="Q27" s="678"/>
      <c r="R27" s="679">
        <v>617401</v>
      </c>
      <c r="S27" s="680"/>
      <c r="T27" s="680"/>
      <c r="U27" s="680"/>
      <c r="V27" s="680"/>
      <c r="W27" s="680"/>
      <c r="X27" s="680"/>
      <c r="Y27" s="681"/>
      <c r="Z27" s="682">
        <v>9.4</v>
      </c>
      <c r="AA27" s="682"/>
      <c r="AB27" s="682"/>
      <c r="AC27" s="682"/>
      <c r="AD27" s="683" t="s">
        <v>233</v>
      </c>
      <c r="AE27" s="683"/>
      <c r="AF27" s="683"/>
      <c r="AG27" s="683"/>
      <c r="AH27" s="683"/>
      <c r="AI27" s="683"/>
      <c r="AJ27" s="683"/>
      <c r="AK27" s="683"/>
      <c r="AL27" s="684" t="s">
        <v>251</v>
      </c>
      <c r="AM27" s="685"/>
      <c r="AN27" s="685"/>
      <c r="AO27" s="686"/>
      <c r="AP27" s="676" t="s">
        <v>306</v>
      </c>
      <c r="AQ27" s="677"/>
      <c r="AR27" s="677"/>
      <c r="AS27" s="677"/>
      <c r="AT27" s="677"/>
      <c r="AU27" s="677"/>
      <c r="AV27" s="677"/>
      <c r="AW27" s="677"/>
      <c r="AX27" s="677"/>
      <c r="AY27" s="677"/>
      <c r="AZ27" s="677"/>
      <c r="BA27" s="677"/>
      <c r="BB27" s="677"/>
      <c r="BC27" s="677"/>
      <c r="BD27" s="677"/>
      <c r="BE27" s="677"/>
      <c r="BF27" s="678"/>
      <c r="BG27" s="679">
        <v>2281887</v>
      </c>
      <c r="BH27" s="680"/>
      <c r="BI27" s="680"/>
      <c r="BJ27" s="680"/>
      <c r="BK27" s="680"/>
      <c r="BL27" s="680"/>
      <c r="BM27" s="680"/>
      <c r="BN27" s="681"/>
      <c r="BO27" s="682">
        <v>100</v>
      </c>
      <c r="BP27" s="682"/>
      <c r="BQ27" s="682"/>
      <c r="BR27" s="682"/>
      <c r="BS27" s="688" t="s">
        <v>233</v>
      </c>
      <c r="BT27" s="680"/>
      <c r="BU27" s="680"/>
      <c r="BV27" s="680"/>
      <c r="BW27" s="680"/>
      <c r="BX27" s="680"/>
      <c r="BY27" s="680"/>
      <c r="BZ27" s="680"/>
      <c r="CA27" s="680"/>
      <c r="CB27" s="689"/>
      <c r="CD27" s="694" t="s">
        <v>307</v>
      </c>
      <c r="CE27" s="695"/>
      <c r="CF27" s="695"/>
      <c r="CG27" s="695"/>
      <c r="CH27" s="695"/>
      <c r="CI27" s="695"/>
      <c r="CJ27" s="695"/>
      <c r="CK27" s="695"/>
      <c r="CL27" s="695"/>
      <c r="CM27" s="695"/>
      <c r="CN27" s="695"/>
      <c r="CO27" s="695"/>
      <c r="CP27" s="695"/>
      <c r="CQ27" s="696"/>
      <c r="CR27" s="679">
        <v>815603</v>
      </c>
      <c r="CS27" s="715"/>
      <c r="CT27" s="715"/>
      <c r="CU27" s="715"/>
      <c r="CV27" s="715"/>
      <c r="CW27" s="715"/>
      <c r="CX27" s="715"/>
      <c r="CY27" s="716"/>
      <c r="CZ27" s="684">
        <v>13.4</v>
      </c>
      <c r="DA27" s="713"/>
      <c r="DB27" s="713"/>
      <c r="DC27" s="717"/>
      <c r="DD27" s="688">
        <v>273999</v>
      </c>
      <c r="DE27" s="715"/>
      <c r="DF27" s="715"/>
      <c r="DG27" s="715"/>
      <c r="DH27" s="715"/>
      <c r="DI27" s="715"/>
      <c r="DJ27" s="715"/>
      <c r="DK27" s="716"/>
      <c r="DL27" s="688">
        <v>271094</v>
      </c>
      <c r="DM27" s="715"/>
      <c r="DN27" s="715"/>
      <c r="DO27" s="715"/>
      <c r="DP27" s="715"/>
      <c r="DQ27" s="715"/>
      <c r="DR27" s="715"/>
      <c r="DS27" s="715"/>
      <c r="DT27" s="715"/>
      <c r="DU27" s="715"/>
      <c r="DV27" s="716"/>
      <c r="DW27" s="684">
        <v>6.3</v>
      </c>
      <c r="DX27" s="713"/>
      <c r="DY27" s="713"/>
      <c r="DZ27" s="713"/>
      <c r="EA27" s="713"/>
      <c r="EB27" s="713"/>
      <c r="EC27" s="714"/>
    </row>
    <row r="28" spans="2:133" ht="11.25" customHeight="1" x14ac:dyDescent="0.15">
      <c r="B28" s="721" t="s">
        <v>308</v>
      </c>
      <c r="C28" s="722"/>
      <c r="D28" s="722"/>
      <c r="E28" s="722"/>
      <c r="F28" s="722"/>
      <c r="G28" s="722"/>
      <c r="H28" s="722"/>
      <c r="I28" s="722"/>
      <c r="J28" s="722"/>
      <c r="K28" s="722"/>
      <c r="L28" s="722"/>
      <c r="M28" s="722"/>
      <c r="N28" s="722"/>
      <c r="O28" s="722"/>
      <c r="P28" s="722"/>
      <c r="Q28" s="723"/>
      <c r="R28" s="679" t="s">
        <v>248</v>
      </c>
      <c r="S28" s="680"/>
      <c r="T28" s="680"/>
      <c r="U28" s="680"/>
      <c r="V28" s="680"/>
      <c r="W28" s="680"/>
      <c r="X28" s="680"/>
      <c r="Y28" s="681"/>
      <c r="Z28" s="682" t="s">
        <v>248</v>
      </c>
      <c r="AA28" s="682"/>
      <c r="AB28" s="682"/>
      <c r="AC28" s="682"/>
      <c r="AD28" s="683" t="s">
        <v>248</v>
      </c>
      <c r="AE28" s="683"/>
      <c r="AF28" s="683"/>
      <c r="AG28" s="683"/>
      <c r="AH28" s="683"/>
      <c r="AI28" s="683"/>
      <c r="AJ28" s="683"/>
      <c r="AK28" s="683"/>
      <c r="AL28" s="684" t="s">
        <v>233</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309</v>
      </c>
      <c r="CE28" s="695"/>
      <c r="CF28" s="695"/>
      <c r="CG28" s="695"/>
      <c r="CH28" s="695"/>
      <c r="CI28" s="695"/>
      <c r="CJ28" s="695"/>
      <c r="CK28" s="695"/>
      <c r="CL28" s="695"/>
      <c r="CM28" s="695"/>
      <c r="CN28" s="695"/>
      <c r="CO28" s="695"/>
      <c r="CP28" s="695"/>
      <c r="CQ28" s="696"/>
      <c r="CR28" s="679">
        <v>456582</v>
      </c>
      <c r="CS28" s="680"/>
      <c r="CT28" s="680"/>
      <c r="CU28" s="680"/>
      <c r="CV28" s="680"/>
      <c r="CW28" s="680"/>
      <c r="CX28" s="680"/>
      <c r="CY28" s="681"/>
      <c r="CZ28" s="684">
        <v>7.5</v>
      </c>
      <c r="DA28" s="713"/>
      <c r="DB28" s="713"/>
      <c r="DC28" s="717"/>
      <c r="DD28" s="688">
        <v>456533</v>
      </c>
      <c r="DE28" s="680"/>
      <c r="DF28" s="680"/>
      <c r="DG28" s="680"/>
      <c r="DH28" s="680"/>
      <c r="DI28" s="680"/>
      <c r="DJ28" s="680"/>
      <c r="DK28" s="681"/>
      <c r="DL28" s="688">
        <v>456533</v>
      </c>
      <c r="DM28" s="680"/>
      <c r="DN28" s="680"/>
      <c r="DO28" s="680"/>
      <c r="DP28" s="680"/>
      <c r="DQ28" s="680"/>
      <c r="DR28" s="680"/>
      <c r="DS28" s="680"/>
      <c r="DT28" s="680"/>
      <c r="DU28" s="680"/>
      <c r="DV28" s="681"/>
      <c r="DW28" s="684">
        <v>10.5</v>
      </c>
      <c r="DX28" s="713"/>
      <c r="DY28" s="713"/>
      <c r="DZ28" s="713"/>
      <c r="EA28" s="713"/>
      <c r="EB28" s="713"/>
      <c r="EC28" s="714"/>
    </row>
    <row r="29" spans="2:133" ht="11.25" customHeight="1" x14ac:dyDescent="0.15">
      <c r="B29" s="676" t="s">
        <v>310</v>
      </c>
      <c r="C29" s="677"/>
      <c r="D29" s="677"/>
      <c r="E29" s="677"/>
      <c r="F29" s="677"/>
      <c r="G29" s="677"/>
      <c r="H29" s="677"/>
      <c r="I29" s="677"/>
      <c r="J29" s="677"/>
      <c r="K29" s="677"/>
      <c r="L29" s="677"/>
      <c r="M29" s="677"/>
      <c r="N29" s="677"/>
      <c r="O29" s="677"/>
      <c r="P29" s="677"/>
      <c r="Q29" s="678"/>
      <c r="R29" s="679">
        <v>297116</v>
      </c>
      <c r="S29" s="680"/>
      <c r="T29" s="680"/>
      <c r="U29" s="680"/>
      <c r="V29" s="680"/>
      <c r="W29" s="680"/>
      <c r="X29" s="680"/>
      <c r="Y29" s="681"/>
      <c r="Z29" s="682">
        <v>4.5</v>
      </c>
      <c r="AA29" s="682"/>
      <c r="AB29" s="682"/>
      <c r="AC29" s="682"/>
      <c r="AD29" s="683" t="s">
        <v>251</v>
      </c>
      <c r="AE29" s="683"/>
      <c r="AF29" s="683"/>
      <c r="AG29" s="683"/>
      <c r="AH29" s="683"/>
      <c r="AI29" s="683"/>
      <c r="AJ29" s="683"/>
      <c r="AK29" s="683"/>
      <c r="AL29" s="684" t="s">
        <v>251</v>
      </c>
      <c r="AM29" s="685"/>
      <c r="AN29" s="685"/>
      <c r="AO29" s="686"/>
      <c r="AP29" s="658" t="s">
        <v>227</v>
      </c>
      <c r="AQ29" s="659"/>
      <c r="AR29" s="659"/>
      <c r="AS29" s="659"/>
      <c r="AT29" s="659"/>
      <c r="AU29" s="659"/>
      <c r="AV29" s="659"/>
      <c r="AW29" s="659"/>
      <c r="AX29" s="659"/>
      <c r="AY29" s="659"/>
      <c r="AZ29" s="659"/>
      <c r="BA29" s="659"/>
      <c r="BB29" s="659"/>
      <c r="BC29" s="659"/>
      <c r="BD29" s="659"/>
      <c r="BE29" s="659"/>
      <c r="BF29" s="660"/>
      <c r="BG29" s="658" t="s">
        <v>311</v>
      </c>
      <c r="BH29" s="719"/>
      <c r="BI29" s="719"/>
      <c r="BJ29" s="719"/>
      <c r="BK29" s="719"/>
      <c r="BL29" s="719"/>
      <c r="BM29" s="719"/>
      <c r="BN29" s="719"/>
      <c r="BO29" s="719"/>
      <c r="BP29" s="719"/>
      <c r="BQ29" s="720"/>
      <c r="BR29" s="658" t="s">
        <v>312</v>
      </c>
      <c r="BS29" s="719"/>
      <c r="BT29" s="719"/>
      <c r="BU29" s="719"/>
      <c r="BV29" s="719"/>
      <c r="BW29" s="719"/>
      <c r="BX29" s="719"/>
      <c r="BY29" s="719"/>
      <c r="BZ29" s="719"/>
      <c r="CA29" s="719"/>
      <c r="CB29" s="720"/>
      <c r="CD29" s="742" t="s">
        <v>313</v>
      </c>
      <c r="CE29" s="743"/>
      <c r="CF29" s="694" t="s">
        <v>69</v>
      </c>
      <c r="CG29" s="695"/>
      <c r="CH29" s="695"/>
      <c r="CI29" s="695"/>
      <c r="CJ29" s="695"/>
      <c r="CK29" s="695"/>
      <c r="CL29" s="695"/>
      <c r="CM29" s="695"/>
      <c r="CN29" s="695"/>
      <c r="CO29" s="695"/>
      <c r="CP29" s="695"/>
      <c r="CQ29" s="696"/>
      <c r="CR29" s="679">
        <v>456576</v>
      </c>
      <c r="CS29" s="715"/>
      <c r="CT29" s="715"/>
      <c r="CU29" s="715"/>
      <c r="CV29" s="715"/>
      <c r="CW29" s="715"/>
      <c r="CX29" s="715"/>
      <c r="CY29" s="716"/>
      <c r="CZ29" s="684">
        <v>7.5</v>
      </c>
      <c r="DA29" s="713"/>
      <c r="DB29" s="713"/>
      <c r="DC29" s="717"/>
      <c r="DD29" s="688">
        <v>456527</v>
      </c>
      <c r="DE29" s="715"/>
      <c r="DF29" s="715"/>
      <c r="DG29" s="715"/>
      <c r="DH29" s="715"/>
      <c r="DI29" s="715"/>
      <c r="DJ29" s="715"/>
      <c r="DK29" s="716"/>
      <c r="DL29" s="688">
        <v>456527</v>
      </c>
      <c r="DM29" s="715"/>
      <c r="DN29" s="715"/>
      <c r="DO29" s="715"/>
      <c r="DP29" s="715"/>
      <c r="DQ29" s="715"/>
      <c r="DR29" s="715"/>
      <c r="DS29" s="715"/>
      <c r="DT29" s="715"/>
      <c r="DU29" s="715"/>
      <c r="DV29" s="716"/>
      <c r="DW29" s="684">
        <v>10.5</v>
      </c>
      <c r="DX29" s="713"/>
      <c r="DY29" s="713"/>
      <c r="DZ29" s="713"/>
      <c r="EA29" s="713"/>
      <c r="EB29" s="713"/>
      <c r="EC29" s="714"/>
    </row>
    <row r="30" spans="2:133" ht="11.25" customHeight="1" x14ac:dyDescent="0.15">
      <c r="B30" s="676" t="s">
        <v>314</v>
      </c>
      <c r="C30" s="677"/>
      <c r="D30" s="677"/>
      <c r="E30" s="677"/>
      <c r="F30" s="677"/>
      <c r="G30" s="677"/>
      <c r="H30" s="677"/>
      <c r="I30" s="677"/>
      <c r="J30" s="677"/>
      <c r="K30" s="677"/>
      <c r="L30" s="677"/>
      <c r="M30" s="677"/>
      <c r="N30" s="677"/>
      <c r="O30" s="677"/>
      <c r="P30" s="677"/>
      <c r="Q30" s="678"/>
      <c r="R30" s="679">
        <v>44281</v>
      </c>
      <c r="S30" s="680"/>
      <c r="T30" s="680"/>
      <c r="U30" s="680"/>
      <c r="V30" s="680"/>
      <c r="W30" s="680"/>
      <c r="X30" s="680"/>
      <c r="Y30" s="681"/>
      <c r="Z30" s="682">
        <v>0.7</v>
      </c>
      <c r="AA30" s="682"/>
      <c r="AB30" s="682"/>
      <c r="AC30" s="682"/>
      <c r="AD30" s="683">
        <v>30870</v>
      </c>
      <c r="AE30" s="683"/>
      <c r="AF30" s="683"/>
      <c r="AG30" s="683"/>
      <c r="AH30" s="683"/>
      <c r="AI30" s="683"/>
      <c r="AJ30" s="683"/>
      <c r="AK30" s="683"/>
      <c r="AL30" s="684">
        <v>0.8</v>
      </c>
      <c r="AM30" s="685"/>
      <c r="AN30" s="685"/>
      <c r="AO30" s="686"/>
      <c r="AP30" s="727" t="s">
        <v>315</v>
      </c>
      <c r="AQ30" s="728"/>
      <c r="AR30" s="728"/>
      <c r="AS30" s="728"/>
      <c r="AT30" s="733" t="s">
        <v>316</v>
      </c>
      <c r="AU30" s="230"/>
      <c r="AV30" s="230"/>
      <c r="AW30" s="230"/>
      <c r="AX30" s="665" t="s">
        <v>192</v>
      </c>
      <c r="AY30" s="666"/>
      <c r="AZ30" s="666"/>
      <c r="BA30" s="666"/>
      <c r="BB30" s="666"/>
      <c r="BC30" s="666"/>
      <c r="BD30" s="666"/>
      <c r="BE30" s="666"/>
      <c r="BF30" s="667"/>
      <c r="BG30" s="739">
        <v>99.3</v>
      </c>
      <c r="BH30" s="740"/>
      <c r="BI30" s="740"/>
      <c r="BJ30" s="740"/>
      <c r="BK30" s="740"/>
      <c r="BL30" s="740"/>
      <c r="BM30" s="674">
        <v>97.1</v>
      </c>
      <c r="BN30" s="740"/>
      <c r="BO30" s="740"/>
      <c r="BP30" s="740"/>
      <c r="BQ30" s="741"/>
      <c r="BR30" s="739">
        <v>98.9</v>
      </c>
      <c r="BS30" s="740"/>
      <c r="BT30" s="740"/>
      <c r="BU30" s="740"/>
      <c r="BV30" s="740"/>
      <c r="BW30" s="740"/>
      <c r="BX30" s="674">
        <v>96.2</v>
      </c>
      <c r="BY30" s="740"/>
      <c r="BZ30" s="740"/>
      <c r="CA30" s="740"/>
      <c r="CB30" s="741"/>
      <c r="CD30" s="744"/>
      <c r="CE30" s="745"/>
      <c r="CF30" s="694" t="s">
        <v>317</v>
      </c>
      <c r="CG30" s="695"/>
      <c r="CH30" s="695"/>
      <c r="CI30" s="695"/>
      <c r="CJ30" s="695"/>
      <c r="CK30" s="695"/>
      <c r="CL30" s="695"/>
      <c r="CM30" s="695"/>
      <c r="CN30" s="695"/>
      <c r="CO30" s="695"/>
      <c r="CP30" s="695"/>
      <c r="CQ30" s="696"/>
      <c r="CR30" s="679">
        <v>422667</v>
      </c>
      <c r="CS30" s="680"/>
      <c r="CT30" s="680"/>
      <c r="CU30" s="680"/>
      <c r="CV30" s="680"/>
      <c r="CW30" s="680"/>
      <c r="CX30" s="680"/>
      <c r="CY30" s="681"/>
      <c r="CZ30" s="684">
        <v>7</v>
      </c>
      <c r="DA30" s="713"/>
      <c r="DB30" s="713"/>
      <c r="DC30" s="717"/>
      <c r="DD30" s="688">
        <v>422667</v>
      </c>
      <c r="DE30" s="680"/>
      <c r="DF30" s="680"/>
      <c r="DG30" s="680"/>
      <c r="DH30" s="680"/>
      <c r="DI30" s="680"/>
      <c r="DJ30" s="680"/>
      <c r="DK30" s="681"/>
      <c r="DL30" s="688">
        <v>422667</v>
      </c>
      <c r="DM30" s="680"/>
      <c r="DN30" s="680"/>
      <c r="DO30" s="680"/>
      <c r="DP30" s="680"/>
      <c r="DQ30" s="680"/>
      <c r="DR30" s="680"/>
      <c r="DS30" s="680"/>
      <c r="DT30" s="680"/>
      <c r="DU30" s="680"/>
      <c r="DV30" s="681"/>
      <c r="DW30" s="684">
        <v>9.8000000000000007</v>
      </c>
      <c r="DX30" s="713"/>
      <c r="DY30" s="713"/>
      <c r="DZ30" s="713"/>
      <c r="EA30" s="713"/>
      <c r="EB30" s="713"/>
      <c r="EC30" s="714"/>
    </row>
    <row r="31" spans="2:133" ht="11.25" customHeight="1" x14ac:dyDescent="0.15">
      <c r="B31" s="676" t="s">
        <v>318</v>
      </c>
      <c r="C31" s="677"/>
      <c r="D31" s="677"/>
      <c r="E31" s="677"/>
      <c r="F31" s="677"/>
      <c r="G31" s="677"/>
      <c r="H31" s="677"/>
      <c r="I31" s="677"/>
      <c r="J31" s="677"/>
      <c r="K31" s="677"/>
      <c r="L31" s="677"/>
      <c r="M31" s="677"/>
      <c r="N31" s="677"/>
      <c r="O31" s="677"/>
      <c r="P31" s="677"/>
      <c r="Q31" s="678"/>
      <c r="R31" s="679">
        <v>158556</v>
      </c>
      <c r="S31" s="680"/>
      <c r="T31" s="680"/>
      <c r="U31" s="680"/>
      <c r="V31" s="680"/>
      <c r="W31" s="680"/>
      <c r="X31" s="680"/>
      <c r="Y31" s="681"/>
      <c r="Z31" s="682">
        <v>2.4</v>
      </c>
      <c r="AA31" s="682"/>
      <c r="AB31" s="682"/>
      <c r="AC31" s="682"/>
      <c r="AD31" s="683" t="s">
        <v>233</v>
      </c>
      <c r="AE31" s="683"/>
      <c r="AF31" s="683"/>
      <c r="AG31" s="683"/>
      <c r="AH31" s="683"/>
      <c r="AI31" s="683"/>
      <c r="AJ31" s="683"/>
      <c r="AK31" s="683"/>
      <c r="AL31" s="684" t="s">
        <v>251</v>
      </c>
      <c r="AM31" s="685"/>
      <c r="AN31" s="685"/>
      <c r="AO31" s="686"/>
      <c r="AP31" s="729"/>
      <c r="AQ31" s="730"/>
      <c r="AR31" s="730"/>
      <c r="AS31" s="730"/>
      <c r="AT31" s="734"/>
      <c r="AU31" s="229" t="s">
        <v>319</v>
      </c>
      <c r="AV31" s="229"/>
      <c r="AW31" s="229"/>
      <c r="AX31" s="676" t="s">
        <v>320</v>
      </c>
      <c r="AY31" s="677"/>
      <c r="AZ31" s="677"/>
      <c r="BA31" s="677"/>
      <c r="BB31" s="677"/>
      <c r="BC31" s="677"/>
      <c r="BD31" s="677"/>
      <c r="BE31" s="677"/>
      <c r="BF31" s="678"/>
      <c r="BG31" s="736">
        <v>99.4</v>
      </c>
      <c r="BH31" s="715"/>
      <c r="BI31" s="715"/>
      <c r="BJ31" s="715"/>
      <c r="BK31" s="715"/>
      <c r="BL31" s="715"/>
      <c r="BM31" s="685">
        <v>98</v>
      </c>
      <c r="BN31" s="737"/>
      <c r="BO31" s="737"/>
      <c r="BP31" s="737"/>
      <c r="BQ31" s="738"/>
      <c r="BR31" s="736">
        <v>99</v>
      </c>
      <c r="BS31" s="715"/>
      <c r="BT31" s="715"/>
      <c r="BU31" s="715"/>
      <c r="BV31" s="715"/>
      <c r="BW31" s="715"/>
      <c r="BX31" s="685">
        <v>97.1</v>
      </c>
      <c r="BY31" s="737"/>
      <c r="BZ31" s="737"/>
      <c r="CA31" s="737"/>
      <c r="CB31" s="738"/>
      <c r="CD31" s="744"/>
      <c r="CE31" s="745"/>
      <c r="CF31" s="694" t="s">
        <v>321</v>
      </c>
      <c r="CG31" s="695"/>
      <c r="CH31" s="695"/>
      <c r="CI31" s="695"/>
      <c r="CJ31" s="695"/>
      <c r="CK31" s="695"/>
      <c r="CL31" s="695"/>
      <c r="CM31" s="695"/>
      <c r="CN31" s="695"/>
      <c r="CO31" s="695"/>
      <c r="CP31" s="695"/>
      <c r="CQ31" s="696"/>
      <c r="CR31" s="679">
        <v>33909</v>
      </c>
      <c r="CS31" s="715"/>
      <c r="CT31" s="715"/>
      <c r="CU31" s="715"/>
      <c r="CV31" s="715"/>
      <c r="CW31" s="715"/>
      <c r="CX31" s="715"/>
      <c r="CY31" s="716"/>
      <c r="CZ31" s="684">
        <v>0.6</v>
      </c>
      <c r="DA31" s="713"/>
      <c r="DB31" s="713"/>
      <c r="DC31" s="717"/>
      <c r="DD31" s="688">
        <v>33860</v>
      </c>
      <c r="DE31" s="715"/>
      <c r="DF31" s="715"/>
      <c r="DG31" s="715"/>
      <c r="DH31" s="715"/>
      <c r="DI31" s="715"/>
      <c r="DJ31" s="715"/>
      <c r="DK31" s="716"/>
      <c r="DL31" s="688">
        <v>33860</v>
      </c>
      <c r="DM31" s="715"/>
      <c r="DN31" s="715"/>
      <c r="DO31" s="715"/>
      <c r="DP31" s="715"/>
      <c r="DQ31" s="715"/>
      <c r="DR31" s="715"/>
      <c r="DS31" s="715"/>
      <c r="DT31" s="715"/>
      <c r="DU31" s="715"/>
      <c r="DV31" s="716"/>
      <c r="DW31" s="684">
        <v>0.8</v>
      </c>
      <c r="DX31" s="713"/>
      <c r="DY31" s="713"/>
      <c r="DZ31" s="713"/>
      <c r="EA31" s="713"/>
      <c r="EB31" s="713"/>
      <c r="EC31" s="714"/>
    </row>
    <row r="32" spans="2:133" ht="11.25" customHeight="1" x14ac:dyDescent="0.15">
      <c r="B32" s="676" t="s">
        <v>322</v>
      </c>
      <c r="C32" s="677"/>
      <c r="D32" s="677"/>
      <c r="E32" s="677"/>
      <c r="F32" s="677"/>
      <c r="G32" s="677"/>
      <c r="H32" s="677"/>
      <c r="I32" s="677"/>
      <c r="J32" s="677"/>
      <c r="K32" s="677"/>
      <c r="L32" s="677"/>
      <c r="M32" s="677"/>
      <c r="N32" s="677"/>
      <c r="O32" s="677"/>
      <c r="P32" s="677"/>
      <c r="Q32" s="678"/>
      <c r="R32" s="679">
        <v>2920</v>
      </c>
      <c r="S32" s="680"/>
      <c r="T32" s="680"/>
      <c r="U32" s="680"/>
      <c r="V32" s="680"/>
      <c r="W32" s="680"/>
      <c r="X32" s="680"/>
      <c r="Y32" s="681"/>
      <c r="Z32" s="682">
        <v>0</v>
      </c>
      <c r="AA32" s="682"/>
      <c r="AB32" s="682"/>
      <c r="AC32" s="682"/>
      <c r="AD32" s="683" t="s">
        <v>248</v>
      </c>
      <c r="AE32" s="683"/>
      <c r="AF32" s="683"/>
      <c r="AG32" s="683"/>
      <c r="AH32" s="683"/>
      <c r="AI32" s="683"/>
      <c r="AJ32" s="683"/>
      <c r="AK32" s="683"/>
      <c r="AL32" s="684" t="s">
        <v>248</v>
      </c>
      <c r="AM32" s="685"/>
      <c r="AN32" s="685"/>
      <c r="AO32" s="686"/>
      <c r="AP32" s="731"/>
      <c r="AQ32" s="732"/>
      <c r="AR32" s="732"/>
      <c r="AS32" s="732"/>
      <c r="AT32" s="735"/>
      <c r="AU32" s="231"/>
      <c r="AV32" s="231"/>
      <c r="AW32" s="231"/>
      <c r="AX32" s="724" t="s">
        <v>323</v>
      </c>
      <c r="AY32" s="725"/>
      <c r="AZ32" s="725"/>
      <c r="BA32" s="725"/>
      <c r="BB32" s="725"/>
      <c r="BC32" s="725"/>
      <c r="BD32" s="725"/>
      <c r="BE32" s="725"/>
      <c r="BF32" s="726"/>
      <c r="BG32" s="748">
        <v>99.1</v>
      </c>
      <c r="BH32" s="749"/>
      <c r="BI32" s="749"/>
      <c r="BJ32" s="749"/>
      <c r="BK32" s="749"/>
      <c r="BL32" s="749"/>
      <c r="BM32" s="750">
        <v>95.8</v>
      </c>
      <c r="BN32" s="749"/>
      <c r="BO32" s="749"/>
      <c r="BP32" s="749"/>
      <c r="BQ32" s="751"/>
      <c r="BR32" s="748">
        <v>98.7</v>
      </c>
      <c r="BS32" s="749"/>
      <c r="BT32" s="749"/>
      <c r="BU32" s="749"/>
      <c r="BV32" s="749"/>
      <c r="BW32" s="749"/>
      <c r="BX32" s="750">
        <v>94.9</v>
      </c>
      <c r="BY32" s="749"/>
      <c r="BZ32" s="749"/>
      <c r="CA32" s="749"/>
      <c r="CB32" s="751"/>
      <c r="CD32" s="746"/>
      <c r="CE32" s="747"/>
      <c r="CF32" s="694" t="s">
        <v>324</v>
      </c>
      <c r="CG32" s="695"/>
      <c r="CH32" s="695"/>
      <c r="CI32" s="695"/>
      <c r="CJ32" s="695"/>
      <c r="CK32" s="695"/>
      <c r="CL32" s="695"/>
      <c r="CM32" s="695"/>
      <c r="CN32" s="695"/>
      <c r="CO32" s="695"/>
      <c r="CP32" s="695"/>
      <c r="CQ32" s="696"/>
      <c r="CR32" s="679">
        <v>6</v>
      </c>
      <c r="CS32" s="680"/>
      <c r="CT32" s="680"/>
      <c r="CU32" s="680"/>
      <c r="CV32" s="680"/>
      <c r="CW32" s="680"/>
      <c r="CX32" s="680"/>
      <c r="CY32" s="681"/>
      <c r="CZ32" s="684">
        <v>0</v>
      </c>
      <c r="DA32" s="713"/>
      <c r="DB32" s="713"/>
      <c r="DC32" s="717"/>
      <c r="DD32" s="688">
        <v>6</v>
      </c>
      <c r="DE32" s="680"/>
      <c r="DF32" s="680"/>
      <c r="DG32" s="680"/>
      <c r="DH32" s="680"/>
      <c r="DI32" s="680"/>
      <c r="DJ32" s="680"/>
      <c r="DK32" s="681"/>
      <c r="DL32" s="688">
        <v>6</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325</v>
      </c>
      <c r="C33" s="677"/>
      <c r="D33" s="677"/>
      <c r="E33" s="677"/>
      <c r="F33" s="677"/>
      <c r="G33" s="677"/>
      <c r="H33" s="677"/>
      <c r="I33" s="677"/>
      <c r="J33" s="677"/>
      <c r="K33" s="677"/>
      <c r="L33" s="677"/>
      <c r="M33" s="677"/>
      <c r="N33" s="677"/>
      <c r="O33" s="677"/>
      <c r="P33" s="677"/>
      <c r="Q33" s="678"/>
      <c r="R33" s="679">
        <v>432115</v>
      </c>
      <c r="S33" s="680"/>
      <c r="T33" s="680"/>
      <c r="U33" s="680"/>
      <c r="V33" s="680"/>
      <c r="W33" s="680"/>
      <c r="X33" s="680"/>
      <c r="Y33" s="681"/>
      <c r="Z33" s="682">
        <v>6.6</v>
      </c>
      <c r="AA33" s="682"/>
      <c r="AB33" s="682"/>
      <c r="AC33" s="682"/>
      <c r="AD33" s="683" t="s">
        <v>248</v>
      </c>
      <c r="AE33" s="683"/>
      <c r="AF33" s="683"/>
      <c r="AG33" s="683"/>
      <c r="AH33" s="683"/>
      <c r="AI33" s="683"/>
      <c r="AJ33" s="683"/>
      <c r="AK33" s="683"/>
      <c r="AL33" s="684" t="s">
        <v>233</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326</v>
      </c>
      <c r="CE33" s="695"/>
      <c r="CF33" s="695"/>
      <c r="CG33" s="695"/>
      <c r="CH33" s="695"/>
      <c r="CI33" s="695"/>
      <c r="CJ33" s="695"/>
      <c r="CK33" s="695"/>
      <c r="CL33" s="695"/>
      <c r="CM33" s="695"/>
      <c r="CN33" s="695"/>
      <c r="CO33" s="695"/>
      <c r="CP33" s="695"/>
      <c r="CQ33" s="696"/>
      <c r="CR33" s="679">
        <v>2890009</v>
      </c>
      <c r="CS33" s="715"/>
      <c r="CT33" s="715"/>
      <c r="CU33" s="715"/>
      <c r="CV33" s="715"/>
      <c r="CW33" s="715"/>
      <c r="CX33" s="715"/>
      <c r="CY33" s="716"/>
      <c r="CZ33" s="684">
        <v>47.6</v>
      </c>
      <c r="DA33" s="713"/>
      <c r="DB33" s="713"/>
      <c r="DC33" s="717"/>
      <c r="DD33" s="688">
        <v>2649523</v>
      </c>
      <c r="DE33" s="715"/>
      <c r="DF33" s="715"/>
      <c r="DG33" s="715"/>
      <c r="DH33" s="715"/>
      <c r="DI33" s="715"/>
      <c r="DJ33" s="715"/>
      <c r="DK33" s="716"/>
      <c r="DL33" s="688">
        <v>1618793</v>
      </c>
      <c r="DM33" s="715"/>
      <c r="DN33" s="715"/>
      <c r="DO33" s="715"/>
      <c r="DP33" s="715"/>
      <c r="DQ33" s="715"/>
      <c r="DR33" s="715"/>
      <c r="DS33" s="715"/>
      <c r="DT33" s="715"/>
      <c r="DU33" s="715"/>
      <c r="DV33" s="716"/>
      <c r="DW33" s="684">
        <v>37.4</v>
      </c>
      <c r="DX33" s="713"/>
      <c r="DY33" s="713"/>
      <c r="DZ33" s="713"/>
      <c r="EA33" s="713"/>
      <c r="EB33" s="713"/>
      <c r="EC33" s="714"/>
    </row>
    <row r="34" spans="2:133" ht="11.25" customHeight="1" x14ac:dyDescent="0.15">
      <c r="B34" s="676" t="s">
        <v>327</v>
      </c>
      <c r="C34" s="677"/>
      <c r="D34" s="677"/>
      <c r="E34" s="677"/>
      <c r="F34" s="677"/>
      <c r="G34" s="677"/>
      <c r="H34" s="677"/>
      <c r="I34" s="677"/>
      <c r="J34" s="677"/>
      <c r="K34" s="677"/>
      <c r="L34" s="677"/>
      <c r="M34" s="677"/>
      <c r="N34" s="677"/>
      <c r="O34" s="677"/>
      <c r="P34" s="677"/>
      <c r="Q34" s="678"/>
      <c r="R34" s="679">
        <v>92042</v>
      </c>
      <c r="S34" s="680"/>
      <c r="T34" s="680"/>
      <c r="U34" s="680"/>
      <c r="V34" s="680"/>
      <c r="W34" s="680"/>
      <c r="X34" s="680"/>
      <c r="Y34" s="681"/>
      <c r="Z34" s="682">
        <v>1.4</v>
      </c>
      <c r="AA34" s="682"/>
      <c r="AB34" s="682"/>
      <c r="AC34" s="682"/>
      <c r="AD34" s="683">
        <v>105</v>
      </c>
      <c r="AE34" s="683"/>
      <c r="AF34" s="683"/>
      <c r="AG34" s="683"/>
      <c r="AH34" s="683"/>
      <c r="AI34" s="683"/>
      <c r="AJ34" s="683"/>
      <c r="AK34" s="683"/>
      <c r="AL34" s="684">
        <v>0</v>
      </c>
      <c r="AM34" s="685"/>
      <c r="AN34" s="685"/>
      <c r="AO34" s="686"/>
      <c r="AP34" s="234"/>
      <c r="AQ34" s="658" t="s">
        <v>328</v>
      </c>
      <c r="AR34" s="659"/>
      <c r="AS34" s="659"/>
      <c r="AT34" s="659"/>
      <c r="AU34" s="659"/>
      <c r="AV34" s="659"/>
      <c r="AW34" s="659"/>
      <c r="AX34" s="659"/>
      <c r="AY34" s="659"/>
      <c r="AZ34" s="659"/>
      <c r="BA34" s="659"/>
      <c r="BB34" s="659"/>
      <c r="BC34" s="659"/>
      <c r="BD34" s="659"/>
      <c r="BE34" s="659"/>
      <c r="BF34" s="660"/>
      <c r="BG34" s="658" t="s">
        <v>329</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330</v>
      </c>
      <c r="CE34" s="695"/>
      <c r="CF34" s="695"/>
      <c r="CG34" s="695"/>
      <c r="CH34" s="695"/>
      <c r="CI34" s="695"/>
      <c r="CJ34" s="695"/>
      <c r="CK34" s="695"/>
      <c r="CL34" s="695"/>
      <c r="CM34" s="695"/>
      <c r="CN34" s="695"/>
      <c r="CO34" s="695"/>
      <c r="CP34" s="695"/>
      <c r="CQ34" s="696"/>
      <c r="CR34" s="679">
        <v>1408210</v>
      </c>
      <c r="CS34" s="680"/>
      <c r="CT34" s="680"/>
      <c r="CU34" s="680"/>
      <c r="CV34" s="680"/>
      <c r="CW34" s="680"/>
      <c r="CX34" s="680"/>
      <c r="CY34" s="681"/>
      <c r="CZ34" s="684">
        <v>23.2</v>
      </c>
      <c r="DA34" s="713"/>
      <c r="DB34" s="713"/>
      <c r="DC34" s="717"/>
      <c r="DD34" s="688">
        <v>1315562</v>
      </c>
      <c r="DE34" s="680"/>
      <c r="DF34" s="680"/>
      <c r="DG34" s="680"/>
      <c r="DH34" s="680"/>
      <c r="DI34" s="680"/>
      <c r="DJ34" s="680"/>
      <c r="DK34" s="681"/>
      <c r="DL34" s="688">
        <v>625683</v>
      </c>
      <c r="DM34" s="680"/>
      <c r="DN34" s="680"/>
      <c r="DO34" s="680"/>
      <c r="DP34" s="680"/>
      <c r="DQ34" s="680"/>
      <c r="DR34" s="680"/>
      <c r="DS34" s="680"/>
      <c r="DT34" s="680"/>
      <c r="DU34" s="680"/>
      <c r="DV34" s="681"/>
      <c r="DW34" s="684">
        <v>14.4</v>
      </c>
      <c r="DX34" s="713"/>
      <c r="DY34" s="713"/>
      <c r="DZ34" s="713"/>
      <c r="EA34" s="713"/>
      <c r="EB34" s="713"/>
      <c r="EC34" s="714"/>
    </row>
    <row r="35" spans="2:133" ht="11.25" customHeight="1" x14ac:dyDescent="0.15">
      <c r="B35" s="676" t="s">
        <v>331</v>
      </c>
      <c r="C35" s="677"/>
      <c r="D35" s="677"/>
      <c r="E35" s="677"/>
      <c r="F35" s="677"/>
      <c r="G35" s="677"/>
      <c r="H35" s="677"/>
      <c r="I35" s="677"/>
      <c r="J35" s="677"/>
      <c r="K35" s="677"/>
      <c r="L35" s="677"/>
      <c r="M35" s="677"/>
      <c r="N35" s="677"/>
      <c r="O35" s="677"/>
      <c r="P35" s="677"/>
      <c r="Q35" s="678"/>
      <c r="R35" s="679">
        <v>460478</v>
      </c>
      <c r="S35" s="680"/>
      <c r="T35" s="680"/>
      <c r="U35" s="680"/>
      <c r="V35" s="680"/>
      <c r="W35" s="680"/>
      <c r="X35" s="680"/>
      <c r="Y35" s="681"/>
      <c r="Z35" s="682">
        <v>7</v>
      </c>
      <c r="AA35" s="682"/>
      <c r="AB35" s="682"/>
      <c r="AC35" s="682"/>
      <c r="AD35" s="683" t="s">
        <v>233</v>
      </c>
      <c r="AE35" s="683"/>
      <c r="AF35" s="683"/>
      <c r="AG35" s="683"/>
      <c r="AH35" s="683"/>
      <c r="AI35" s="683"/>
      <c r="AJ35" s="683"/>
      <c r="AK35" s="683"/>
      <c r="AL35" s="684" t="s">
        <v>233</v>
      </c>
      <c r="AM35" s="685"/>
      <c r="AN35" s="685"/>
      <c r="AO35" s="686"/>
      <c r="AP35" s="234"/>
      <c r="AQ35" s="752" t="s">
        <v>332</v>
      </c>
      <c r="AR35" s="753"/>
      <c r="AS35" s="753"/>
      <c r="AT35" s="753"/>
      <c r="AU35" s="753"/>
      <c r="AV35" s="753"/>
      <c r="AW35" s="753"/>
      <c r="AX35" s="753"/>
      <c r="AY35" s="754"/>
      <c r="AZ35" s="668">
        <v>666930</v>
      </c>
      <c r="BA35" s="669"/>
      <c r="BB35" s="669"/>
      <c r="BC35" s="669"/>
      <c r="BD35" s="669"/>
      <c r="BE35" s="669"/>
      <c r="BF35" s="755"/>
      <c r="BG35" s="690" t="s">
        <v>333</v>
      </c>
      <c r="BH35" s="691"/>
      <c r="BI35" s="691"/>
      <c r="BJ35" s="691"/>
      <c r="BK35" s="691"/>
      <c r="BL35" s="691"/>
      <c r="BM35" s="691"/>
      <c r="BN35" s="691"/>
      <c r="BO35" s="691"/>
      <c r="BP35" s="691"/>
      <c r="BQ35" s="691"/>
      <c r="BR35" s="691"/>
      <c r="BS35" s="691"/>
      <c r="BT35" s="691"/>
      <c r="BU35" s="692"/>
      <c r="BV35" s="668">
        <v>9459</v>
      </c>
      <c r="BW35" s="669"/>
      <c r="BX35" s="669"/>
      <c r="BY35" s="669"/>
      <c r="BZ35" s="669"/>
      <c r="CA35" s="669"/>
      <c r="CB35" s="755"/>
      <c r="CD35" s="694" t="s">
        <v>334</v>
      </c>
      <c r="CE35" s="695"/>
      <c r="CF35" s="695"/>
      <c r="CG35" s="695"/>
      <c r="CH35" s="695"/>
      <c r="CI35" s="695"/>
      <c r="CJ35" s="695"/>
      <c r="CK35" s="695"/>
      <c r="CL35" s="695"/>
      <c r="CM35" s="695"/>
      <c r="CN35" s="695"/>
      <c r="CO35" s="695"/>
      <c r="CP35" s="695"/>
      <c r="CQ35" s="696"/>
      <c r="CR35" s="679">
        <v>21860</v>
      </c>
      <c r="CS35" s="715"/>
      <c r="CT35" s="715"/>
      <c r="CU35" s="715"/>
      <c r="CV35" s="715"/>
      <c r="CW35" s="715"/>
      <c r="CX35" s="715"/>
      <c r="CY35" s="716"/>
      <c r="CZ35" s="684">
        <v>0.4</v>
      </c>
      <c r="DA35" s="713"/>
      <c r="DB35" s="713"/>
      <c r="DC35" s="717"/>
      <c r="DD35" s="688">
        <v>21703</v>
      </c>
      <c r="DE35" s="715"/>
      <c r="DF35" s="715"/>
      <c r="DG35" s="715"/>
      <c r="DH35" s="715"/>
      <c r="DI35" s="715"/>
      <c r="DJ35" s="715"/>
      <c r="DK35" s="716"/>
      <c r="DL35" s="688">
        <v>16011</v>
      </c>
      <c r="DM35" s="715"/>
      <c r="DN35" s="715"/>
      <c r="DO35" s="715"/>
      <c r="DP35" s="715"/>
      <c r="DQ35" s="715"/>
      <c r="DR35" s="715"/>
      <c r="DS35" s="715"/>
      <c r="DT35" s="715"/>
      <c r="DU35" s="715"/>
      <c r="DV35" s="716"/>
      <c r="DW35" s="684">
        <v>0.4</v>
      </c>
      <c r="DX35" s="713"/>
      <c r="DY35" s="713"/>
      <c r="DZ35" s="713"/>
      <c r="EA35" s="713"/>
      <c r="EB35" s="713"/>
      <c r="EC35" s="714"/>
    </row>
    <row r="36" spans="2:133" ht="11.25" customHeight="1" x14ac:dyDescent="0.15">
      <c r="B36" s="676" t="s">
        <v>335</v>
      </c>
      <c r="C36" s="677"/>
      <c r="D36" s="677"/>
      <c r="E36" s="677"/>
      <c r="F36" s="677"/>
      <c r="G36" s="677"/>
      <c r="H36" s="677"/>
      <c r="I36" s="677"/>
      <c r="J36" s="677"/>
      <c r="K36" s="677"/>
      <c r="L36" s="677"/>
      <c r="M36" s="677"/>
      <c r="N36" s="677"/>
      <c r="O36" s="677"/>
      <c r="P36" s="677"/>
      <c r="Q36" s="678"/>
      <c r="R36" s="679" t="s">
        <v>248</v>
      </c>
      <c r="S36" s="680"/>
      <c r="T36" s="680"/>
      <c r="U36" s="680"/>
      <c r="V36" s="680"/>
      <c r="W36" s="680"/>
      <c r="X36" s="680"/>
      <c r="Y36" s="681"/>
      <c r="Z36" s="682" t="s">
        <v>233</v>
      </c>
      <c r="AA36" s="682"/>
      <c r="AB36" s="682"/>
      <c r="AC36" s="682"/>
      <c r="AD36" s="683" t="s">
        <v>233</v>
      </c>
      <c r="AE36" s="683"/>
      <c r="AF36" s="683"/>
      <c r="AG36" s="683"/>
      <c r="AH36" s="683"/>
      <c r="AI36" s="683"/>
      <c r="AJ36" s="683"/>
      <c r="AK36" s="683"/>
      <c r="AL36" s="684" t="s">
        <v>248</v>
      </c>
      <c r="AM36" s="685"/>
      <c r="AN36" s="685"/>
      <c r="AO36" s="686"/>
      <c r="AQ36" s="756" t="s">
        <v>336</v>
      </c>
      <c r="AR36" s="757"/>
      <c r="AS36" s="757"/>
      <c r="AT36" s="757"/>
      <c r="AU36" s="757"/>
      <c r="AV36" s="757"/>
      <c r="AW36" s="757"/>
      <c r="AX36" s="757"/>
      <c r="AY36" s="758"/>
      <c r="AZ36" s="679">
        <v>310000</v>
      </c>
      <c r="BA36" s="680"/>
      <c r="BB36" s="680"/>
      <c r="BC36" s="680"/>
      <c r="BD36" s="715"/>
      <c r="BE36" s="715"/>
      <c r="BF36" s="738"/>
      <c r="BG36" s="694" t="s">
        <v>337</v>
      </c>
      <c r="BH36" s="695"/>
      <c r="BI36" s="695"/>
      <c r="BJ36" s="695"/>
      <c r="BK36" s="695"/>
      <c r="BL36" s="695"/>
      <c r="BM36" s="695"/>
      <c r="BN36" s="695"/>
      <c r="BO36" s="695"/>
      <c r="BP36" s="695"/>
      <c r="BQ36" s="695"/>
      <c r="BR36" s="695"/>
      <c r="BS36" s="695"/>
      <c r="BT36" s="695"/>
      <c r="BU36" s="696"/>
      <c r="BV36" s="679">
        <v>9459</v>
      </c>
      <c r="BW36" s="680"/>
      <c r="BX36" s="680"/>
      <c r="BY36" s="680"/>
      <c r="BZ36" s="680"/>
      <c r="CA36" s="680"/>
      <c r="CB36" s="689"/>
      <c r="CD36" s="694" t="s">
        <v>338</v>
      </c>
      <c r="CE36" s="695"/>
      <c r="CF36" s="695"/>
      <c r="CG36" s="695"/>
      <c r="CH36" s="695"/>
      <c r="CI36" s="695"/>
      <c r="CJ36" s="695"/>
      <c r="CK36" s="695"/>
      <c r="CL36" s="695"/>
      <c r="CM36" s="695"/>
      <c r="CN36" s="695"/>
      <c r="CO36" s="695"/>
      <c r="CP36" s="695"/>
      <c r="CQ36" s="696"/>
      <c r="CR36" s="679">
        <v>691079</v>
      </c>
      <c r="CS36" s="680"/>
      <c r="CT36" s="680"/>
      <c r="CU36" s="680"/>
      <c r="CV36" s="680"/>
      <c r="CW36" s="680"/>
      <c r="CX36" s="680"/>
      <c r="CY36" s="681"/>
      <c r="CZ36" s="684">
        <v>11.4</v>
      </c>
      <c r="DA36" s="713"/>
      <c r="DB36" s="713"/>
      <c r="DC36" s="717"/>
      <c r="DD36" s="688">
        <v>618590</v>
      </c>
      <c r="DE36" s="680"/>
      <c r="DF36" s="680"/>
      <c r="DG36" s="680"/>
      <c r="DH36" s="680"/>
      <c r="DI36" s="680"/>
      <c r="DJ36" s="680"/>
      <c r="DK36" s="681"/>
      <c r="DL36" s="688">
        <v>524375</v>
      </c>
      <c r="DM36" s="680"/>
      <c r="DN36" s="680"/>
      <c r="DO36" s="680"/>
      <c r="DP36" s="680"/>
      <c r="DQ36" s="680"/>
      <c r="DR36" s="680"/>
      <c r="DS36" s="680"/>
      <c r="DT36" s="680"/>
      <c r="DU36" s="680"/>
      <c r="DV36" s="681"/>
      <c r="DW36" s="684">
        <v>12.1</v>
      </c>
      <c r="DX36" s="713"/>
      <c r="DY36" s="713"/>
      <c r="DZ36" s="713"/>
      <c r="EA36" s="713"/>
      <c r="EB36" s="713"/>
      <c r="EC36" s="714"/>
    </row>
    <row r="37" spans="2:133" ht="11.25" customHeight="1" x14ac:dyDescent="0.15">
      <c r="B37" s="676" t="s">
        <v>339</v>
      </c>
      <c r="C37" s="677"/>
      <c r="D37" s="677"/>
      <c r="E37" s="677"/>
      <c r="F37" s="677"/>
      <c r="G37" s="677"/>
      <c r="H37" s="677"/>
      <c r="I37" s="677"/>
      <c r="J37" s="677"/>
      <c r="K37" s="677"/>
      <c r="L37" s="677"/>
      <c r="M37" s="677"/>
      <c r="N37" s="677"/>
      <c r="O37" s="677"/>
      <c r="P37" s="677"/>
      <c r="Q37" s="678"/>
      <c r="R37" s="679">
        <v>265878</v>
      </c>
      <c r="S37" s="680"/>
      <c r="T37" s="680"/>
      <c r="U37" s="680"/>
      <c r="V37" s="680"/>
      <c r="W37" s="680"/>
      <c r="X37" s="680"/>
      <c r="Y37" s="681"/>
      <c r="Z37" s="682">
        <v>4.0999999999999996</v>
      </c>
      <c r="AA37" s="682"/>
      <c r="AB37" s="682"/>
      <c r="AC37" s="682"/>
      <c r="AD37" s="683" t="s">
        <v>233</v>
      </c>
      <c r="AE37" s="683"/>
      <c r="AF37" s="683"/>
      <c r="AG37" s="683"/>
      <c r="AH37" s="683"/>
      <c r="AI37" s="683"/>
      <c r="AJ37" s="683"/>
      <c r="AK37" s="683"/>
      <c r="AL37" s="684" t="s">
        <v>248</v>
      </c>
      <c r="AM37" s="685"/>
      <c r="AN37" s="685"/>
      <c r="AO37" s="686"/>
      <c r="AQ37" s="756" t="s">
        <v>340</v>
      </c>
      <c r="AR37" s="757"/>
      <c r="AS37" s="757"/>
      <c r="AT37" s="757"/>
      <c r="AU37" s="757"/>
      <c r="AV37" s="757"/>
      <c r="AW37" s="757"/>
      <c r="AX37" s="757"/>
      <c r="AY37" s="758"/>
      <c r="AZ37" s="679">
        <v>2971</v>
      </c>
      <c r="BA37" s="680"/>
      <c r="BB37" s="680"/>
      <c r="BC37" s="680"/>
      <c r="BD37" s="715"/>
      <c r="BE37" s="715"/>
      <c r="BF37" s="738"/>
      <c r="BG37" s="694" t="s">
        <v>341</v>
      </c>
      <c r="BH37" s="695"/>
      <c r="BI37" s="695"/>
      <c r="BJ37" s="695"/>
      <c r="BK37" s="695"/>
      <c r="BL37" s="695"/>
      <c r="BM37" s="695"/>
      <c r="BN37" s="695"/>
      <c r="BO37" s="695"/>
      <c r="BP37" s="695"/>
      <c r="BQ37" s="695"/>
      <c r="BR37" s="695"/>
      <c r="BS37" s="695"/>
      <c r="BT37" s="695"/>
      <c r="BU37" s="696"/>
      <c r="BV37" s="679">
        <v>1816</v>
      </c>
      <c r="BW37" s="680"/>
      <c r="BX37" s="680"/>
      <c r="BY37" s="680"/>
      <c r="BZ37" s="680"/>
      <c r="CA37" s="680"/>
      <c r="CB37" s="689"/>
      <c r="CD37" s="694" t="s">
        <v>342</v>
      </c>
      <c r="CE37" s="695"/>
      <c r="CF37" s="695"/>
      <c r="CG37" s="695"/>
      <c r="CH37" s="695"/>
      <c r="CI37" s="695"/>
      <c r="CJ37" s="695"/>
      <c r="CK37" s="695"/>
      <c r="CL37" s="695"/>
      <c r="CM37" s="695"/>
      <c r="CN37" s="695"/>
      <c r="CO37" s="695"/>
      <c r="CP37" s="695"/>
      <c r="CQ37" s="696"/>
      <c r="CR37" s="679">
        <v>420627</v>
      </c>
      <c r="CS37" s="715"/>
      <c r="CT37" s="715"/>
      <c r="CU37" s="715"/>
      <c r="CV37" s="715"/>
      <c r="CW37" s="715"/>
      <c r="CX37" s="715"/>
      <c r="CY37" s="716"/>
      <c r="CZ37" s="684">
        <v>6.9</v>
      </c>
      <c r="DA37" s="713"/>
      <c r="DB37" s="713"/>
      <c r="DC37" s="717"/>
      <c r="DD37" s="688">
        <v>398222</v>
      </c>
      <c r="DE37" s="715"/>
      <c r="DF37" s="715"/>
      <c r="DG37" s="715"/>
      <c r="DH37" s="715"/>
      <c r="DI37" s="715"/>
      <c r="DJ37" s="715"/>
      <c r="DK37" s="716"/>
      <c r="DL37" s="688">
        <v>319982</v>
      </c>
      <c r="DM37" s="715"/>
      <c r="DN37" s="715"/>
      <c r="DO37" s="715"/>
      <c r="DP37" s="715"/>
      <c r="DQ37" s="715"/>
      <c r="DR37" s="715"/>
      <c r="DS37" s="715"/>
      <c r="DT37" s="715"/>
      <c r="DU37" s="715"/>
      <c r="DV37" s="716"/>
      <c r="DW37" s="684">
        <v>7.4</v>
      </c>
      <c r="DX37" s="713"/>
      <c r="DY37" s="713"/>
      <c r="DZ37" s="713"/>
      <c r="EA37" s="713"/>
      <c r="EB37" s="713"/>
      <c r="EC37" s="714"/>
    </row>
    <row r="38" spans="2:133" ht="11.25" customHeight="1" x14ac:dyDescent="0.15">
      <c r="B38" s="724" t="s">
        <v>343</v>
      </c>
      <c r="C38" s="725"/>
      <c r="D38" s="725"/>
      <c r="E38" s="725"/>
      <c r="F38" s="725"/>
      <c r="G38" s="725"/>
      <c r="H38" s="725"/>
      <c r="I38" s="725"/>
      <c r="J38" s="725"/>
      <c r="K38" s="725"/>
      <c r="L38" s="725"/>
      <c r="M38" s="725"/>
      <c r="N38" s="725"/>
      <c r="O38" s="725"/>
      <c r="P38" s="725"/>
      <c r="Q38" s="726"/>
      <c r="R38" s="759">
        <v>6553260</v>
      </c>
      <c r="S38" s="760"/>
      <c r="T38" s="760"/>
      <c r="U38" s="760"/>
      <c r="V38" s="760"/>
      <c r="W38" s="760"/>
      <c r="X38" s="760"/>
      <c r="Y38" s="761"/>
      <c r="Z38" s="762">
        <v>100</v>
      </c>
      <c r="AA38" s="762"/>
      <c r="AB38" s="762"/>
      <c r="AC38" s="762"/>
      <c r="AD38" s="763">
        <v>4064385</v>
      </c>
      <c r="AE38" s="763"/>
      <c r="AF38" s="763"/>
      <c r="AG38" s="763"/>
      <c r="AH38" s="763"/>
      <c r="AI38" s="763"/>
      <c r="AJ38" s="763"/>
      <c r="AK38" s="763"/>
      <c r="AL38" s="764">
        <v>100</v>
      </c>
      <c r="AM38" s="750"/>
      <c r="AN38" s="750"/>
      <c r="AO38" s="765"/>
      <c r="AQ38" s="756" t="s">
        <v>344</v>
      </c>
      <c r="AR38" s="757"/>
      <c r="AS38" s="757"/>
      <c r="AT38" s="757"/>
      <c r="AU38" s="757"/>
      <c r="AV38" s="757"/>
      <c r="AW38" s="757"/>
      <c r="AX38" s="757"/>
      <c r="AY38" s="758"/>
      <c r="AZ38" s="679" t="s">
        <v>233</v>
      </c>
      <c r="BA38" s="680"/>
      <c r="BB38" s="680"/>
      <c r="BC38" s="680"/>
      <c r="BD38" s="715"/>
      <c r="BE38" s="715"/>
      <c r="BF38" s="738"/>
      <c r="BG38" s="694" t="s">
        <v>345</v>
      </c>
      <c r="BH38" s="695"/>
      <c r="BI38" s="695"/>
      <c r="BJ38" s="695"/>
      <c r="BK38" s="695"/>
      <c r="BL38" s="695"/>
      <c r="BM38" s="695"/>
      <c r="BN38" s="695"/>
      <c r="BO38" s="695"/>
      <c r="BP38" s="695"/>
      <c r="BQ38" s="695"/>
      <c r="BR38" s="695"/>
      <c r="BS38" s="695"/>
      <c r="BT38" s="695"/>
      <c r="BU38" s="696"/>
      <c r="BV38" s="679">
        <v>2914</v>
      </c>
      <c r="BW38" s="680"/>
      <c r="BX38" s="680"/>
      <c r="BY38" s="680"/>
      <c r="BZ38" s="680"/>
      <c r="CA38" s="680"/>
      <c r="CB38" s="689"/>
      <c r="CD38" s="694" t="s">
        <v>346</v>
      </c>
      <c r="CE38" s="695"/>
      <c r="CF38" s="695"/>
      <c r="CG38" s="695"/>
      <c r="CH38" s="695"/>
      <c r="CI38" s="695"/>
      <c r="CJ38" s="695"/>
      <c r="CK38" s="695"/>
      <c r="CL38" s="695"/>
      <c r="CM38" s="695"/>
      <c r="CN38" s="695"/>
      <c r="CO38" s="695"/>
      <c r="CP38" s="695"/>
      <c r="CQ38" s="696"/>
      <c r="CR38" s="679">
        <v>353959</v>
      </c>
      <c r="CS38" s="680"/>
      <c r="CT38" s="680"/>
      <c r="CU38" s="680"/>
      <c r="CV38" s="680"/>
      <c r="CW38" s="680"/>
      <c r="CX38" s="680"/>
      <c r="CY38" s="681"/>
      <c r="CZ38" s="684">
        <v>5.8</v>
      </c>
      <c r="DA38" s="713"/>
      <c r="DB38" s="713"/>
      <c r="DC38" s="717"/>
      <c r="DD38" s="688">
        <v>282068</v>
      </c>
      <c r="DE38" s="680"/>
      <c r="DF38" s="680"/>
      <c r="DG38" s="680"/>
      <c r="DH38" s="680"/>
      <c r="DI38" s="680"/>
      <c r="DJ38" s="680"/>
      <c r="DK38" s="681"/>
      <c r="DL38" s="688">
        <v>278718</v>
      </c>
      <c r="DM38" s="680"/>
      <c r="DN38" s="680"/>
      <c r="DO38" s="680"/>
      <c r="DP38" s="680"/>
      <c r="DQ38" s="680"/>
      <c r="DR38" s="680"/>
      <c r="DS38" s="680"/>
      <c r="DT38" s="680"/>
      <c r="DU38" s="680"/>
      <c r="DV38" s="681"/>
      <c r="DW38" s="684">
        <v>6.4</v>
      </c>
      <c r="DX38" s="713"/>
      <c r="DY38" s="713"/>
      <c r="DZ38" s="713"/>
      <c r="EA38" s="713"/>
      <c r="EB38" s="713"/>
      <c r="EC38" s="714"/>
    </row>
    <row r="39" spans="2:133" ht="11.25" customHeight="1" x14ac:dyDescent="0.15">
      <c r="AQ39" s="756" t="s">
        <v>347</v>
      </c>
      <c r="AR39" s="757"/>
      <c r="AS39" s="757"/>
      <c r="AT39" s="757"/>
      <c r="AU39" s="757"/>
      <c r="AV39" s="757"/>
      <c r="AW39" s="757"/>
      <c r="AX39" s="757"/>
      <c r="AY39" s="758"/>
      <c r="AZ39" s="679" t="s">
        <v>248</v>
      </c>
      <c r="BA39" s="680"/>
      <c r="BB39" s="680"/>
      <c r="BC39" s="680"/>
      <c r="BD39" s="715"/>
      <c r="BE39" s="715"/>
      <c r="BF39" s="738"/>
      <c r="BG39" s="770" t="s">
        <v>348</v>
      </c>
      <c r="BH39" s="771"/>
      <c r="BI39" s="771"/>
      <c r="BJ39" s="771"/>
      <c r="BK39" s="771"/>
      <c r="BL39" s="235"/>
      <c r="BM39" s="695" t="s">
        <v>349</v>
      </c>
      <c r="BN39" s="695"/>
      <c r="BO39" s="695"/>
      <c r="BP39" s="695"/>
      <c r="BQ39" s="695"/>
      <c r="BR39" s="695"/>
      <c r="BS39" s="695"/>
      <c r="BT39" s="695"/>
      <c r="BU39" s="696"/>
      <c r="BV39" s="679">
        <v>99</v>
      </c>
      <c r="BW39" s="680"/>
      <c r="BX39" s="680"/>
      <c r="BY39" s="680"/>
      <c r="BZ39" s="680"/>
      <c r="CA39" s="680"/>
      <c r="CB39" s="689"/>
      <c r="CD39" s="694" t="s">
        <v>350</v>
      </c>
      <c r="CE39" s="695"/>
      <c r="CF39" s="695"/>
      <c r="CG39" s="695"/>
      <c r="CH39" s="695"/>
      <c r="CI39" s="695"/>
      <c r="CJ39" s="695"/>
      <c r="CK39" s="695"/>
      <c r="CL39" s="695"/>
      <c r="CM39" s="695"/>
      <c r="CN39" s="695"/>
      <c r="CO39" s="695"/>
      <c r="CP39" s="695"/>
      <c r="CQ39" s="696"/>
      <c r="CR39" s="679">
        <v>101639</v>
      </c>
      <c r="CS39" s="715"/>
      <c r="CT39" s="715"/>
      <c r="CU39" s="715"/>
      <c r="CV39" s="715"/>
      <c r="CW39" s="715"/>
      <c r="CX39" s="715"/>
      <c r="CY39" s="716"/>
      <c r="CZ39" s="684">
        <v>1.7</v>
      </c>
      <c r="DA39" s="713"/>
      <c r="DB39" s="713"/>
      <c r="DC39" s="717"/>
      <c r="DD39" s="688">
        <v>100001</v>
      </c>
      <c r="DE39" s="715"/>
      <c r="DF39" s="715"/>
      <c r="DG39" s="715"/>
      <c r="DH39" s="715"/>
      <c r="DI39" s="715"/>
      <c r="DJ39" s="715"/>
      <c r="DK39" s="716"/>
      <c r="DL39" s="688" t="s">
        <v>233</v>
      </c>
      <c r="DM39" s="715"/>
      <c r="DN39" s="715"/>
      <c r="DO39" s="715"/>
      <c r="DP39" s="715"/>
      <c r="DQ39" s="715"/>
      <c r="DR39" s="715"/>
      <c r="DS39" s="715"/>
      <c r="DT39" s="715"/>
      <c r="DU39" s="715"/>
      <c r="DV39" s="716"/>
      <c r="DW39" s="684" t="s">
        <v>248</v>
      </c>
      <c r="DX39" s="713"/>
      <c r="DY39" s="713"/>
      <c r="DZ39" s="713"/>
      <c r="EA39" s="713"/>
      <c r="EB39" s="713"/>
      <c r="EC39" s="714"/>
    </row>
    <row r="40" spans="2:133" ht="11.25" customHeight="1" x14ac:dyDescent="0.15">
      <c r="AQ40" s="756" t="s">
        <v>351</v>
      </c>
      <c r="AR40" s="757"/>
      <c r="AS40" s="757"/>
      <c r="AT40" s="757"/>
      <c r="AU40" s="757"/>
      <c r="AV40" s="757"/>
      <c r="AW40" s="757"/>
      <c r="AX40" s="757"/>
      <c r="AY40" s="758"/>
      <c r="AZ40" s="679">
        <v>78067</v>
      </c>
      <c r="BA40" s="680"/>
      <c r="BB40" s="680"/>
      <c r="BC40" s="680"/>
      <c r="BD40" s="715"/>
      <c r="BE40" s="715"/>
      <c r="BF40" s="738"/>
      <c r="BG40" s="770"/>
      <c r="BH40" s="771"/>
      <c r="BI40" s="771"/>
      <c r="BJ40" s="771"/>
      <c r="BK40" s="771"/>
      <c r="BL40" s="235"/>
      <c r="BM40" s="695" t="s">
        <v>352</v>
      </c>
      <c r="BN40" s="695"/>
      <c r="BO40" s="695"/>
      <c r="BP40" s="695"/>
      <c r="BQ40" s="695"/>
      <c r="BR40" s="695"/>
      <c r="BS40" s="695"/>
      <c r="BT40" s="695"/>
      <c r="BU40" s="696"/>
      <c r="BV40" s="679" t="s">
        <v>233</v>
      </c>
      <c r="BW40" s="680"/>
      <c r="BX40" s="680"/>
      <c r="BY40" s="680"/>
      <c r="BZ40" s="680"/>
      <c r="CA40" s="680"/>
      <c r="CB40" s="689"/>
      <c r="CD40" s="694" t="s">
        <v>353</v>
      </c>
      <c r="CE40" s="695"/>
      <c r="CF40" s="695"/>
      <c r="CG40" s="695"/>
      <c r="CH40" s="695"/>
      <c r="CI40" s="695"/>
      <c r="CJ40" s="695"/>
      <c r="CK40" s="695"/>
      <c r="CL40" s="695"/>
      <c r="CM40" s="695"/>
      <c r="CN40" s="695"/>
      <c r="CO40" s="695"/>
      <c r="CP40" s="695"/>
      <c r="CQ40" s="696"/>
      <c r="CR40" s="679">
        <v>313262</v>
      </c>
      <c r="CS40" s="680"/>
      <c r="CT40" s="680"/>
      <c r="CU40" s="680"/>
      <c r="CV40" s="680"/>
      <c r="CW40" s="680"/>
      <c r="CX40" s="680"/>
      <c r="CY40" s="681"/>
      <c r="CZ40" s="684">
        <v>5.2</v>
      </c>
      <c r="DA40" s="713"/>
      <c r="DB40" s="713"/>
      <c r="DC40" s="717"/>
      <c r="DD40" s="688">
        <v>311599</v>
      </c>
      <c r="DE40" s="680"/>
      <c r="DF40" s="680"/>
      <c r="DG40" s="680"/>
      <c r="DH40" s="680"/>
      <c r="DI40" s="680"/>
      <c r="DJ40" s="680"/>
      <c r="DK40" s="681"/>
      <c r="DL40" s="688">
        <v>174006</v>
      </c>
      <c r="DM40" s="680"/>
      <c r="DN40" s="680"/>
      <c r="DO40" s="680"/>
      <c r="DP40" s="680"/>
      <c r="DQ40" s="680"/>
      <c r="DR40" s="680"/>
      <c r="DS40" s="680"/>
      <c r="DT40" s="680"/>
      <c r="DU40" s="680"/>
      <c r="DV40" s="681"/>
      <c r="DW40" s="684">
        <v>4</v>
      </c>
      <c r="DX40" s="713"/>
      <c r="DY40" s="713"/>
      <c r="DZ40" s="713"/>
      <c r="EA40" s="713"/>
      <c r="EB40" s="713"/>
      <c r="EC40" s="714"/>
    </row>
    <row r="41" spans="2:133" ht="11.25" customHeight="1" x14ac:dyDescent="0.15">
      <c r="AQ41" s="766" t="s">
        <v>354</v>
      </c>
      <c r="AR41" s="767"/>
      <c r="AS41" s="767"/>
      <c r="AT41" s="767"/>
      <c r="AU41" s="767"/>
      <c r="AV41" s="767"/>
      <c r="AW41" s="767"/>
      <c r="AX41" s="767"/>
      <c r="AY41" s="768"/>
      <c r="AZ41" s="759">
        <v>275892</v>
      </c>
      <c r="BA41" s="760"/>
      <c r="BB41" s="760"/>
      <c r="BC41" s="760"/>
      <c r="BD41" s="749"/>
      <c r="BE41" s="749"/>
      <c r="BF41" s="751"/>
      <c r="BG41" s="772"/>
      <c r="BH41" s="773"/>
      <c r="BI41" s="773"/>
      <c r="BJ41" s="773"/>
      <c r="BK41" s="773"/>
      <c r="BL41" s="236"/>
      <c r="BM41" s="704" t="s">
        <v>355</v>
      </c>
      <c r="BN41" s="704"/>
      <c r="BO41" s="704"/>
      <c r="BP41" s="704"/>
      <c r="BQ41" s="704"/>
      <c r="BR41" s="704"/>
      <c r="BS41" s="704"/>
      <c r="BT41" s="704"/>
      <c r="BU41" s="705"/>
      <c r="BV41" s="759">
        <v>295</v>
      </c>
      <c r="BW41" s="760"/>
      <c r="BX41" s="760"/>
      <c r="BY41" s="760"/>
      <c r="BZ41" s="760"/>
      <c r="CA41" s="760"/>
      <c r="CB41" s="769"/>
      <c r="CD41" s="694" t="s">
        <v>356</v>
      </c>
      <c r="CE41" s="695"/>
      <c r="CF41" s="695"/>
      <c r="CG41" s="695"/>
      <c r="CH41" s="695"/>
      <c r="CI41" s="695"/>
      <c r="CJ41" s="695"/>
      <c r="CK41" s="695"/>
      <c r="CL41" s="695"/>
      <c r="CM41" s="695"/>
      <c r="CN41" s="695"/>
      <c r="CO41" s="695"/>
      <c r="CP41" s="695"/>
      <c r="CQ41" s="696"/>
      <c r="CR41" s="679" t="s">
        <v>233</v>
      </c>
      <c r="CS41" s="715"/>
      <c r="CT41" s="715"/>
      <c r="CU41" s="715"/>
      <c r="CV41" s="715"/>
      <c r="CW41" s="715"/>
      <c r="CX41" s="715"/>
      <c r="CY41" s="716"/>
      <c r="CZ41" s="684" t="s">
        <v>248</v>
      </c>
      <c r="DA41" s="713"/>
      <c r="DB41" s="713"/>
      <c r="DC41" s="717"/>
      <c r="DD41" s="688" t="s">
        <v>233</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358</v>
      </c>
      <c r="CE42" s="677"/>
      <c r="CF42" s="677"/>
      <c r="CG42" s="677"/>
      <c r="CH42" s="677"/>
      <c r="CI42" s="677"/>
      <c r="CJ42" s="677"/>
      <c r="CK42" s="677"/>
      <c r="CL42" s="677"/>
      <c r="CM42" s="677"/>
      <c r="CN42" s="677"/>
      <c r="CO42" s="677"/>
      <c r="CP42" s="677"/>
      <c r="CQ42" s="678"/>
      <c r="CR42" s="679">
        <v>830912</v>
      </c>
      <c r="CS42" s="680"/>
      <c r="CT42" s="680"/>
      <c r="CU42" s="680"/>
      <c r="CV42" s="680"/>
      <c r="CW42" s="680"/>
      <c r="CX42" s="680"/>
      <c r="CY42" s="681"/>
      <c r="CZ42" s="684">
        <v>13.7</v>
      </c>
      <c r="DA42" s="685"/>
      <c r="DB42" s="685"/>
      <c r="DC42" s="780"/>
      <c r="DD42" s="688">
        <v>460339</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360</v>
      </c>
      <c r="CE43" s="677"/>
      <c r="CF43" s="677"/>
      <c r="CG43" s="677"/>
      <c r="CH43" s="677"/>
      <c r="CI43" s="677"/>
      <c r="CJ43" s="677"/>
      <c r="CK43" s="677"/>
      <c r="CL43" s="677"/>
      <c r="CM43" s="677"/>
      <c r="CN43" s="677"/>
      <c r="CO43" s="677"/>
      <c r="CP43" s="677"/>
      <c r="CQ43" s="678"/>
      <c r="CR43" s="679">
        <v>14683</v>
      </c>
      <c r="CS43" s="715"/>
      <c r="CT43" s="715"/>
      <c r="CU43" s="715"/>
      <c r="CV43" s="715"/>
      <c r="CW43" s="715"/>
      <c r="CX43" s="715"/>
      <c r="CY43" s="716"/>
      <c r="CZ43" s="684">
        <v>0.2</v>
      </c>
      <c r="DA43" s="713"/>
      <c r="DB43" s="713"/>
      <c r="DC43" s="717"/>
      <c r="DD43" s="688">
        <v>14683</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361</v>
      </c>
      <c r="CD44" s="791" t="s">
        <v>313</v>
      </c>
      <c r="CE44" s="792"/>
      <c r="CF44" s="676" t="s">
        <v>362</v>
      </c>
      <c r="CG44" s="677"/>
      <c r="CH44" s="677"/>
      <c r="CI44" s="677"/>
      <c r="CJ44" s="677"/>
      <c r="CK44" s="677"/>
      <c r="CL44" s="677"/>
      <c r="CM44" s="677"/>
      <c r="CN44" s="677"/>
      <c r="CO44" s="677"/>
      <c r="CP44" s="677"/>
      <c r="CQ44" s="678"/>
      <c r="CR44" s="679">
        <v>830249</v>
      </c>
      <c r="CS44" s="680"/>
      <c r="CT44" s="680"/>
      <c r="CU44" s="680"/>
      <c r="CV44" s="680"/>
      <c r="CW44" s="680"/>
      <c r="CX44" s="680"/>
      <c r="CY44" s="681"/>
      <c r="CZ44" s="684">
        <v>13.7</v>
      </c>
      <c r="DA44" s="685"/>
      <c r="DB44" s="685"/>
      <c r="DC44" s="780"/>
      <c r="DD44" s="688">
        <v>459676</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363</v>
      </c>
      <c r="CG45" s="677"/>
      <c r="CH45" s="677"/>
      <c r="CI45" s="677"/>
      <c r="CJ45" s="677"/>
      <c r="CK45" s="677"/>
      <c r="CL45" s="677"/>
      <c r="CM45" s="677"/>
      <c r="CN45" s="677"/>
      <c r="CO45" s="677"/>
      <c r="CP45" s="677"/>
      <c r="CQ45" s="678"/>
      <c r="CR45" s="679">
        <v>377867</v>
      </c>
      <c r="CS45" s="715"/>
      <c r="CT45" s="715"/>
      <c r="CU45" s="715"/>
      <c r="CV45" s="715"/>
      <c r="CW45" s="715"/>
      <c r="CX45" s="715"/>
      <c r="CY45" s="716"/>
      <c r="CZ45" s="684">
        <v>6.2</v>
      </c>
      <c r="DA45" s="713"/>
      <c r="DB45" s="713"/>
      <c r="DC45" s="717"/>
      <c r="DD45" s="688">
        <v>130637</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364</v>
      </c>
      <c r="CG46" s="677"/>
      <c r="CH46" s="677"/>
      <c r="CI46" s="677"/>
      <c r="CJ46" s="677"/>
      <c r="CK46" s="677"/>
      <c r="CL46" s="677"/>
      <c r="CM46" s="677"/>
      <c r="CN46" s="677"/>
      <c r="CO46" s="677"/>
      <c r="CP46" s="677"/>
      <c r="CQ46" s="678"/>
      <c r="CR46" s="679">
        <v>432412</v>
      </c>
      <c r="CS46" s="680"/>
      <c r="CT46" s="680"/>
      <c r="CU46" s="680"/>
      <c r="CV46" s="680"/>
      <c r="CW46" s="680"/>
      <c r="CX46" s="680"/>
      <c r="CY46" s="681"/>
      <c r="CZ46" s="684">
        <v>7.1</v>
      </c>
      <c r="DA46" s="685"/>
      <c r="DB46" s="685"/>
      <c r="DC46" s="780"/>
      <c r="DD46" s="688">
        <v>309069</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365</v>
      </c>
      <c r="CG47" s="677"/>
      <c r="CH47" s="677"/>
      <c r="CI47" s="677"/>
      <c r="CJ47" s="677"/>
      <c r="CK47" s="677"/>
      <c r="CL47" s="677"/>
      <c r="CM47" s="677"/>
      <c r="CN47" s="677"/>
      <c r="CO47" s="677"/>
      <c r="CP47" s="677"/>
      <c r="CQ47" s="678"/>
      <c r="CR47" s="679">
        <v>663</v>
      </c>
      <c r="CS47" s="715"/>
      <c r="CT47" s="715"/>
      <c r="CU47" s="715"/>
      <c r="CV47" s="715"/>
      <c r="CW47" s="715"/>
      <c r="CX47" s="715"/>
      <c r="CY47" s="716"/>
      <c r="CZ47" s="684">
        <v>0</v>
      </c>
      <c r="DA47" s="713"/>
      <c r="DB47" s="713"/>
      <c r="DC47" s="717"/>
      <c r="DD47" s="688">
        <v>663</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366</v>
      </c>
      <c r="CG48" s="677"/>
      <c r="CH48" s="677"/>
      <c r="CI48" s="677"/>
      <c r="CJ48" s="677"/>
      <c r="CK48" s="677"/>
      <c r="CL48" s="677"/>
      <c r="CM48" s="677"/>
      <c r="CN48" s="677"/>
      <c r="CO48" s="677"/>
      <c r="CP48" s="677"/>
      <c r="CQ48" s="678"/>
      <c r="CR48" s="679" t="s">
        <v>248</v>
      </c>
      <c r="CS48" s="680"/>
      <c r="CT48" s="680"/>
      <c r="CU48" s="680"/>
      <c r="CV48" s="680"/>
      <c r="CW48" s="680"/>
      <c r="CX48" s="680"/>
      <c r="CY48" s="681"/>
      <c r="CZ48" s="684" t="s">
        <v>233</v>
      </c>
      <c r="DA48" s="685"/>
      <c r="DB48" s="685"/>
      <c r="DC48" s="780"/>
      <c r="DD48" s="688" t="s">
        <v>233</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367</v>
      </c>
      <c r="CE49" s="725"/>
      <c r="CF49" s="725"/>
      <c r="CG49" s="725"/>
      <c r="CH49" s="725"/>
      <c r="CI49" s="725"/>
      <c r="CJ49" s="725"/>
      <c r="CK49" s="725"/>
      <c r="CL49" s="725"/>
      <c r="CM49" s="725"/>
      <c r="CN49" s="725"/>
      <c r="CO49" s="725"/>
      <c r="CP49" s="725"/>
      <c r="CQ49" s="726"/>
      <c r="CR49" s="759">
        <v>6071283</v>
      </c>
      <c r="CS49" s="749"/>
      <c r="CT49" s="749"/>
      <c r="CU49" s="749"/>
      <c r="CV49" s="749"/>
      <c r="CW49" s="749"/>
      <c r="CX49" s="749"/>
      <c r="CY49" s="781"/>
      <c r="CZ49" s="764">
        <v>100</v>
      </c>
      <c r="DA49" s="782"/>
      <c r="DB49" s="782"/>
      <c r="DC49" s="783"/>
      <c r="DD49" s="784">
        <v>4681370</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OpkipBM3WmOXNvIPUYgMDQg00PFlTX4QQLRnKJ3wSss20Igs3GZwEa7aVUXfy5lmr7aIdktCvBi9L6sWUi70bw==" saltValue="XF0SKWPJPdOmu8YEgvHYS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369</v>
      </c>
      <c r="DK2" s="827"/>
      <c r="DL2" s="827"/>
      <c r="DM2" s="827"/>
      <c r="DN2" s="827"/>
      <c r="DO2" s="828"/>
      <c r="DP2" s="249"/>
      <c r="DQ2" s="826" t="s">
        <v>370</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371</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372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373</v>
      </c>
      <c r="B5" s="821"/>
      <c r="C5" s="821"/>
      <c r="D5" s="821"/>
      <c r="E5" s="821"/>
      <c r="F5" s="821"/>
      <c r="G5" s="821"/>
      <c r="H5" s="821"/>
      <c r="I5" s="821"/>
      <c r="J5" s="821"/>
      <c r="K5" s="821"/>
      <c r="L5" s="821"/>
      <c r="M5" s="821"/>
      <c r="N5" s="821"/>
      <c r="O5" s="821"/>
      <c r="P5" s="822"/>
      <c r="Q5" s="797" t="s">
        <v>374</v>
      </c>
      <c r="R5" s="798"/>
      <c r="S5" s="798"/>
      <c r="T5" s="798"/>
      <c r="U5" s="799"/>
      <c r="V5" s="797" t="s">
        <v>375</v>
      </c>
      <c r="W5" s="798"/>
      <c r="X5" s="798"/>
      <c r="Y5" s="798"/>
      <c r="Z5" s="799"/>
      <c r="AA5" s="797" t="s">
        <v>376</v>
      </c>
      <c r="AB5" s="798"/>
      <c r="AC5" s="798"/>
      <c r="AD5" s="798"/>
      <c r="AE5" s="798"/>
      <c r="AF5" s="830" t="s">
        <v>377</v>
      </c>
      <c r="AG5" s="798"/>
      <c r="AH5" s="798"/>
      <c r="AI5" s="798"/>
      <c r="AJ5" s="809"/>
      <c r="AK5" s="798" t="s">
        <v>378</v>
      </c>
      <c r="AL5" s="798"/>
      <c r="AM5" s="798"/>
      <c r="AN5" s="798"/>
      <c r="AO5" s="799"/>
      <c r="AP5" s="797" t="s">
        <v>379</v>
      </c>
      <c r="AQ5" s="798"/>
      <c r="AR5" s="798"/>
      <c r="AS5" s="798"/>
      <c r="AT5" s="799"/>
      <c r="AU5" s="797" t="s">
        <v>380</v>
      </c>
      <c r="AV5" s="798"/>
      <c r="AW5" s="798"/>
      <c r="AX5" s="798"/>
      <c r="AY5" s="809"/>
      <c r="AZ5" s="256"/>
      <c r="BA5" s="256"/>
      <c r="BB5" s="256"/>
      <c r="BC5" s="256"/>
      <c r="BD5" s="256"/>
      <c r="BE5" s="257"/>
      <c r="BF5" s="257"/>
      <c r="BG5" s="257"/>
      <c r="BH5" s="257"/>
      <c r="BI5" s="257"/>
      <c r="BJ5" s="257"/>
      <c r="BK5" s="257"/>
      <c r="BL5" s="257"/>
      <c r="BM5" s="257"/>
      <c r="BN5" s="257"/>
      <c r="BO5" s="257"/>
      <c r="BP5" s="257"/>
      <c r="BQ5" s="820" t="s">
        <v>381</v>
      </c>
      <c r="BR5" s="821"/>
      <c r="BS5" s="821"/>
      <c r="BT5" s="821"/>
      <c r="BU5" s="821"/>
      <c r="BV5" s="821"/>
      <c r="BW5" s="821"/>
      <c r="BX5" s="821"/>
      <c r="BY5" s="821"/>
      <c r="BZ5" s="821"/>
      <c r="CA5" s="821"/>
      <c r="CB5" s="821"/>
      <c r="CC5" s="821"/>
      <c r="CD5" s="821"/>
      <c r="CE5" s="821"/>
      <c r="CF5" s="821"/>
      <c r="CG5" s="822"/>
      <c r="CH5" s="797" t="s">
        <v>382</v>
      </c>
      <c r="CI5" s="798"/>
      <c r="CJ5" s="798"/>
      <c r="CK5" s="798"/>
      <c r="CL5" s="799"/>
      <c r="CM5" s="797" t="s">
        <v>383</v>
      </c>
      <c r="CN5" s="798"/>
      <c r="CO5" s="798"/>
      <c r="CP5" s="798"/>
      <c r="CQ5" s="799"/>
      <c r="CR5" s="797" t="s">
        <v>384</v>
      </c>
      <c r="CS5" s="798"/>
      <c r="CT5" s="798"/>
      <c r="CU5" s="798"/>
      <c r="CV5" s="799"/>
      <c r="CW5" s="797" t="s">
        <v>385</v>
      </c>
      <c r="CX5" s="798"/>
      <c r="CY5" s="798"/>
      <c r="CZ5" s="798"/>
      <c r="DA5" s="799"/>
      <c r="DB5" s="797" t="s">
        <v>386</v>
      </c>
      <c r="DC5" s="798"/>
      <c r="DD5" s="798"/>
      <c r="DE5" s="798"/>
      <c r="DF5" s="799"/>
      <c r="DG5" s="803" t="s">
        <v>387</v>
      </c>
      <c r="DH5" s="804"/>
      <c r="DI5" s="804"/>
      <c r="DJ5" s="804"/>
      <c r="DK5" s="805"/>
      <c r="DL5" s="803" t="s">
        <v>388</v>
      </c>
      <c r="DM5" s="804"/>
      <c r="DN5" s="804"/>
      <c r="DO5" s="804"/>
      <c r="DP5" s="805"/>
      <c r="DQ5" s="797" t="s">
        <v>389</v>
      </c>
      <c r="DR5" s="798"/>
      <c r="DS5" s="798"/>
      <c r="DT5" s="798"/>
      <c r="DU5" s="799"/>
      <c r="DV5" s="797" t="s">
        <v>380</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390</v>
      </c>
      <c r="C7" s="812"/>
      <c r="D7" s="812"/>
      <c r="E7" s="812"/>
      <c r="F7" s="812"/>
      <c r="G7" s="812"/>
      <c r="H7" s="812"/>
      <c r="I7" s="812"/>
      <c r="J7" s="812"/>
      <c r="K7" s="812"/>
      <c r="L7" s="812"/>
      <c r="M7" s="812"/>
      <c r="N7" s="812"/>
      <c r="O7" s="812"/>
      <c r="P7" s="813"/>
      <c r="Q7" s="814">
        <v>6553</v>
      </c>
      <c r="R7" s="815"/>
      <c r="S7" s="815"/>
      <c r="T7" s="815"/>
      <c r="U7" s="815"/>
      <c r="V7" s="815">
        <v>6071</v>
      </c>
      <c r="W7" s="815"/>
      <c r="X7" s="815"/>
      <c r="Y7" s="815"/>
      <c r="Z7" s="815"/>
      <c r="AA7" s="815">
        <v>782</v>
      </c>
      <c r="AB7" s="815"/>
      <c r="AC7" s="815"/>
      <c r="AD7" s="815"/>
      <c r="AE7" s="816"/>
      <c r="AF7" s="817">
        <v>324</v>
      </c>
      <c r="AG7" s="818"/>
      <c r="AH7" s="818"/>
      <c r="AI7" s="818"/>
      <c r="AJ7" s="819"/>
      <c r="AK7" s="854" t="s">
        <v>599</v>
      </c>
      <c r="AL7" s="855"/>
      <c r="AM7" s="855"/>
      <c r="AN7" s="855"/>
      <c r="AO7" s="855"/>
      <c r="AP7" s="855">
        <v>5404</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615</v>
      </c>
      <c r="BT7" s="859"/>
      <c r="BU7" s="859"/>
      <c r="BV7" s="859"/>
      <c r="BW7" s="859"/>
      <c r="BX7" s="859"/>
      <c r="BY7" s="859"/>
      <c r="BZ7" s="859"/>
      <c r="CA7" s="859"/>
      <c r="CB7" s="859"/>
      <c r="CC7" s="859"/>
      <c r="CD7" s="859"/>
      <c r="CE7" s="859"/>
      <c r="CF7" s="859"/>
      <c r="CG7" s="860"/>
      <c r="CH7" s="851">
        <v>-1</v>
      </c>
      <c r="CI7" s="852"/>
      <c r="CJ7" s="852"/>
      <c r="CK7" s="852"/>
      <c r="CL7" s="853"/>
      <c r="CM7" s="851">
        <v>27</v>
      </c>
      <c r="CN7" s="852"/>
      <c r="CO7" s="852"/>
      <c r="CP7" s="852"/>
      <c r="CQ7" s="853"/>
      <c r="CR7" s="851">
        <v>5</v>
      </c>
      <c r="CS7" s="852"/>
      <c r="CT7" s="852"/>
      <c r="CU7" s="852"/>
      <c r="CV7" s="853"/>
      <c r="CW7" s="851">
        <v>9</v>
      </c>
      <c r="CX7" s="852"/>
      <c r="CY7" s="852"/>
      <c r="CZ7" s="852"/>
      <c r="DA7" s="853"/>
      <c r="DB7" s="851" t="s">
        <v>599</v>
      </c>
      <c r="DC7" s="852"/>
      <c r="DD7" s="852"/>
      <c r="DE7" s="852"/>
      <c r="DF7" s="853"/>
      <c r="DG7" s="851" t="s">
        <v>599</v>
      </c>
      <c r="DH7" s="852"/>
      <c r="DI7" s="852"/>
      <c r="DJ7" s="852"/>
      <c r="DK7" s="853"/>
      <c r="DL7" s="851" t="s">
        <v>599</v>
      </c>
      <c r="DM7" s="852"/>
      <c r="DN7" s="852"/>
      <c r="DO7" s="852"/>
      <c r="DP7" s="853"/>
      <c r="DQ7" s="851" t="s">
        <v>599</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595</v>
      </c>
      <c r="BT8" s="849"/>
      <c r="BU8" s="849"/>
      <c r="BV8" s="849"/>
      <c r="BW8" s="849"/>
      <c r="BX8" s="849"/>
      <c r="BY8" s="849"/>
      <c r="BZ8" s="849"/>
      <c r="CA8" s="849"/>
      <c r="CB8" s="849"/>
      <c r="CC8" s="849"/>
      <c r="CD8" s="849"/>
      <c r="CE8" s="849"/>
      <c r="CF8" s="849"/>
      <c r="CG8" s="850"/>
      <c r="CH8" s="861">
        <v>-3</v>
      </c>
      <c r="CI8" s="862"/>
      <c r="CJ8" s="862"/>
      <c r="CK8" s="862"/>
      <c r="CL8" s="863"/>
      <c r="CM8" s="861">
        <v>-608</v>
      </c>
      <c r="CN8" s="862"/>
      <c r="CO8" s="862"/>
      <c r="CP8" s="862"/>
      <c r="CQ8" s="863"/>
      <c r="CR8" s="861">
        <v>4</v>
      </c>
      <c r="CS8" s="862"/>
      <c r="CT8" s="862"/>
      <c r="CU8" s="862"/>
      <c r="CV8" s="863"/>
      <c r="CW8" s="861" t="s">
        <v>599</v>
      </c>
      <c r="CX8" s="862"/>
      <c r="CY8" s="862"/>
      <c r="CZ8" s="862"/>
      <c r="DA8" s="863"/>
      <c r="DB8" s="861" t="s">
        <v>599</v>
      </c>
      <c r="DC8" s="862"/>
      <c r="DD8" s="862"/>
      <c r="DE8" s="862"/>
      <c r="DF8" s="863"/>
      <c r="DG8" s="861">
        <v>722</v>
      </c>
      <c r="DH8" s="862"/>
      <c r="DI8" s="862"/>
      <c r="DJ8" s="862"/>
      <c r="DK8" s="863"/>
      <c r="DL8" s="861" t="s">
        <v>599</v>
      </c>
      <c r="DM8" s="862"/>
      <c r="DN8" s="862"/>
      <c r="DO8" s="862"/>
      <c r="DP8" s="863"/>
      <c r="DQ8" s="861">
        <v>700</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391</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392</v>
      </c>
      <c r="B23" s="870" t="s">
        <v>393</v>
      </c>
      <c r="C23" s="871"/>
      <c r="D23" s="871"/>
      <c r="E23" s="871"/>
      <c r="F23" s="871"/>
      <c r="G23" s="871"/>
      <c r="H23" s="871"/>
      <c r="I23" s="871"/>
      <c r="J23" s="871"/>
      <c r="K23" s="871"/>
      <c r="L23" s="871"/>
      <c r="M23" s="871"/>
      <c r="N23" s="871"/>
      <c r="O23" s="871"/>
      <c r="P23" s="872"/>
      <c r="Q23" s="873">
        <v>6553</v>
      </c>
      <c r="R23" s="874"/>
      <c r="S23" s="874"/>
      <c r="T23" s="874"/>
      <c r="U23" s="874"/>
      <c r="V23" s="874">
        <v>6071</v>
      </c>
      <c r="W23" s="874"/>
      <c r="X23" s="874"/>
      <c r="Y23" s="874"/>
      <c r="Z23" s="874"/>
      <c r="AA23" s="874">
        <v>780</v>
      </c>
      <c r="AB23" s="874"/>
      <c r="AC23" s="874"/>
      <c r="AD23" s="874"/>
      <c r="AE23" s="875"/>
      <c r="AF23" s="876">
        <v>324</v>
      </c>
      <c r="AG23" s="874"/>
      <c r="AH23" s="874"/>
      <c r="AI23" s="874"/>
      <c r="AJ23" s="877"/>
      <c r="AK23" s="878"/>
      <c r="AL23" s="879"/>
      <c r="AM23" s="879"/>
      <c r="AN23" s="879"/>
      <c r="AO23" s="879"/>
      <c r="AP23" s="874">
        <v>5404</v>
      </c>
      <c r="AQ23" s="874"/>
      <c r="AR23" s="874"/>
      <c r="AS23" s="874"/>
      <c r="AT23" s="874"/>
      <c r="AU23" s="880"/>
      <c r="AV23" s="880"/>
      <c r="AW23" s="880"/>
      <c r="AX23" s="880"/>
      <c r="AY23" s="881"/>
      <c r="AZ23" s="889" t="s">
        <v>394</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395</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396</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373</v>
      </c>
      <c r="B26" s="821"/>
      <c r="C26" s="821"/>
      <c r="D26" s="821"/>
      <c r="E26" s="821"/>
      <c r="F26" s="821"/>
      <c r="G26" s="821"/>
      <c r="H26" s="821"/>
      <c r="I26" s="821"/>
      <c r="J26" s="821"/>
      <c r="K26" s="821"/>
      <c r="L26" s="821"/>
      <c r="M26" s="821"/>
      <c r="N26" s="821"/>
      <c r="O26" s="821"/>
      <c r="P26" s="822"/>
      <c r="Q26" s="797" t="s">
        <v>397</v>
      </c>
      <c r="R26" s="798"/>
      <c r="S26" s="798"/>
      <c r="T26" s="798"/>
      <c r="U26" s="799"/>
      <c r="V26" s="797" t="s">
        <v>398</v>
      </c>
      <c r="W26" s="798"/>
      <c r="X26" s="798"/>
      <c r="Y26" s="798"/>
      <c r="Z26" s="799"/>
      <c r="AA26" s="797" t="s">
        <v>399</v>
      </c>
      <c r="AB26" s="798"/>
      <c r="AC26" s="798"/>
      <c r="AD26" s="798"/>
      <c r="AE26" s="798"/>
      <c r="AF26" s="892" t="s">
        <v>400</v>
      </c>
      <c r="AG26" s="893"/>
      <c r="AH26" s="893"/>
      <c r="AI26" s="893"/>
      <c r="AJ26" s="894"/>
      <c r="AK26" s="798" t="s">
        <v>401</v>
      </c>
      <c r="AL26" s="798"/>
      <c r="AM26" s="798"/>
      <c r="AN26" s="798"/>
      <c r="AO26" s="799"/>
      <c r="AP26" s="797" t="s">
        <v>402</v>
      </c>
      <c r="AQ26" s="798"/>
      <c r="AR26" s="798"/>
      <c r="AS26" s="798"/>
      <c r="AT26" s="799"/>
      <c r="AU26" s="797" t="s">
        <v>403</v>
      </c>
      <c r="AV26" s="798"/>
      <c r="AW26" s="798"/>
      <c r="AX26" s="798"/>
      <c r="AY26" s="799"/>
      <c r="AZ26" s="797" t="s">
        <v>404</v>
      </c>
      <c r="BA26" s="798"/>
      <c r="BB26" s="798"/>
      <c r="BC26" s="798"/>
      <c r="BD26" s="799"/>
      <c r="BE26" s="797" t="s">
        <v>380</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405</v>
      </c>
      <c r="C28" s="812"/>
      <c r="D28" s="812"/>
      <c r="E28" s="812"/>
      <c r="F28" s="812"/>
      <c r="G28" s="812"/>
      <c r="H28" s="812"/>
      <c r="I28" s="812"/>
      <c r="J28" s="812"/>
      <c r="K28" s="812"/>
      <c r="L28" s="812"/>
      <c r="M28" s="812"/>
      <c r="N28" s="812"/>
      <c r="O28" s="812"/>
      <c r="P28" s="813"/>
      <c r="Q28" s="902">
        <v>1283</v>
      </c>
      <c r="R28" s="903"/>
      <c r="S28" s="903"/>
      <c r="T28" s="903"/>
      <c r="U28" s="903"/>
      <c r="V28" s="903">
        <v>1274</v>
      </c>
      <c r="W28" s="903"/>
      <c r="X28" s="903"/>
      <c r="Y28" s="903"/>
      <c r="Z28" s="903"/>
      <c r="AA28" s="903">
        <v>9</v>
      </c>
      <c r="AB28" s="903"/>
      <c r="AC28" s="903"/>
      <c r="AD28" s="903"/>
      <c r="AE28" s="904"/>
      <c r="AF28" s="905">
        <v>9</v>
      </c>
      <c r="AG28" s="903"/>
      <c r="AH28" s="903"/>
      <c r="AI28" s="903"/>
      <c r="AJ28" s="906"/>
      <c r="AK28" s="907">
        <v>78</v>
      </c>
      <c r="AL28" s="898"/>
      <c r="AM28" s="898"/>
      <c r="AN28" s="898"/>
      <c r="AO28" s="898"/>
      <c r="AP28" s="898" t="s">
        <v>599</v>
      </c>
      <c r="AQ28" s="898"/>
      <c r="AR28" s="898"/>
      <c r="AS28" s="898"/>
      <c r="AT28" s="898"/>
      <c r="AU28" s="898" t="s">
        <v>599</v>
      </c>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406</v>
      </c>
      <c r="C29" s="836"/>
      <c r="D29" s="836"/>
      <c r="E29" s="836"/>
      <c r="F29" s="836"/>
      <c r="G29" s="836"/>
      <c r="H29" s="836"/>
      <c r="I29" s="836"/>
      <c r="J29" s="836"/>
      <c r="K29" s="836"/>
      <c r="L29" s="836"/>
      <c r="M29" s="836"/>
      <c r="N29" s="836"/>
      <c r="O29" s="836"/>
      <c r="P29" s="837"/>
      <c r="Q29" s="838">
        <v>1014</v>
      </c>
      <c r="R29" s="839"/>
      <c r="S29" s="839"/>
      <c r="T29" s="839"/>
      <c r="U29" s="839"/>
      <c r="V29" s="839">
        <v>958</v>
      </c>
      <c r="W29" s="839"/>
      <c r="X29" s="839"/>
      <c r="Y29" s="839"/>
      <c r="Z29" s="839"/>
      <c r="AA29" s="839">
        <v>56</v>
      </c>
      <c r="AB29" s="839"/>
      <c r="AC29" s="839"/>
      <c r="AD29" s="839"/>
      <c r="AE29" s="840"/>
      <c r="AF29" s="841">
        <v>56</v>
      </c>
      <c r="AG29" s="842"/>
      <c r="AH29" s="842"/>
      <c r="AI29" s="842"/>
      <c r="AJ29" s="843"/>
      <c r="AK29" s="910">
        <v>146</v>
      </c>
      <c r="AL29" s="911"/>
      <c r="AM29" s="911"/>
      <c r="AN29" s="911"/>
      <c r="AO29" s="911"/>
      <c r="AP29" s="911" t="s">
        <v>599</v>
      </c>
      <c r="AQ29" s="911"/>
      <c r="AR29" s="911"/>
      <c r="AS29" s="911"/>
      <c r="AT29" s="911"/>
      <c r="AU29" s="911" t="s">
        <v>599</v>
      </c>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407</v>
      </c>
      <c r="C30" s="836"/>
      <c r="D30" s="836"/>
      <c r="E30" s="836"/>
      <c r="F30" s="836"/>
      <c r="G30" s="836"/>
      <c r="H30" s="836"/>
      <c r="I30" s="836"/>
      <c r="J30" s="836"/>
      <c r="K30" s="836"/>
      <c r="L30" s="836"/>
      <c r="M30" s="836"/>
      <c r="N30" s="836"/>
      <c r="O30" s="836"/>
      <c r="P30" s="837"/>
      <c r="Q30" s="838">
        <v>138</v>
      </c>
      <c r="R30" s="839"/>
      <c r="S30" s="839"/>
      <c r="T30" s="839"/>
      <c r="U30" s="839"/>
      <c r="V30" s="839">
        <v>134</v>
      </c>
      <c r="W30" s="839"/>
      <c r="X30" s="839"/>
      <c r="Y30" s="839"/>
      <c r="Z30" s="839"/>
      <c r="AA30" s="839">
        <v>4</v>
      </c>
      <c r="AB30" s="839"/>
      <c r="AC30" s="839"/>
      <c r="AD30" s="839"/>
      <c r="AE30" s="840"/>
      <c r="AF30" s="841">
        <v>4</v>
      </c>
      <c r="AG30" s="842"/>
      <c r="AH30" s="842"/>
      <c r="AI30" s="842"/>
      <c r="AJ30" s="843"/>
      <c r="AK30" s="910">
        <v>30</v>
      </c>
      <c r="AL30" s="911"/>
      <c r="AM30" s="911"/>
      <c r="AN30" s="911"/>
      <c r="AO30" s="911"/>
      <c r="AP30" s="911" t="s">
        <v>599</v>
      </c>
      <c r="AQ30" s="911"/>
      <c r="AR30" s="911"/>
      <c r="AS30" s="911"/>
      <c r="AT30" s="911"/>
      <c r="AU30" s="911" t="s">
        <v>599</v>
      </c>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408</v>
      </c>
      <c r="C31" s="836"/>
      <c r="D31" s="836"/>
      <c r="E31" s="836"/>
      <c r="F31" s="836"/>
      <c r="G31" s="836"/>
      <c r="H31" s="836"/>
      <c r="I31" s="836"/>
      <c r="J31" s="836"/>
      <c r="K31" s="836"/>
      <c r="L31" s="836"/>
      <c r="M31" s="836"/>
      <c r="N31" s="836"/>
      <c r="O31" s="836"/>
      <c r="P31" s="837"/>
      <c r="Q31" s="838">
        <v>620</v>
      </c>
      <c r="R31" s="839"/>
      <c r="S31" s="839"/>
      <c r="T31" s="839"/>
      <c r="U31" s="839"/>
      <c r="V31" s="839">
        <v>606</v>
      </c>
      <c r="W31" s="839"/>
      <c r="X31" s="839"/>
      <c r="Y31" s="839"/>
      <c r="Z31" s="839"/>
      <c r="AA31" s="839">
        <v>14</v>
      </c>
      <c r="AB31" s="839"/>
      <c r="AC31" s="839"/>
      <c r="AD31" s="839"/>
      <c r="AE31" s="840"/>
      <c r="AF31" s="841">
        <v>27</v>
      </c>
      <c r="AG31" s="842"/>
      <c r="AH31" s="842"/>
      <c r="AI31" s="842"/>
      <c r="AJ31" s="843"/>
      <c r="AK31" s="910">
        <v>162</v>
      </c>
      <c r="AL31" s="911"/>
      <c r="AM31" s="911"/>
      <c r="AN31" s="911"/>
      <c r="AO31" s="911"/>
      <c r="AP31" s="911">
        <v>5148</v>
      </c>
      <c r="AQ31" s="911"/>
      <c r="AR31" s="911"/>
      <c r="AS31" s="911"/>
      <c r="AT31" s="911"/>
      <c r="AU31" s="911">
        <v>2898</v>
      </c>
      <c r="AV31" s="911"/>
      <c r="AW31" s="911"/>
      <c r="AX31" s="911"/>
      <c r="AY31" s="911"/>
      <c r="AZ31" s="912" t="s">
        <v>599</v>
      </c>
      <c r="BA31" s="912"/>
      <c r="BB31" s="912"/>
      <c r="BC31" s="912"/>
      <c r="BD31" s="912"/>
      <c r="BE31" s="908" t="s">
        <v>409</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410</v>
      </c>
      <c r="C32" s="836"/>
      <c r="D32" s="836"/>
      <c r="E32" s="836"/>
      <c r="F32" s="836"/>
      <c r="G32" s="836"/>
      <c r="H32" s="836"/>
      <c r="I32" s="836"/>
      <c r="J32" s="836"/>
      <c r="K32" s="836"/>
      <c r="L32" s="836"/>
      <c r="M32" s="836"/>
      <c r="N32" s="836"/>
      <c r="O32" s="836"/>
      <c r="P32" s="837"/>
      <c r="Q32" s="838">
        <v>268</v>
      </c>
      <c r="R32" s="839"/>
      <c r="S32" s="839"/>
      <c r="T32" s="839"/>
      <c r="U32" s="839"/>
      <c r="V32" s="839">
        <v>232</v>
      </c>
      <c r="W32" s="839"/>
      <c r="X32" s="839"/>
      <c r="Y32" s="839"/>
      <c r="Z32" s="839"/>
      <c r="AA32" s="839">
        <v>36</v>
      </c>
      <c r="AB32" s="839"/>
      <c r="AC32" s="839"/>
      <c r="AD32" s="839"/>
      <c r="AE32" s="840"/>
      <c r="AF32" s="841">
        <v>801</v>
      </c>
      <c r="AG32" s="842"/>
      <c r="AH32" s="842"/>
      <c r="AI32" s="842"/>
      <c r="AJ32" s="843"/>
      <c r="AK32" s="910" t="s">
        <v>599</v>
      </c>
      <c r="AL32" s="911"/>
      <c r="AM32" s="911"/>
      <c r="AN32" s="911"/>
      <c r="AO32" s="911"/>
      <c r="AP32" s="911">
        <v>141</v>
      </c>
      <c r="AQ32" s="911"/>
      <c r="AR32" s="911"/>
      <c r="AS32" s="911"/>
      <c r="AT32" s="911"/>
      <c r="AU32" s="911" t="s">
        <v>599</v>
      </c>
      <c r="AV32" s="911"/>
      <c r="AW32" s="911"/>
      <c r="AX32" s="911"/>
      <c r="AY32" s="911"/>
      <c r="AZ32" s="912" t="s">
        <v>600</v>
      </c>
      <c r="BA32" s="912"/>
      <c r="BB32" s="912"/>
      <c r="BC32" s="912"/>
      <c r="BD32" s="912"/>
      <c r="BE32" s="908" t="s">
        <v>411</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412</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392</v>
      </c>
      <c r="B63" s="870" t="s">
        <v>413</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897</v>
      </c>
      <c r="AG63" s="922"/>
      <c r="AH63" s="922"/>
      <c r="AI63" s="922"/>
      <c r="AJ63" s="923"/>
      <c r="AK63" s="924"/>
      <c r="AL63" s="919"/>
      <c r="AM63" s="919"/>
      <c r="AN63" s="919"/>
      <c r="AO63" s="919"/>
      <c r="AP63" s="922">
        <v>5289</v>
      </c>
      <c r="AQ63" s="922"/>
      <c r="AR63" s="922"/>
      <c r="AS63" s="922"/>
      <c r="AT63" s="922"/>
      <c r="AU63" s="922">
        <v>2898</v>
      </c>
      <c r="AV63" s="922"/>
      <c r="AW63" s="922"/>
      <c r="AX63" s="922"/>
      <c r="AY63" s="922"/>
      <c r="AZ63" s="926"/>
      <c r="BA63" s="926"/>
      <c r="BB63" s="926"/>
      <c r="BC63" s="926"/>
      <c r="BD63" s="926"/>
      <c r="BE63" s="927"/>
      <c r="BF63" s="927"/>
      <c r="BG63" s="927"/>
      <c r="BH63" s="927"/>
      <c r="BI63" s="928"/>
      <c r="BJ63" s="929" t="s">
        <v>414</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416</v>
      </c>
      <c r="B66" s="821"/>
      <c r="C66" s="821"/>
      <c r="D66" s="821"/>
      <c r="E66" s="821"/>
      <c r="F66" s="821"/>
      <c r="G66" s="821"/>
      <c r="H66" s="821"/>
      <c r="I66" s="821"/>
      <c r="J66" s="821"/>
      <c r="K66" s="821"/>
      <c r="L66" s="821"/>
      <c r="M66" s="821"/>
      <c r="N66" s="821"/>
      <c r="O66" s="821"/>
      <c r="P66" s="822"/>
      <c r="Q66" s="797" t="s">
        <v>417</v>
      </c>
      <c r="R66" s="798"/>
      <c r="S66" s="798"/>
      <c r="T66" s="798"/>
      <c r="U66" s="799"/>
      <c r="V66" s="797" t="s">
        <v>418</v>
      </c>
      <c r="W66" s="798"/>
      <c r="X66" s="798"/>
      <c r="Y66" s="798"/>
      <c r="Z66" s="799"/>
      <c r="AA66" s="797" t="s">
        <v>419</v>
      </c>
      <c r="AB66" s="798"/>
      <c r="AC66" s="798"/>
      <c r="AD66" s="798"/>
      <c r="AE66" s="799"/>
      <c r="AF66" s="932" t="s">
        <v>420</v>
      </c>
      <c r="AG66" s="893"/>
      <c r="AH66" s="893"/>
      <c r="AI66" s="893"/>
      <c r="AJ66" s="933"/>
      <c r="AK66" s="797" t="s">
        <v>421</v>
      </c>
      <c r="AL66" s="821"/>
      <c r="AM66" s="821"/>
      <c r="AN66" s="821"/>
      <c r="AO66" s="822"/>
      <c r="AP66" s="797" t="s">
        <v>422</v>
      </c>
      <c r="AQ66" s="798"/>
      <c r="AR66" s="798"/>
      <c r="AS66" s="798"/>
      <c r="AT66" s="799"/>
      <c r="AU66" s="797" t="s">
        <v>423</v>
      </c>
      <c r="AV66" s="798"/>
      <c r="AW66" s="798"/>
      <c r="AX66" s="798"/>
      <c r="AY66" s="799"/>
      <c r="AZ66" s="797" t="s">
        <v>380</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602</v>
      </c>
      <c r="C68" s="950"/>
      <c r="D68" s="950"/>
      <c r="E68" s="950"/>
      <c r="F68" s="950"/>
      <c r="G68" s="950"/>
      <c r="H68" s="950"/>
      <c r="I68" s="950"/>
      <c r="J68" s="950"/>
      <c r="K68" s="950"/>
      <c r="L68" s="950"/>
      <c r="M68" s="950"/>
      <c r="N68" s="950"/>
      <c r="O68" s="950"/>
      <c r="P68" s="951"/>
      <c r="Q68" s="952">
        <v>8840</v>
      </c>
      <c r="R68" s="946"/>
      <c r="S68" s="946"/>
      <c r="T68" s="946"/>
      <c r="U68" s="946"/>
      <c r="V68" s="946">
        <v>8715</v>
      </c>
      <c r="W68" s="946"/>
      <c r="X68" s="946"/>
      <c r="Y68" s="946"/>
      <c r="Z68" s="946"/>
      <c r="AA68" s="946">
        <v>125</v>
      </c>
      <c r="AB68" s="946"/>
      <c r="AC68" s="946"/>
      <c r="AD68" s="946"/>
      <c r="AE68" s="946"/>
      <c r="AF68" s="946">
        <v>199</v>
      </c>
      <c r="AG68" s="946"/>
      <c r="AH68" s="946"/>
      <c r="AI68" s="946"/>
      <c r="AJ68" s="946"/>
      <c r="AK68" s="946">
        <v>3</v>
      </c>
      <c r="AL68" s="946"/>
      <c r="AM68" s="946"/>
      <c r="AN68" s="946"/>
      <c r="AO68" s="946"/>
      <c r="AP68" s="946">
        <v>5842</v>
      </c>
      <c r="AQ68" s="946"/>
      <c r="AR68" s="946"/>
      <c r="AS68" s="946"/>
      <c r="AT68" s="946"/>
      <c r="AU68" s="946">
        <v>484</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603</v>
      </c>
      <c r="C69" s="954"/>
      <c r="D69" s="954"/>
      <c r="E69" s="954"/>
      <c r="F69" s="954"/>
      <c r="G69" s="954"/>
      <c r="H69" s="954"/>
      <c r="I69" s="954"/>
      <c r="J69" s="954"/>
      <c r="K69" s="954"/>
      <c r="L69" s="954"/>
      <c r="M69" s="954"/>
      <c r="N69" s="954"/>
      <c r="O69" s="954"/>
      <c r="P69" s="955"/>
      <c r="Q69" s="956">
        <v>1779</v>
      </c>
      <c r="R69" s="911"/>
      <c r="S69" s="911"/>
      <c r="T69" s="911"/>
      <c r="U69" s="911"/>
      <c r="V69" s="911">
        <v>1771</v>
      </c>
      <c r="W69" s="911"/>
      <c r="X69" s="911"/>
      <c r="Y69" s="911"/>
      <c r="Z69" s="911"/>
      <c r="AA69" s="911">
        <v>8</v>
      </c>
      <c r="AB69" s="911"/>
      <c r="AC69" s="911"/>
      <c r="AD69" s="911"/>
      <c r="AE69" s="911"/>
      <c r="AF69" s="911">
        <v>39</v>
      </c>
      <c r="AG69" s="911"/>
      <c r="AH69" s="911"/>
      <c r="AI69" s="911"/>
      <c r="AJ69" s="911"/>
      <c r="AK69" s="957" t="s">
        <v>597</v>
      </c>
      <c r="AL69" s="911"/>
      <c r="AM69" s="911"/>
      <c r="AN69" s="911"/>
      <c r="AO69" s="911"/>
      <c r="AP69" s="911">
        <v>97</v>
      </c>
      <c r="AQ69" s="911"/>
      <c r="AR69" s="911"/>
      <c r="AS69" s="911"/>
      <c r="AT69" s="911"/>
      <c r="AU69" s="911">
        <v>8</v>
      </c>
      <c r="AV69" s="911"/>
      <c r="AW69" s="911"/>
      <c r="AX69" s="911"/>
      <c r="AY69" s="911"/>
      <c r="AZ69" s="958"/>
      <c r="BA69" s="958"/>
      <c r="BB69" s="958"/>
      <c r="BC69" s="958"/>
      <c r="BD69" s="959"/>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604</v>
      </c>
      <c r="C70" s="954"/>
      <c r="D70" s="954"/>
      <c r="E70" s="954"/>
      <c r="F70" s="954"/>
      <c r="G70" s="954"/>
      <c r="H70" s="954"/>
      <c r="I70" s="954"/>
      <c r="J70" s="954"/>
      <c r="K70" s="954"/>
      <c r="L70" s="954"/>
      <c r="M70" s="954"/>
      <c r="N70" s="954"/>
      <c r="O70" s="954"/>
      <c r="P70" s="955"/>
      <c r="Q70" s="956">
        <v>966</v>
      </c>
      <c r="R70" s="911"/>
      <c r="S70" s="911"/>
      <c r="T70" s="911"/>
      <c r="U70" s="911"/>
      <c r="V70" s="911">
        <v>703</v>
      </c>
      <c r="W70" s="911"/>
      <c r="X70" s="911"/>
      <c r="Y70" s="911"/>
      <c r="Z70" s="911"/>
      <c r="AA70" s="911">
        <v>263</v>
      </c>
      <c r="AB70" s="911"/>
      <c r="AC70" s="911"/>
      <c r="AD70" s="911"/>
      <c r="AE70" s="911"/>
      <c r="AF70" s="911">
        <v>2254</v>
      </c>
      <c r="AG70" s="911"/>
      <c r="AH70" s="911"/>
      <c r="AI70" s="911"/>
      <c r="AJ70" s="911"/>
      <c r="AK70" s="911">
        <v>1</v>
      </c>
      <c r="AL70" s="911"/>
      <c r="AM70" s="911"/>
      <c r="AN70" s="911"/>
      <c r="AO70" s="911"/>
      <c r="AP70" s="911">
        <v>311</v>
      </c>
      <c r="AQ70" s="911"/>
      <c r="AR70" s="911"/>
      <c r="AS70" s="911"/>
      <c r="AT70" s="911"/>
      <c r="AU70" s="911">
        <v>2</v>
      </c>
      <c r="AV70" s="911"/>
      <c r="AW70" s="911"/>
      <c r="AX70" s="911"/>
      <c r="AY70" s="911"/>
      <c r="AZ70" s="958"/>
      <c r="BA70" s="958"/>
      <c r="BB70" s="958"/>
      <c r="BC70" s="958"/>
      <c r="BD70" s="959"/>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605</v>
      </c>
      <c r="C71" s="954"/>
      <c r="D71" s="954"/>
      <c r="E71" s="954"/>
      <c r="F71" s="954"/>
      <c r="G71" s="954"/>
      <c r="H71" s="954"/>
      <c r="I71" s="954"/>
      <c r="J71" s="954"/>
      <c r="K71" s="954"/>
      <c r="L71" s="954"/>
      <c r="M71" s="954"/>
      <c r="N71" s="954"/>
      <c r="O71" s="954"/>
      <c r="P71" s="955"/>
      <c r="Q71" s="956">
        <v>1268</v>
      </c>
      <c r="R71" s="911"/>
      <c r="S71" s="911"/>
      <c r="T71" s="911"/>
      <c r="U71" s="911"/>
      <c r="V71" s="911">
        <v>1133</v>
      </c>
      <c r="W71" s="911"/>
      <c r="X71" s="911"/>
      <c r="Y71" s="911"/>
      <c r="Z71" s="911"/>
      <c r="AA71" s="911">
        <v>135</v>
      </c>
      <c r="AB71" s="911"/>
      <c r="AC71" s="911"/>
      <c r="AD71" s="911"/>
      <c r="AE71" s="911"/>
      <c r="AF71" s="911">
        <v>135</v>
      </c>
      <c r="AG71" s="911"/>
      <c r="AH71" s="911"/>
      <c r="AI71" s="911"/>
      <c r="AJ71" s="911"/>
      <c r="AK71" s="911">
        <v>0</v>
      </c>
      <c r="AL71" s="911"/>
      <c r="AM71" s="911"/>
      <c r="AN71" s="911"/>
      <c r="AO71" s="911"/>
      <c r="AP71" s="911" t="s">
        <v>601</v>
      </c>
      <c r="AQ71" s="911"/>
      <c r="AR71" s="911"/>
      <c r="AS71" s="911"/>
      <c r="AT71" s="911"/>
      <c r="AU71" s="911" t="s">
        <v>599</v>
      </c>
      <c r="AV71" s="911"/>
      <c r="AW71" s="911"/>
      <c r="AX71" s="911"/>
      <c r="AY71" s="911"/>
      <c r="AZ71" s="958"/>
      <c r="BA71" s="958"/>
      <c r="BB71" s="958"/>
      <c r="BC71" s="958"/>
      <c r="BD71" s="959"/>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606</v>
      </c>
      <c r="C72" s="954"/>
      <c r="D72" s="954"/>
      <c r="E72" s="954"/>
      <c r="F72" s="954"/>
      <c r="G72" s="954"/>
      <c r="H72" s="954"/>
      <c r="I72" s="954"/>
      <c r="J72" s="954"/>
      <c r="K72" s="954"/>
      <c r="L72" s="954"/>
      <c r="M72" s="954"/>
      <c r="N72" s="954"/>
      <c r="O72" s="954"/>
      <c r="P72" s="955"/>
      <c r="Q72" s="956">
        <v>285242</v>
      </c>
      <c r="R72" s="911"/>
      <c r="S72" s="911"/>
      <c r="T72" s="911"/>
      <c r="U72" s="911"/>
      <c r="V72" s="911">
        <v>271656</v>
      </c>
      <c r="W72" s="911"/>
      <c r="X72" s="911"/>
      <c r="Y72" s="911"/>
      <c r="Z72" s="911"/>
      <c r="AA72" s="911">
        <v>13586</v>
      </c>
      <c r="AB72" s="911"/>
      <c r="AC72" s="911"/>
      <c r="AD72" s="911"/>
      <c r="AE72" s="911"/>
      <c r="AF72" s="911">
        <v>13586</v>
      </c>
      <c r="AG72" s="911"/>
      <c r="AH72" s="911"/>
      <c r="AI72" s="911"/>
      <c r="AJ72" s="911"/>
      <c r="AK72" s="911">
        <v>983</v>
      </c>
      <c r="AL72" s="911"/>
      <c r="AM72" s="911"/>
      <c r="AN72" s="911"/>
      <c r="AO72" s="911"/>
      <c r="AP72" s="911" t="s">
        <v>599</v>
      </c>
      <c r="AQ72" s="911"/>
      <c r="AR72" s="911"/>
      <c r="AS72" s="911"/>
      <c r="AT72" s="911"/>
      <c r="AU72" s="911" t="s">
        <v>599</v>
      </c>
      <c r="AV72" s="911"/>
      <c r="AW72" s="911"/>
      <c r="AX72" s="911"/>
      <c r="AY72" s="911"/>
      <c r="AZ72" s="958"/>
      <c r="BA72" s="958"/>
      <c r="BB72" s="958"/>
      <c r="BC72" s="958"/>
      <c r="BD72" s="959"/>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607</v>
      </c>
      <c r="C73" s="954"/>
      <c r="D73" s="954"/>
      <c r="E73" s="954"/>
      <c r="F73" s="954"/>
      <c r="G73" s="954"/>
      <c r="H73" s="954"/>
      <c r="I73" s="954"/>
      <c r="J73" s="954"/>
      <c r="K73" s="954"/>
      <c r="L73" s="954"/>
      <c r="M73" s="954"/>
      <c r="N73" s="954"/>
      <c r="O73" s="954"/>
      <c r="P73" s="955"/>
      <c r="Q73" s="956">
        <v>2077</v>
      </c>
      <c r="R73" s="911"/>
      <c r="S73" s="911"/>
      <c r="T73" s="911"/>
      <c r="U73" s="911"/>
      <c r="V73" s="911">
        <v>2060</v>
      </c>
      <c r="W73" s="911"/>
      <c r="X73" s="911"/>
      <c r="Y73" s="911"/>
      <c r="Z73" s="911"/>
      <c r="AA73" s="911">
        <v>17</v>
      </c>
      <c r="AB73" s="911"/>
      <c r="AC73" s="911"/>
      <c r="AD73" s="911"/>
      <c r="AE73" s="911"/>
      <c r="AF73" s="911">
        <v>17</v>
      </c>
      <c r="AG73" s="911"/>
      <c r="AH73" s="911"/>
      <c r="AI73" s="911"/>
      <c r="AJ73" s="911"/>
      <c r="AK73" s="911" t="s">
        <v>597</v>
      </c>
      <c r="AL73" s="911"/>
      <c r="AM73" s="911"/>
      <c r="AN73" s="911"/>
      <c r="AO73" s="911"/>
      <c r="AP73" s="911">
        <v>1</v>
      </c>
      <c r="AQ73" s="911"/>
      <c r="AR73" s="911"/>
      <c r="AS73" s="911"/>
      <c r="AT73" s="911"/>
      <c r="AU73" s="911">
        <v>0</v>
      </c>
      <c r="AV73" s="911"/>
      <c r="AW73" s="911"/>
      <c r="AX73" s="911"/>
      <c r="AY73" s="911"/>
      <c r="AZ73" s="958"/>
      <c r="BA73" s="958"/>
      <c r="BB73" s="958"/>
      <c r="BC73" s="958"/>
      <c r="BD73" s="959"/>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608</v>
      </c>
      <c r="C74" s="954"/>
      <c r="D74" s="954"/>
      <c r="E74" s="954"/>
      <c r="F74" s="954"/>
      <c r="G74" s="954"/>
      <c r="H74" s="954"/>
      <c r="I74" s="954"/>
      <c r="J74" s="954"/>
      <c r="K74" s="954"/>
      <c r="L74" s="954"/>
      <c r="M74" s="954"/>
      <c r="N74" s="954"/>
      <c r="O74" s="954"/>
      <c r="P74" s="955"/>
      <c r="Q74" s="956">
        <v>12345</v>
      </c>
      <c r="R74" s="911"/>
      <c r="S74" s="911"/>
      <c r="T74" s="911"/>
      <c r="U74" s="911"/>
      <c r="V74" s="911">
        <v>13198</v>
      </c>
      <c r="W74" s="911"/>
      <c r="X74" s="911"/>
      <c r="Y74" s="911"/>
      <c r="Z74" s="911"/>
      <c r="AA74" s="911">
        <v>-853</v>
      </c>
      <c r="AB74" s="911"/>
      <c r="AC74" s="911"/>
      <c r="AD74" s="911"/>
      <c r="AE74" s="911"/>
      <c r="AF74" s="911">
        <v>667</v>
      </c>
      <c r="AG74" s="911"/>
      <c r="AH74" s="911"/>
      <c r="AI74" s="911"/>
      <c r="AJ74" s="911"/>
      <c r="AK74" s="911">
        <v>1835</v>
      </c>
      <c r="AL74" s="911"/>
      <c r="AM74" s="911"/>
      <c r="AN74" s="911"/>
      <c r="AO74" s="911"/>
      <c r="AP74" s="911">
        <v>10936</v>
      </c>
      <c r="AQ74" s="911"/>
      <c r="AR74" s="911"/>
      <c r="AS74" s="911"/>
      <c r="AT74" s="911"/>
      <c r="AU74" s="911">
        <v>390</v>
      </c>
      <c r="AV74" s="911"/>
      <c r="AW74" s="911"/>
      <c r="AX74" s="911"/>
      <c r="AY74" s="911"/>
      <c r="AZ74" s="958"/>
      <c r="BA74" s="958"/>
      <c r="BB74" s="958"/>
      <c r="BC74" s="958"/>
      <c r="BD74" s="959"/>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609</v>
      </c>
      <c r="C75" s="954"/>
      <c r="D75" s="954"/>
      <c r="E75" s="954"/>
      <c r="F75" s="954"/>
      <c r="G75" s="954"/>
      <c r="H75" s="954"/>
      <c r="I75" s="954"/>
      <c r="J75" s="954"/>
      <c r="K75" s="954"/>
      <c r="L75" s="954"/>
      <c r="M75" s="954"/>
      <c r="N75" s="954"/>
      <c r="O75" s="954"/>
      <c r="P75" s="955"/>
      <c r="Q75" s="957">
        <v>6381</v>
      </c>
      <c r="R75" s="911"/>
      <c r="S75" s="911"/>
      <c r="T75" s="911"/>
      <c r="U75" s="911"/>
      <c r="V75" s="957">
        <v>6104</v>
      </c>
      <c r="W75" s="911"/>
      <c r="X75" s="911"/>
      <c r="Y75" s="911"/>
      <c r="Z75" s="911"/>
      <c r="AA75" s="957">
        <v>277</v>
      </c>
      <c r="AB75" s="911"/>
      <c r="AC75" s="911"/>
      <c r="AD75" s="911"/>
      <c r="AE75" s="911"/>
      <c r="AF75" s="960">
        <v>277</v>
      </c>
      <c r="AG75" s="961"/>
      <c r="AH75" s="961"/>
      <c r="AI75" s="961"/>
      <c r="AJ75" s="910"/>
      <c r="AK75" s="957">
        <v>80</v>
      </c>
      <c r="AL75" s="911"/>
      <c r="AM75" s="911"/>
      <c r="AN75" s="911"/>
      <c r="AO75" s="911"/>
      <c r="AP75" s="960" t="s">
        <v>599</v>
      </c>
      <c r="AQ75" s="961"/>
      <c r="AR75" s="961"/>
      <c r="AS75" s="961"/>
      <c r="AT75" s="910"/>
      <c r="AU75" s="960" t="s">
        <v>599</v>
      </c>
      <c r="AV75" s="961"/>
      <c r="AW75" s="961"/>
      <c r="AX75" s="961"/>
      <c r="AY75" s="910"/>
      <c r="AZ75" s="958"/>
      <c r="BA75" s="958"/>
      <c r="BB75" s="958"/>
      <c r="BC75" s="958"/>
      <c r="BD75" s="959"/>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610</v>
      </c>
      <c r="C76" s="954"/>
      <c r="D76" s="954"/>
      <c r="E76" s="954"/>
      <c r="F76" s="954"/>
      <c r="G76" s="954"/>
      <c r="H76" s="954"/>
      <c r="I76" s="954"/>
      <c r="J76" s="954"/>
      <c r="K76" s="954"/>
      <c r="L76" s="954"/>
      <c r="M76" s="954"/>
      <c r="N76" s="954"/>
      <c r="O76" s="954"/>
      <c r="P76" s="955"/>
      <c r="Q76" s="957">
        <v>36</v>
      </c>
      <c r="R76" s="911"/>
      <c r="S76" s="911"/>
      <c r="T76" s="911"/>
      <c r="U76" s="911"/>
      <c r="V76" s="957">
        <v>33</v>
      </c>
      <c r="W76" s="911"/>
      <c r="X76" s="911"/>
      <c r="Y76" s="911"/>
      <c r="Z76" s="911"/>
      <c r="AA76" s="957">
        <v>3</v>
      </c>
      <c r="AB76" s="911"/>
      <c r="AC76" s="911"/>
      <c r="AD76" s="911"/>
      <c r="AE76" s="911"/>
      <c r="AF76" s="960">
        <v>3</v>
      </c>
      <c r="AG76" s="961"/>
      <c r="AH76" s="961"/>
      <c r="AI76" s="961"/>
      <c r="AJ76" s="910"/>
      <c r="AK76" s="957">
        <v>29</v>
      </c>
      <c r="AL76" s="911"/>
      <c r="AM76" s="911"/>
      <c r="AN76" s="911"/>
      <c r="AO76" s="911"/>
      <c r="AP76" s="960" t="s">
        <v>599</v>
      </c>
      <c r="AQ76" s="961"/>
      <c r="AR76" s="961"/>
      <c r="AS76" s="961"/>
      <c r="AT76" s="910"/>
      <c r="AU76" s="960" t="s">
        <v>599</v>
      </c>
      <c r="AV76" s="961"/>
      <c r="AW76" s="961"/>
      <c r="AX76" s="961"/>
      <c r="AY76" s="910"/>
      <c r="AZ76" s="958"/>
      <c r="BA76" s="958"/>
      <c r="BB76" s="958"/>
      <c r="BC76" s="958"/>
      <c r="BD76" s="959"/>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t="s">
        <v>611</v>
      </c>
      <c r="C77" s="954"/>
      <c r="D77" s="954"/>
      <c r="E77" s="954"/>
      <c r="F77" s="954"/>
      <c r="G77" s="954"/>
      <c r="H77" s="954"/>
      <c r="I77" s="954"/>
      <c r="J77" s="954"/>
      <c r="K77" s="954"/>
      <c r="L77" s="954"/>
      <c r="M77" s="954"/>
      <c r="N77" s="954"/>
      <c r="O77" s="954"/>
      <c r="P77" s="955"/>
      <c r="Q77" s="962">
        <v>1048</v>
      </c>
      <c r="R77" s="961"/>
      <c r="S77" s="961"/>
      <c r="T77" s="961"/>
      <c r="U77" s="910"/>
      <c r="V77" s="960">
        <v>1001</v>
      </c>
      <c r="W77" s="961"/>
      <c r="X77" s="961"/>
      <c r="Y77" s="961"/>
      <c r="Z77" s="910"/>
      <c r="AA77" s="960">
        <v>47</v>
      </c>
      <c r="AB77" s="961"/>
      <c r="AC77" s="961"/>
      <c r="AD77" s="961"/>
      <c r="AE77" s="910"/>
      <c r="AF77" s="960">
        <v>47</v>
      </c>
      <c r="AG77" s="961"/>
      <c r="AH77" s="961"/>
      <c r="AI77" s="961"/>
      <c r="AJ77" s="910"/>
      <c r="AK77" s="960">
        <v>42</v>
      </c>
      <c r="AL77" s="961"/>
      <c r="AM77" s="961"/>
      <c r="AN77" s="961"/>
      <c r="AO77" s="910"/>
      <c r="AP77" s="960" t="s">
        <v>599</v>
      </c>
      <c r="AQ77" s="961"/>
      <c r="AR77" s="961"/>
      <c r="AS77" s="961"/>
      <c r="AT77" s="910"/>
      <c r="AU77" s="960" t="s">
        <v>599</v>
      </c>
      <c r="AV77" s="961"/>
      <c r="AW77" s="961"/>
      <c r="AX77" s="961"/>
      <c r="AY77" s="910"/>
      <c r="AZ77" s="958"/>
      <c r="BA77" s="958"/>
      <c r="BB77" s="958"/>
      <c r="BC77" s="958"/>
      <c r="BD77" s="959"/>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t="s">
        <v>612</v>
      </c>
      <c r="C78" s="954"/>
      <c r="D78" s="954"/>
      <c r="E78" s="954"/>
      <c r="F78" s="954"/>
      <c r="G78" s="954"/>
      <c r="H78" s="954"/>
      <c r="I78" s="954"/>
      <c r="J78" s="954"/>
      <c r="K78" s="954"/>
      <c r="L78" s="954"/>
      <c r="M78" s="954"/>
      <c r="N78" s="954"/>
      <c r="O78" s="954"/>
      <c r="P78" s="955"/>
      <c r="Q78" s="957">
        <v>37</v>
      </c>
      <c r="R78" s="911"/>
      <c r="S78" s="911"/>
      <c r="T78" s="911"/>
      <c r="U78" s="911"/>
      <c r="V78" s="957">
        <v>26</v>
      </c>
      <c r="W78" s="911"/>
      <c r="X78" s="911"/>
      <c r="Y78" s="911"/>
      <c r="Z78" s="911"/>
      <c r="AA78" s="957">
        <v>11</v>
      </c>
      <c r="AB78" s="911"/>
      <c r="AC78" s="911"/>
      <c r="AD78" s="911"/>
      <c r="AE78" s="911"/>
      <c r="AF78" s="911">
        <v>5</v>
      </c>
      <c r="AG78" s="911"/>
      <c r="AH78" s="911"/>
      <c r="AI78" s="911"/>
      <c r="AJ78" s="911"/>
      <c r="AK78" s="957" t="s">
        <v>597</v>
      </c>
      <c r="AL78" s="911"/>
      <c r="AM78" s="911"/>
      <c r="AN78" s="911"/>
      <c r="AO78" s="911"/>
      <c r="AP78" s="911" t="s">
        <v>599</v>
      </c>
      <c r="AQ78" s="911"/>
      <c r="AR78" s="911"/>
      <c r="AS78" s="911"/>
      <c r="AT78" s="911"/>
      <c r="AU78" s="911" t="s">
        <v>599</v>
      </c>
      <c r="AV78" s="911"/>
      <c r="AW78" s="911"/>
      <c r="AX78" s="911"/>
      <c r="AY78" s="911"/>
      <c r="AZ78" s="958"/>
      <c r="BA78" s="958"/>
      <c r="BB78" s="958"/>
      <c r="BC78" s="958"/>
      <c r="BD78" s="959"/>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t="s">
        <v>613</v>
      </c>
      <c r="C79" s="954"/>
      <c r="D79" s="954"/>
      <c r="E79" s="954"/>
      <c r="F79" s="954"/>
      <c r="G79" s="954"/>
      <c r="H79" s="954"/>
      <c r="I79" s="954"/>
      <c r="J79" s="954"/>
      <c r="K79" s="954"/>
      <c r="L79" s="954"/>
      <c r="M79" s="954"/>
      <c r="N79" s="954"/>
      <c r="O79" s="954"/>
      <c r="P79" s="955"/>
      <c r="Q79" s="962">
        <v>191</v>
      </c>
      <c r="R79" s="961"/>
      <c r="S79" s="961"/>
      <c r="T79" s="961"/>
      <c r="U79" s="910"/>
      <c r="V79" s="960">
        <v>182</v>
      </c>
      <c r="W79" s="961"/>
      <c r="X79" s="961"/>
      <c r="Y79" s="961"/>
      <c r="Z79" s="910"/>
      <c r="AA79" s="960">
        <v>9</v>
      </c>
      <c r="AB79" s="961"/>
      <c r="AC79" s="961"/>
      <c r="AD79" s="961"/>
      <c r="AE79" s="910"/>
      <c r="AF79" s="960">
        <v>9</v>
      </c>
      <c r="AG79" s="961"/>
      <c r="AH79" s="961"/>
      <c r="AI79" s="961"/>
      <c r="AJ79" s="910"/>
      <c r="AK79" s="911" t="s">
        <v>614</v>
      </c>
      <c r="AL79" s="911"/>
      <c r="AM79" s="911"/>
      <c r="AN79" s="911"/>
      <c r="AO79" s="911"/>
      <c r="AP79" s="911" t="s">
        <v>599</v>
      </c>
      <c r="AQ79" s="911"/>
      <c r="AR79" s="911"/>
      <c r="AS79" s="911"/>
      <c r="AT79" s="911"/>
      <c r="AU79" s="911" t="s">
        <v>599</v>
      </c>
      <c r="AV79" s="911"/>
      <c r="AW79" s="911"/>
      <c r="AX79" s="911"/>
      <c r="AY79" s="911"/>
      <c r="AZ79" s="958"/>
      <c r="BA79" s="958"/>
      <c r="BB79" s="958"/>
      <c r="BC79" s="958"/>
      <c r="BD79" s="959"/>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8"/>
      <c r="BA80" s="958"/>
      <c r="BB80" s="958"/>
      <c r="BC80" s="958"/>
      <c r="BD80" s="959"/>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8"/>
      <c r="BA81" s="958"/>
      <c r="BB81" s="958"/>
      <c r="BC81" s="958"/>
      <c r="BD81" s="959"/>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8"/>
      <c r="BA82" s="958"/>
      <c r="BB82" s="958"/>
      <c r="BC82" s="958"/>
      <c r="BD82" s="959"/>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8"/>
      <c r="BA83" s="958"/>
      <c r="BB83" s="958"/>
      <c r="BC83" s="958"/>
      <c r="BD83" s="959"/>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8"/>
      <c r="BA84" s="958"/>
      <c r="BB84" s="958"/>
      <c r="BC84" s="958"/>
      <c r="BD84" s="959"/>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8"/>
      <c r="BA85" s="958"/>
      <c r="BB85" s="958"/>
      <c r="BC85" s="958"/>
      <c r="BD85" s="959"/>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8"/>
      <c r="BA86" s="958"/>
      <c r="BB86" s="958"/>
      <c r="BC86" s="958"/>
      <c r="BD86" s="959"/>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392</v>
      </c>
      <c r="B88" s="870" t="s">
        <v>424</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f>AF68+AF69+AF70+AF71+AF72+AF73+AF74+AF75+AF76+AF77+AF78+AF79</f>
        <v>17238</v>
      </c>
      <c r="AG88" s="922"/>
      <c r="AH88" s="922"/>
      <c r="AI88" s="922"/>
      <c r="AJ88" s="922"/>
      <c r="AK88" s="919"/>
      <c r="AL88" s="919"/>
      <c r="AM88" s="919"/>
      <c r="AN88" s="919"/>
      <c r="AO88" s="919"/>
      <c r="AP88" s="922">
        <f>AP68+AP69+AP70+AP73+AP74</f>
        <v>17187</v>
      </c>
      <c r="AQ88" s="922"/>
      <c r="AR88" s="922"/>
      <c r="AS88" s="922"/>
      <c r="AT88" s="922"/>
      <c r="AU88" s="922">
        <f>AU68+AU69+AU70+AU73+AU74</f>
        <v>884</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392</v>
      </c>
      <c r="BR102" s="870" t="s">
        <v>425</v>
      </c>
      <c r="BS102" s="871"/>
      <c r="BT102" s="871"/>
      <c r="BU102" s="871"/>
      <c r="BV102" s="871"/>
      <c r="BW102" s="871"/>
      <c r="BX102" s="871"/>
      <c r="BY102" s="871"/>
      <c r="BZ102" s="871"/>
      <c r="CA102" s="871"/>
      <c r="CB102" s="871"/>
      <c r="CC102" s="871"/>
      <c r="CD102" s="871"/>
      <c r="CE102" s="871"/>
      <c r="CF102" s="871"/>
      <c r="CG102" s="872"/>
      <c r="CH102" s="970"/>
      <c r="CI102" s="971"/>
      <c r="CJ102" s="971"/>
      <c r="CK102" s="971"/>
      <c r="CL102" s="972"/>
      <c r="CM102" s="970"/>
      <c r="CN102" s="971"/>
      <c r="CO102" s="971"/>
      <c r="CP102" s="971"/>
      <c r="CQ102" s="972"/>
      <c r="CR102" s="973">
        <v>9</v>
      </c>
      <c r="CS102" s="930"/>
      <c r="CT102" s="930"/>
      <c r="CU102" s="930"/>
      <c r="CV102" s="974"/>
      <c r="CW102" s="973">
        <v>9</v>
      </c>
      <c r="CX102" s="930"/>
      <c r="CY102" s="930"/>
      <c r="CZ102" s="930"/>
      <c r="DA102" s="974"/>
      <c r="DB102" s="973" t="s">
        <v>599</v>
      </c>
      <c r="DC102" s="930"/>
      <c r="DD102" s="930"/>
      <c r="DE102" s="930"/>
      <c r="DF102" s="974"/>
      <c r="DG102" s="973">
        <v>726</v>
      </c>
      <c r="DH102" s="930"/>
      <c r="DI102" s="930"/>
      <c r="DJ102" s="930"/>
      <c r="DK102" s="974"/>
      <c r="DL102" s="973" t="s">
        <v>599</v>
      </c>
      <c r="DM102" s="930"/>
      <c r="DN102" s="930"/>
      <c r="DO102" s="930"/>
      <c r="DP102" s="974"/>
      <c r="DQ102" s="973">
        <v>700</v>
      </c>
      <c r="DR102" s="930"/>
      <c r="DS102" s="930"/>
      <c r="DT102" s="930"/>
      <c r="DU102" s="974"/>
      <c r="DV102" s="997"/>
      <c r="DW102" s="998"/>
      <c r="DX102" s="998"/>
      <c r="DY102" s="998"/>
      <c r="DZ102" s="999"/>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0" t="s">
        <v>426</v>
      </c>
      <c r="BR103" s="1000"/>
      <c r="BS103" s="1000"/>
      <c r="BT103" s="1000"/>
      <c r="BU103" s="1000"/>
      <c r="BV103" s="1000"/>
      <c r="BW103" s="1000"/>
      <c r="BX103" s="1000"/>
      <c r="BY103" s="1000"/>
      <c r="BZ103" s="1000"/>
      <c r="CA103" s="1000"/>
      <c r="CB103" s="1000"/>
      <c r="CC103" s="1000"/>
      <c r="CD103" s="1000"/>
      <c r="CE103" s="1000"/>
      <c r="CF103" s="1000"/>
      <c r="CG103" s="1000"/>
      <c r="CH103" s="1000"/>
      <c r="CI103" s="1000"/>
      <c r="CJ103" s="1000"/>
      <c r="CK103" s="1000"/>
      <c r="CL103" s="1000"/>
      <c r="CM103" s="1000"/>
      <c r="CN103" s="1000"/>
      <c r="CO103" s="1000"/>
      <c r="CP103" s="1000"/>
      <c r="CQ103" s="1000"/>
      <c r="CR103" s="1000"/>
      <c r="CS103" s="1000"/>
      <c r="CT103" s="1000"/>
      <c r="CU103" s="1000"/>
      <c r="CV103" s="1000"/>
      <c r="CW103" s="1000"/>
      <c r="CX103" s="1000"/>
      <c r="CY103" s="1000"/>
      <c r="CZ103" s="1000"/>
      <c r="DA103" s="1000"/>
      <c r="DB103" s="1000"/>
      <c r="DC103" s="1000"/>
      <c r="DD103" s="1000"/>
      <c r="DE103" s="1000"/>
      <c r="DF103" s="1000"/>
      <c r="DG103" s="1000"/>
      <c r="DH103" s="1000"/>
      <c r="DI103" s="1000"/>
      <c r="DJ103" s="1000"/>
      <c r="DK103" s="1000"/>
      <c r="DL103" s="1000"/>
      <c r="DM103" s="1000"/>
      <c r="DN103" s="1000"/>
      <c r="DO103" s="1000"/>
      <c r="DP103" s="1000"/>
      <c r="DQ103" s="1000"/>
      <c r="DR103" s="1000"/>
      <c r="DS103" s="1000"/>
      <c r="DT103" s="1000"/>
      <c r="DU103" s="1000"/>
      <c r="DV103" s="1000"/>
      <c r="DW103" s="1000"/>
      <c r="DX103" s="1000"/>
      <c r="DY103" s="1000"/>
      <c r="DZ103" s="1000"/>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1" t="s">
        <v>427</v>
      </c>
      <c r="BR104" s="1001"/>
      <c r="BS104" s="1001"/>
      <c r="BT104" s="1001"/>
      <c r="BU104" s="1001"/>
      <c r="BV104" s="1001"/>
      <c r="BW104" s="1001"/>
      <c r="BX104" s="1001"/>
      <c r="BY104" s="1001"/>
      <c r="BZ104" s="1001"/>
      <c r="CA104" s="1001"/>
      <c r="CB104" s="1001"/>
      <c r="CC104" s="1001"/>
      <c r="CD104" s="1001"/>
      <c r="CE104" s="1001"/>
      <c r="CF104" s="1001"/>
      <c r="CG104" s="1001"/>
      <c r="CH104" s="1001"/>
      <c r="CI104" s="1001"/>
      <c r="CJ104" s="1001"/>
      <c r="CK104" s="1001"/>
      <c r="CL104" s="1001"/>
      <c r="CM104" s="1001"/>
      <c r="CN104" s="1001"/>
      <c r="CO104" s="1001"/>
      <c r="CP104" s="1001"/>
      <c r="CQ104" s="1001"/>
      <c r="CR104" s="1001"/>
      <c r="CS104" s="1001"/>
      <c r="CT104" s="1001"/>
      <c r="CU104" s="1001"/>
      <c r="CV104" s="1001"/>
      <c r="CW104" s="1001"/>
      <c r="CX104" s="1001"/>
      <c r="CY104" s="1001"/>
      <c r="CZ104" s="1001"/>
      <c r="DA104" s="1001"/>
      <c r="DB104" s="1001"/>
      <c r="DC104" s="1001"/>
      <c r="DD104" s="1001"/>
      <c r="DE104" s="1001"/>
      <c r="DF104" s="1001"/>
      <c r="DG104" s="1001"/>
      <c r="DH104" s="1001"/>
      <c r="DI104" s="1001"/>
      <c r="DJ104" s="1001"/>
      <c r="DK104" s="1001"/>
      <c r="DL104" s="1001"/>
      <c r="DM104" s="1001"/>
      <c r="DN104" s="1001"/>
      <c r="DO104" s="1001"/>
      <c r="DP104" s="1001"/>
      <c r="DQ104" s="1001"/>
      <c r="DR104" s="1001"/>
      <c r="DS104" s="1001"/>
      <c r="DT104" s="1001"/>
      <c r="DU104" s="1001"/>
      <c r="DV104" s="1001"/>
      <c r="DW104" s="1001"/>
      <c r="DX104" s="1001"/>
      <c r="DY104" s="1001"/>
      <c r="DZ104" s="1001"/>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2" t="s">
        <v>430</v>
      </c>
      <c r="B108" s="1003"/>
      <c r="C108" s="1003"/>
      <c r="D108" s="1003"/>
      <c r="E108" s="1003"/>
      <c r="F108" s="1003"/>
      <c r="G108" s="1003"/>
      <c r="H108" s="1003"/>
      <c r="I108" s="1003"/>
      <c r="J108" s="1003"/>
      <c r="K108" s="1003"/>
      <c r="L108" s="1003"/>
      <c r="M108" s="1003"/>
      <c r="N108" s="1003"/>
      <c r="O108" s="1003"/>
      <c r="P108" s="1003"/>
      <c r="Q108" s="1003"/>
      <c r="R108" s="1003"/>
      <c r="S108" s="1003"/>
      <c r="T108" s="1003"/>
      <c r="U108" s="1003"/>
      <c r="V108" s="1003"/>
      <c r="W108" s="1003"/>
      <c r="X108" s="1003"/>
      <c r="Y108" s="1003"/>
      <c r="Z108" s="1003"/>
      <c r="AA108" s="1003"/>
      <c r="AB108" s="1003"/>
      <c r="AC108" s="1003"/>
      <c r="AD108" s="1003"/>
      <c r="AE108" s="1003"/>
      <c r="AF108" s="1003"/>
      <c r="AG108" s="1003"/>
      <c r="AH108" s="1003"/>
      <c r="AI108" s="1003"/>
      <c r="AJ108" s="1003"/>
      <c r="AK108" s="1003"/>
      <c r="AL108" s="1003"/>
      <c r="AM108" s="1003"/>
      <c r="AN108" s="1003"/>
      <c r="AO108" s="1003"/>
      <c r="AP108" s="1003"/>
      <c r="AQ108" s="1003"/>
      <c r="AR108" s="1003"/>
      <c r="AS108" s="1003"/>
      <c r="AT108" s="1004"/>
      <c r="AU108" s="1002" t="s">
        <v>431</v>
      </c>
      <c r="AV108" s="1003"/>
      <c r="AW108" s="1003"/>
      <c r="AX108" s="1003"/>
      <c r="AY108" s="1003"/>
      <c r="AZ108" s="1003"/>
      <c r="BA108" s="1003"/>
      <c r="BB108" s="1003"/>
      <c r="BC108" s="1003"/>
      <c r="BD108" s="1003"/>
      <c r="BE108" s="1003"/>
      <c r="BF108" s="1003"/>
      <c r="BG108" s="1003"/>
      <c r="BH108" s="1003"/>
      <c r="BI108" s="1003"/>
      <c r="BJ108" s="1003"/>
      <c r="BK108" s="1003"/>
      <c r="BL108" s="1003"/>
      <c r="BM108" s="1003"/>
      <c r="BN108" s="1003"/>
      <c r="BO108" s="1003"/>
      <c r="BP108" s="1003"/>
      <c r="BQ108" s="1003"/>
      <c r="BR108" s="1003"/>
      <c r="BS108" s="1003"/>
      <c r="BT108" s="1003"/>
      <c r="BU108" s="1003"/>
      <c r="BV108" s="1003"/>
      <c r="BW108" s="1003"/>
      <c r="BX108" s="1003"/>
      <c r="BY108" s="1003"/>
      <c r="BZ108" s="1003"/>
      <c r="CA108" s="1003"/>
      <c r="CB108" s="1003"/>
      <c r="CC108" s="1003"/>
      <c r="CD108" s="1003"/>
      <c r="CE108" s="1003"/>
      <c r="CF108" s="1003"/>
      <c r="CG108" s="1003"/>
      <c r="CH108" s="1003"/>
      <c r="CI108" s="1003"/>
      <c r="CJ108" s="1003"/>
      <c r="CK108" s="1003"/>
      <c r="CL108" s="1003"/>
      <c r="CM108" s="1003"/>
      <c r="CN108" s="1003"/>
      <c r="CO108" s="1003"/>
      <c r="CP108" s="1003"/>
      <c r="CQ108" s="1003"/>
      <c r="CR108" s="1003"/>
      <c r="CS108" s="1003"/>
      <c r="CT108" s="1003"/>
      <c r="CU108" s="1003"/>
      <c r="CV108" s="1003"/>
      <c r="CW108" s="1003"/>
      <c r="CX108" s="1003"/>
      <c r="CY108" s="1003"/>
      <c r="CZ108" s="1003"/>
      <c r="DA108" s="1003"/>
      <c r="DB108" s="1003"/>
      <c r="DC108" s="1003"/>
      <c r="DD108" s="1003"/>
      <c r="DE108" s="1003"/>
      <c r="DF108" s="1003"/>
      <c r="DG108" s="1003"/>
      <c r="DH108" s="1003"/>
      <c r="DI108" s="1003"/>
      <c r="DJ108" s="1003"/>
      <c r="DK108" s="1003"/>
      <c r="DL108" s="1003"/>
      <c r="DM108" s="1003"/>
      <c r="DN108" s="1003"/>
      <c r="DO108" s="1003"/>
      <c r="DP108" s="1003"/>
      <c r="DQ108" s="1003"/>
      <c r="DR108" s="1003"/>
      <c r="DS108" s="1003"/>
      <c r="DT108" s="1003"/>
      <c r="DU108" s="1003"/>
      <c r="DV108" s="1003"/>
      <c r="DW108" s="1003"/>
      <c r="DX108" s="1003"/>
      <c r="DY108" s="1003"/>
      <c r="DZ108" s="1004"/>
    </row>
    <row r="109" spans="1:131" s="246" customFormat="1" ht="26.25" customHeight="1" x14ac:dyDescent="0.15">
      <c r="A109" s="995" t="s">
        <v>432</v>
      </c>
      <c r="B109" s="976"/>
      <c r="C109" s="976"/>
      <c r="D109" s="976"/>
      <c r="E109" s="976"/>
      <c r="F109" s="976"/>
      <c r="G109" s="976"/>
      <c r="H109" s="976"/>
      <c r="I109" s="976"/>
      <c r="J109" s="976"/>
      <c r="K109" s="976"/>
      <c r="L109" s="976"/>
      <c r="M109" s="976"/>
      <c r="N109" s="976"/>
      <c r="O109" s="976"/>
      <c r="P109" s="976"/>
      <c r="Q109" s="976"/>
      <c r="R109" s="976"/>
      <c r="S109" s="976"/>
      <c r="T109" s="976"/>
      <c r="U109" s="976"/>
      <c r="V109" s="976"/>
      <c r="W109" s="976"/>
      <c r="X109" s="976"/>
      <c r="Y109" s="976"/>
      <c r="Z109" s="977"/>
      <c r="AA109" s="975" t="s">
        <v>433</v>
      </c>
      <c r="AB109" s="976"/>
      <c r="AC109" s="976"/>
      <c r="AD109" s="976"/>
      <c r="AE109" s="977"/>
      <c r="AF109" s="975" t="s">
        <v>312</v>
      </c>
      <c r="AG109" s="976"/>
      <c r="AH109" s="976"/>
      <c r="AI109" s="976"/>
      <c r="AJ109" s="977"/>
      <c r="AK109" s="975" t="s">
        <v>311</v>
      </c>
      <c r="AL109" s="976"/>
      <c r="AM109" s="976"/>
      <c r="AN109" s="976"/>
      <c r="AO109" s="977"/>
      <c r="AP109" s="975" t="s">
        <v>434</v>
      </c>
      <c r="AQ109" s="976"/>
      <c r="AR109" s="976"/>
      <c r="AS109" s="976"/>
      <c r="AT109" s="978"/>
      <c r="AU109" s="995" t="s">
        <v>432</v>
      </c>
      <c r="AV109" s="976"/>
      <c r="AW109" s="976"/>
      <c r="AX109" s="976"/>
      <c r="AY109" s="976"/>
      <c r="AZ109" s="976"/>
      <c r="BA109" s="976"/>
      <c r="BB109" s="976"/>
      <c r="BC109" s="976"/>
      <c r="BD109" s="976"/>
      <c r="BE109" s="976"/>
      <c r="BF109" s="976"/>
      <c r="BG109" s="976"/>
      <c r="BH109" s="976"/>
      <c r="BI109" s="976"/>
      <c r="BJ109" s="976"/>
      <c r="BK109" s="976"/>
      <c r="BL109" s="976"/>
      <c r="BM109" s="976"/>
      <c r="BN109" s="976"/>
      <c r="BO109" s="976"/>
      <c r="BP109" s="977"/>
      <c r="BQ109" s="975" t="s">
        <v>433</v>
      </c>
      <c r="BR109" s="976"/>
      <c r="BS109" s="976"/>
      <c r="BT109" s="976"/>
      <c r="BU109" s="977"/>
      <c r="BV109" s="975" t="s">
        <v>312</v>
      </c>
      <c r="BW109" s="976"/>
      <c r="BX109" s="976"/>
      <c r="BY109" s="976"/>
      <c r="BZ109" s="977"/>
      <c r="CA109" s="975" t="s">
        <v>311</v>
      </c>
      <c r="CB109" s="976"/>
      <c r="CC109" s="976"/>
      <c r="CD109" s="976"/>
      <c r="CE109" s="977"/>
      <c r="CF109" s="996" t="s">
        <v>434</v>
      </c>
      <c r="CG109" s="996"/>
      <c r="CH109" s="996"/>
      <c r="CI109" s="996"/>
      <c r="CJ109" s="996"/>
      <c r="CK109" s="975" t="s">
        <v>435</v>
      </c>
      <c r="CL109" s="976"/>
      <c r="CM109" s="976"/>
      <c r="CN109" s="976"/>
      <c r="CO109" s="976"/>
      <c r="CP109" s="976"/>
      <c r="CQ109" s="976"/>
      <c r="CR109" s="976"/>
      <c r="CS109" s="976"/>
      <c r="CT109" s="976"/>
      <c r="CU109" s="976"/>
      <c r="CV109" s="976"/>
      <c r="CW109" s="976"/>
      <c r="CX109" s="976"/>
      <c r="CY109" s="976"/>
      <c r="CZ109" s="976"/>
      <c r="DA109" s="976"/>
      <c r="DB109" s="976"/>
      <c r="DC109" s="976"/>
      <c r="DD109" s="976"/>
      <c r="DE109" s="976"/>
      <c r="DF109" s="977"/>
      <c r="DG109" s="975" t="s">
        <v>433</v>
      </c>
      <c r="DH109" s="976"/>
      <c r="DI109" s="976"/>
      <c r="DJ109" s="976"/>
      <c r="DK109" s="977"/>
      <c r="DL109" s="975" t="s">
        <v>312</v>
      </c>
      <c r="DM109" s="976"/>
      <c r="DN109" s="976"/>
      <c r="DO109" s="976"/>
      <c r="DP109" s="977"/>
      <c r="DQ109" s="975" t="s">
        <v>311</v>
      </c>
      <c r="DR109" s="976"/>
      <c r="DS109" s="976"/>
      <c r="DT109" s="976"/>
      <c r="DU109" s="977"/>
      <c r="DV109" s="975" t="s">
        <v>434</v>
      </c>
      <c r="DW109" s="976"/>
      <c r="DX109" s="976"/>
      <c r="DY109" s="976"/>
      <c r="DZ109" s="978"/>
    </row>
    <row r="110" spans="1:131" s="246" customFormat="1" ht="26.25" customHeight="1" x14ac:dyDescent="0.15">
      <c r="A110" s="979" t="s">
        <v>436</v>
      </c>
      <c r="B110" s="980"/>
      <c r="C110" s="980"/>
      <c r="D110" s="980"/>
      <c r="E110" s="980"/>
      <c r="F110" s="980"/>
      <c r="G110" s="980"/>
      <c r="H110" s="980"/>
      <c r="I110" s="980"/>
      <c r="J110" s="980"/>
      <c r="K110" s="980"/>
      <c r="L110" s="980"/>
      <c r="M110" s="980"/>
      <c r="N110" s="980"/>
      <c r="O110" s="980"/>
      <c r="P110" s="980"/>
      <c r="Q110" s="980"/>
      <c r="R110" s="980"/>
      <c r="S110" s="980"/>
      <c r="T110" s="980"/>
      <c r="U110" s="980"/>
      <c r="V110" s="980"/>
      <c r="W110" s="980"/>
      <c r="X110" s="980"/>
      <c r="Y110" s="980"/>
      <c r="Z110" s="981"/>
      <c r="AA110" s="982">
        <v>394257</v>
      </c>
      <c r="AB110" s="983"/>
      <c r="AC110" s="983"/>
      <c r="AD110" s="983"/>
      <c r="AE110" s="984"/>
      <c r="AF110" s="985">
        <v>411761</v>
      </c>
      <c r="AG110" s="983"/>
      <c r="AH110" s="983"/>
      <c r="AI110" s="983"/>
      <c r="AJ110" s="984"/>
      <c r="AK110" s="985">
        <v>456582</v>
      </c>
      <c r="AL110" s="983"/>
      <c r="AM110" s="983"/>
      <c r="AN110" s="983"/>
      <c r="AO110" s="984"/>
      <c r="AP110" s="986">
        <v>12.7</v>
      </c>
      <c r="AQ110" s="987"/>
      <c r="AR110" s="987"/>
      <c r="AS110" s="987"/>
      <c r="AT110" s="988"/>
      <c r="AU110" s="989" t="s">
        <v>72</v>
      </c>
      <c r="AV110" s="990"/>
      <c r="AW110" s="990"/>
      <c r="AX110" s="990"/>
      <c r="AY110" s="990"/>
      <c r="AZ110" s="1031" t="s">
        <v>437</v>
      </c>
      <c r="BA110" s="980"/>
      <c r="BB110" s="980"/>
      <c r="BC110" s="980"/>
      <c r="BD110" s="980"/>
      <c r="BE110" s="980"/>
      <c r="BF110" s="980"/>
      <c r="BG110" s="980"/>
      <c r="BH110" s="980"/>
      <c r="BI110" s="980"/>
      <c r="BJ110" s="980"/>
      <c r="BK110" s="980"/>
      <c r="BL110" s="980"/>
      <c r="BM110" s="980"/>
      <c r="BN110" s="980"/>
      <c r="BO110" s="980"/>
      <c r="BP110" s="981"/>
      <c r="BQ110" s="1017">
        <v>4843867</v>
      </c>
      <c r="BR110" s="1018"/>
      <c r="BS110" s="1018"/>
      <c r="BT110" s="1018"/>
      <c r="BU110" s="1018"/>
      <c r="BV110" s="1018">
        <v>5366176</v>
      </c>
      <c r="BW110" s="1018"/>
      <c r="BX110" s="1018"/>
      <c r="BY110" s="1018"/>
      <c r="BZ110" s="1018"/>
      <c r="CA110" s="1018">
        <v>5403987</v>
      </c>
      <c r="CB110" s="1018"/>
      <c r="CC110" s="1018"/>
      <c r="CD110" s="1018"/>
      <c r="CE110" s="1018"/>
      <c r="CF110" s="1032">
        <v>150.1</v>
      </c>
      <c r="CG110" s="1033"/>
      <c r="CH110" s="1033"/>
      <c r="CI110" s="1033"/>
      <c r="CJ110" s="1033"/>
      <c r="CK110" s="1034" t="s">
        <v>438</v>
      </c>
      <c r="CL110" s="1035"/>
      <c r="CM110" s="1014" t="s">
        <v>439</v>
      </c>
      <c r="CN110" s="1015"/>
      <c r="CO110" s="1015"/>
      <c r="CP110" s="1015"/>
      <c r="CQ110" s="1015"/>
      <c r="CR110" s="1015"/>
      <c r="CS110" s="1015"/>
      <c r="CT110" s="1015"/>
      <c r="CU110" s="1015"/>
      <c r="CV110" s="1015"/>
      <c r="CW110" s="1015"/>
      <c r="CX110" s="1015"/>
      <c r="CY110" s="1015"/>
      <c r="CZ110" s="1015"/>
      <c r="DA110" s="1015"/>
      <c r="DB110" s="1015"/>
      <c r="DC110" s="1015"/>
      <c r="DD110" s="1015"/>
      <c r="DE110" s="1015"/>
      <c r="DF110" s="1016"/>
      <c r="DG110" s="1017" t="s">
        <v>440</v>
      </c>
      <c r="DH110" s="1018"/>
      <c r="DI110" s="1018"/>
      <c r="DJ110" s="1018"/>
      <c r="DK110" s="1018"/>
      <c r="DL110" s="1018" t="s">
        <v>440</v>
      </c>
      <c r="DM110" s="1018"/>
      <c r="DN110" s="1018"/>
      <c r="DO110" s="1018"/>
      <c r="DP110" s="1018"/>
      <c r="DQ110" s="1018" t="s">
        <v>441</v>
      </c>
      <c r="DR110" s="1018"/>
      <c r="DS110" s="1018"/>
      <c r="DT110" s="1018"/>
      <c r="DU110" s="1018"/>
      <c r="DV110" s="1019" t="s">
        <v>442</v>
      </c>
      <c r="DW110" s="1019"/>
      <c r="DX110" s="1019"/>
      <c r="DY110" s="1019"/>
      <c r="DZ110" s="1020"/>
    </row>
    <row r="111" spans="1:131" s="246" customFormat="1" ht="26.25" customHeight="1" x14ac:dyDescent="0.15">
      <c r="A111" s="1021" t="s">
        <v>443</v>
      </c>
      <c r="B111" s="1022"/>
      <c r="C111" s="1022"/>
      <c r="D111" s="1022"/>
      <c r="E111" s="1022"/>
      <c r="F111" s="1022"/>
      <c r="G111" s="1022"/>
      <c r="H111" s="1022"/>
      <c r="I111" s="1022"/>
      <c r="J111" s="1022"/>
      <c r="K111" s="1022"/>
      <c r="L111" s="1022"/>
      <c r="M111" s="1022"/>
      <c r="N111" s="1022"/>
      <c r="O111" s="1022"/>
      <c r="P111" s="1022"/>
      <c r="Q111" s="1022"/>
      <c r="R111" s="1022"/>
      <c r="S111" s="1022"/>
      <c r="T111" s="1022"/>
      <c r="U111" s="1022"/>
      <c r="V111" s="1022"/>
      <c r="W111" s="1022"/>
      <c r="X111" s="1022"/>
      <c r="Y111" s="1022"/>
      <c r="Z111" s="1023"/>
      <c r="AA111" s="1024" t="s">
        <v>444</v>
      </c>
      <c r="AB111" s="1025"/>
      <c r="AC111" s="1025"/>
      <c r="AD111" s="1025"/>
      <c r="AE111" s="1026"/>
      <c r="AF111" s="1027" t="s">
        <v>441</v>
      </c>
      <c r="AG111" s="1025"/>
      <c r="AH111" s="1025"/>
      <c r="AI111" s="1025"/>
      <c r="AJ111" s="1026"/>
      <c r="AK111" s="1027" t="s">
        <v>440</v>
      </c>
      <c r="AL111" s="1025"/>
      <c r="AM111" s="1025"/>
      <c r="AN111" s="1025"/>
      <c r="AO111" s="1026"/>
      <c r="AP111" s="1028" t="s">
        <v>444</v>
      </c>
      <c r="AQ111" s="1029"/>
      <c r="AR111" s="1029"/>
      <c r="AS111" s="1029"/>
      <c r="AT111" s="1030"/>
      <c r="AU111" s="991"/>
      <c r="AV111" s="992"/>
      <c r="AW111" s="992"/>
      <c r="AX111" s="992"/>
      <c r="AY111" s="992"/>
      <c r="AZ111" s="1040" t="s">
        <v>445</v>
      </c>
      <c r="BA111" s="1041"/>
      <c r="BB111" s="1041"/>
      <c r="BC111" s="1041"/>
      <c r="BD111" s="1041"/>
      <c r="BE111" s="1041"/>
      <c r="BF111" s="1041"/>
      <c r="BG111" s="1041"/>
      <c r="BH111" s="1041"/>
      <c r="BI111" s="1041"/>
      <c r="BJ111" s="1041"/>
      <c r="BK111" s="1041"/>
      <c r="BL111" s="1041"/>
      <c r="BM111" s="1041"/>
      <c r="BN111" s="1041"/>
      <c r="BO111" s="1041"/>
      <c r="BP111" s="1042"/>
      <c r="BQ111" s="1010">
        <v>12870</v>
      </c>
      <c r="BR111" s="1011"/>
      <c r="BS111" s="1011"/>
      <c r="BT111" s="1011"/>
      <c r="BU111" s="1011"/>
      <c r="BV111" s="1011">
        <v>8560</v>
      </c>
      <c r="BW111" s="1011"/>
      <c r="BX111" s="1011"/>
      <c r="BY111" s="1011"/>
      <c r="BZ111" s="1011"/>
      <c r="CA111" s="1011">
        <v>7254</v>
      </c>
      <c r="CB111" s="1011"/>
      <c r="CC111" s="1011"/>
      <c r="CD111" s="1011"/>
      <c r="CE111" s="1011"/>
      <c r="CF111" s="1005">
        <v>0.2</v>
      </c>
      <c r="CG111" s="1006"/>
      <c r="CH111" s="1006"/>
      <c r="CI111" s="1006"/>
      <c r="CJ111" s="1006"/>
      <c r="CK111" s="1036"/>
      <c r="CL111" s="1037"/>
      <c r="CM111" s="1007" t="s">
        <v>446</v>
      </c>
      <c r="CN111" s="1008"/>
      <c r="CO111" s="1008"/>
      <c r="CP111" s="1008"/>
      <c r="CQ111" s="1008"/>
      <c r="CR111" s="1008"/>
      <c r="CS111" s="1008"/>
      <c r="CT111" s="1008"/>
      <c r="CU111" s="1008"/>
      <c r="CV111" s="1008"/>
      <c r="CW111" s="1008"/>
      <c r="CX111" s="1008"/>
      <c r="CY111" s="1008"/>
      <c r="CZ111" s="1008"/>
      <c r="DA111" s="1008"/>
      <c r="DB111" s="1008"/>
      <c r="DC111" s="1008"/>
      <c r="DD111" s="1008"/>
      <c r="DE111" s="1008"/>
      <c r="DF111" s="1009"/>
      <c r="DG111" s="1010" t="s">
        <v>440</v>
      </c>
      <c r="DH111" s="1011"/>
      <c r="DI111" s="1011"/>
      <c r="DJ111" s="1011"/>
      <c r="DK111" s="1011"/>
      <c r="DL111" s="1011" t="s">
        <v>440</v>
      </c>
      <c r="DM111" s="1011"/>
      <c r="DN111" s="1011"/>
      <c r="DO111" s="1011"/>
      <c r="DP111" s="1011"/>
      <c r="DQ111" s="1011" t="s">
        <v>447</v>
      </c>
      <c r="DR111" s="1011"/>
      <c r="DS111" s="1011"/>
      <c r="DT111" s="1011"/>
      <c r="DU111" s="1011"/>
      <c r="DV111" s="1012" t="s">
        <v>440</v>
      </c>
      <c r="DW111" s="1012"/>
      <c r="DX111" s="1012"/>
      <c r="DY111" s="1012"/>
      <c r="DZ111" s="1013"/>
    </row>
    <row r="112" spans="1:131" s="246" customFormat="1" ht="26.25" customHeight="1" x14ac:dyDescent="0.15">
      <c r="A112" s="1043" t="s">
        <v>448</v>
      </c>
      <c r="B112" s="1044"/>
      <c r="C112" s="1041" t="s">
        <v>449</v>
      </c>
      <c r="D112" s="1041"/>
      <c r="E112" s="1041"/>
      <c r="F112" s="1041"/>
      <c r="G112" s="1041"/>
      <c r="H112" s="1041"/>
      <c r="I112" s="1041"/>
      <c r="J112" s="1041"/>
      <c r="K112" s="1041"/>
      <c r="L112" s="1041"/>
      <c r="M112" s="1041"/>
      <c r="N112" s="1041"/>
      <c r="O112" s="1041"/>
      <c r="P112" s="1041"/>
      <c r="Q112" s="1041"/>
      <c r="R112" s="1041"/>
      <c r="S112" s="1041"/>
      <c r="T112" s="1041"/>
      <c r="U112" s="1041"/>
      <c r="V112" s="1041"/>
      <c r="W112" s="1041"/>
      <c r="X112" s="1041"/>
      <c r="Y112" s="1041"/>
      <c r="Z112" s="1042"/>
      <c r="AA112" s="1049" t="s">
        <v>441</v>
      </c>
      <c r="AB112" s="1050"/>
      <c r="AC112" s="1050"/>
      <c r="AD112" s="1050"/>
      <c r="AE112" s="1051"/>
      <c r="AF112" s="1052" t="s">
        <v>441</v>
      </c>
      <c r="AG112" s="1050"/>
      <c r="AH112" s="1050"/>
      <c r="AI112" s="1050"/>
      <c r="AJ112" s="1051"/>
      <c r="AK112" s="1052" t="s">
        <v>442</v>
      </c>
      <c r="AL112" s="1050"/>
      <c r="AM112" s="1050"/>
      <c r="AN112" s="1050"/>
      <c r="AO112" s="1051"/>
      <c r="AP112" s="1053" t="s">
        <v>440</v>
      </c>
      <c r="AQ112" s="1054"/>
      <c r="AR112" s="1054"/>
      <c r="AS112" s="1054"/>
      <c r="AT112" s="1055"/>
      <c r="AU112" s="991"/>
      <c r="AV112" s="992"/>
      <c r="AW112" s="992"/>
      <c r="AX112" s="992"/>
      <c r="AY112" s="992"/>
      <c r="AZ112" s="1040" t="s">
        <v>450</v>
      </c>
      <c r="BA112" s="1041"/>
      <c r="BB112" s="1041"/>
      <c r="BC112" s="1041"/>
      <c r="BD112" s="1041"/>
      <c r="BE112" s="1041"/>
      <c r="BF112" s="1041"/>
      <c r="BG112" s="1041"/>
      <c r="BH112" s="1041"/>
      <c r="BI112" s="1041"/>
      <c r="BJ112" s="1041"/>
      <c r="BK112" s="1041"/>
      <c r="BL112" s="1041"/>
      <c r="BM112" s="1041"/>
      <c r="BN112" s="1041"/>
      <c r="BO112" s="1041"/>
      <c r="BP112" s="1042"/>
      <c r="BQ112" s="1010">
        <v>3272157</v>
      </c>
      <c r="BR112" s="1011"/>
      <c r="BS112" s="1011"/>
      <c r="BT112" s="1011"/>
      <c r="BU112" s="1011"/>
      <c r="BV112" s="1011">
        <v>3153265</v>
      </c>
      <c r="BW112" s="1011"/>
      <c r="BX112" s="1011"/>
      <c r="BY112" s="1011"/>
      <c r="BZ112" s="1011"/>
      <c r="CA112" s="1011">
        <v>2898392</v>
      </c>
      <c r="CB112" s="1011"/>
      <c r="CC112" s="1011"/>
      <c r="CD112" s="1011"/>
      <c r="CE112" s="1011"/>
      <c r="CF112" s="1005">
        <v>80.5</v>
      </c>
      <c r="CG112" s="1006"/>
      <c r="CH112" s="1006"/>
      <c r="CI112" s="1006"/>
      <c r="CJ112" s="1006"/>
      <c r="CK112" s="1036"/>
      <c r="CL112" s="1037"/>
      <c r="CM112" s="1007" t="s">
        <v>451</v>
      </c>
      <c r="CN112" s="1008"/>
      <c r="CO112" s="1008"/>
      <c r="CP112" s="1008"/>
      <c r="CQ112" s="1008"/>
      <c r="CR112" s="1008"/>
      <c r="CS112" s="1008"/>
      <c r="CT112" s="1008"/>
      <c r="CU112" s="1008"/>
      <c r="CV112" s="1008"/>
      <c r="CW112" s="1008"/>
      <c r="CX112" s="1008"/>
      <c r="CY112" s="1008"/>
      <c r="CZ112" s="1008"/>
      <c r="DA112" s="1008"/>
      <c r="DB112" s="1008"/>
      <c r="DC112" s="1008"/>
      <c r="DD112" s="1008"/>
      <c r="DE112" s="1008"/>
      <c r="DF112" s="1009"/>
      <c r="DG112" s="1010" t="s">
        <v>440</v>
      </c>
      <c r="DH112" s="1011"/>
      <c r="DI112" s="1011"/>
      <c r="DJ112" s="1011"/>
      <c r="DK112" s="1011"/>
      <c r="DL112" s="1011" t="s">
        <v>441</v>
      </c>
      <c r="DM112" s="1011"/>
      <c r="DN112" s="1011"/>
      <c r="DO112" s="1011"/>
      <c r="DP112" s="1011"/>
      <c r="DQ112" s="1011" t="s">
        <v>440</v>
      </c>
      <c r="DR112" s="1011"/>
      <c r="DS112" s="1011"/>
      <c r="DT112" s="1011"/>
      <c r="DU112" s="1011"/>
      <c r="DV112" s="1012" t="s">
        <v>452</v>
      </c>
      <c r="DW112" s="1012"/>
      <c r="DX112" s="1012"/>
      <c r="DY112" s="1012"/>
      <c r="DZ112" s="1013"/>
    </row>
    <row r="113" spans="1:130" s="246" customFormat="1" ht="26.25" customHeight="1" x14ac:dyDescent="0.15">
      <c r="A113" s="1045"/>
      <c r="B113" s="1046"/>
      <c r="C113" s="1041" t="s">
        <v>453</v>
      </c>
      <c r="D113" s="1041"/>
      <c r="E113" s="1041"/>
      <c r="F113" s="1041"/>
      <c r="G113" s="1041"/>
      <c r="H113" s="1041"/>
      <c r="I113" s="1041"/>
      <c r="J113" s="1041"/>
      <c r="K113" s="1041"/>
      <c r="L113" s="1041"/>
      <c r="M113" s="1041"/>
      <c r="N113" s="1041"/>
      <c r="O113" s="1041"/>
      <c r="P113" s="1041"/>
      <c r="Q113" s="1041"/>
      <c r="R113" s="1041"/>
      <c r="S113" s="1041"/>
      <c r="T113" s="1041"/>
      <c r="U113" s="1041"/>
      <c r="V113" s="1041"/>
      <c r="W113" s="1041"/>
      <c r="X113" s="1041"/>
      <c r="Y113" s="1041"/>
      <c r="Z113" s="1042"/>
      <c r="AA113" s="1024">
        <v>283594</v>
      </c>
      <c r="AB113" s="1025"/>
      <c r="AC113" s="1025"/>
      <c r="AD113" s="1025"/>
      <c r="AE113" s="1026"/>
      <c r="AF113" s="1027">
        <v>296701</v>
      </c>
      <c r="AG113" s="1025"/>
      <c r="AH113" s="1025"/>
      <c r="AI113" s="1025"/>
      <c r="AJ113" s="1026"/>
      <c r="AK113" s="1027">
        <v>267793</v>
      </c>
      <c r="AL113" s="1025"/>
      <c r="AM113" s="1025"/>
      <c r="AN113" s="1025"/>
      <c r="AO113" s="1026"/>
      <c r="AP113" s="1028">
        <v>7.4</v>
      </c>
      <c r="AQ113" s="1029"/>
      <c r="AR113" s="1029"/>
      <c r="AS113" s="1029"/>
      <c r="AT113" s="1030"/>
      <c r="AU113" s="991"/>
      <c r="AV113" s="992"/>
      <c r="AW113" s="992"/>
      <c r="AX113" s="992"/>
      <c r="AY113" s="992"/>
      <c r="AZ113" s="1040" t="s">
        <v>454</v>
      </c>
      <c r="BA113" s="1041"/>
      <c r="BB113" s="1041"/>
      <c r="BC113" s="1041"/>
      <c r="BD113" s="1041"/>
      <c r="BE113" s="1041"/>
      <c r="BF113" s="1041"/>
      <c r="BG113" s="1041"/>
      <c r="BH113" s="1041"/>
      <c r="BI113" s="1041"/>
      <c r="BJ113" s="1041"/>
      <c r="BK113" s="1041"/>
      <c r="BL113" s="1041"/>
      <c r="BM113" s="1041"/>
      <c r="BN113" s="1041"/>
      <c r="BO113" s="1041"/>
      <c r="BP113" s="1042"/>
      <c r="BQ113" s="1010">
        <v>558413</v>
      </c>
      <c r="BR113" s="1011"/>
      <c r="BS113" s="1011"/>
      <c r="BT113" s="1011"/>
      <c r="BU113" s="1011"/>
      <c r="BV113" s="1011">
        <v>588518</v>
      </c>
      <c r="BW113" s="1011"/>
      <c r="BX113" s="1011"/>
      <c r="BY113" s="1011"/>
      <c r="BZ113" s="1011"/>
      <c r="CA113" s="1011">
        <v>882812</v>
      </c>
      <c r="CB113" s="1011"/>
      <c r="CC113" s="1011"/>
      <c r="CD113" s="1011"/>
      <c r="CE113" s="1011"/>
      <c r="CF113" s="1005">
        <v>24.5</v>
      </c>
      <c r="CG113" s="1006"/>
      <c r="CH113" s="1006"/>
      <c r="CI113" s="1006"/>
      <c r="CJ113" s="1006"/>
      <c r="CK113" s="1036"/>
      <c r="CL113" s="1037"/>
      <c r="CM113" s="1007" t="s">
        <v>455</v>
      </c>
      <c r="CN113" s="1008"/>
      <c r="CO113" s="1008"/>
      <c r="CP113" s="1008"/>
      <c r="CQ113" s="1008"/>
      <c r="CR113" s="1008"/>
      <c r="CS113" s="1008"/>
      <c r="CT113" s="1008"/>
      <c r="CU113" s="1008"/>
      <c r="CV113" s="1008"/>
      <c r="CW113" s="1008"/>
      <c r="CX113" s="1008"/>
      <c r="CY113" s="1008"/>
      <c r="CZ113" s="1008"/>
      <c r="DA113" s="1008"/>
      <c r="DB113" s="1008"/>
      <c r="DC113" s="1008"/>
      <c r="DD113" s="1008"/>
      <c r="DE113" s="1008"/>
      <c r="DF113" s="1009"/>
      <c r="DG113" s="1049" t="s">
        <v>440</v>
      </c>
      <c r="DH113" s="1050"/>
      <c r="DI113" s="1050"/>
      <c r="DJ113" s="1050"/>
      <c r="DK113" s="1051"/>
      <c r="DL113" s="1052" t="s">
        <v>441</v>
      </c>
      <c r="DM113" s="1050"/>
      <c r="DN113" s="1050"/>
      <c r="DO113" s="1050"/>
      <c r="DP113" s="1051"/>
      <c r="DQ113" s="1052" t="s">
        <v>440</v>
      </c>
      <c r="DR113" s="1050"/>
      <c r="DS113" s="1050"/>
      <c r="DT113" s="1050"/>
      <c r="DU113" s="1051"/>
      <c r="DV113" s="1053" t="s">
        <v>440</v>
      </c>
      <c r="DW113" s="1054"/>
      <c r="DX113" s="1054"/>
      <c r="DY113" s="1054"/>
      <c r="DZ113" s="1055"/>
    </row>
    <row r="114" spans="1:130" s="246" customFormat="1" ht="26.25" customHeight="1" x14ac:dyDescent="0.15">
      <c r="A114" s="1045"/>
      <c r="B114" s="1046"/>
      <c r="C114" s="1041" t="s">
        <v>456</v>
      </c>
      <c r="D114" s="1041"/>
      <c r="E114" s="1041"/>
      <c r="F114" s="1041"/>
      <c r="G114" s="1041"/>
      <c r="H114" s="1041"/>
      <c r="I114" s="1041"/>
      <c r="J114" s="1041"/>
      <c r="K114" s="1041"/>
      <c r="L114" s="1041"/>
      <c r="M114" s="1041"/>
      <c r="N114" s="1041"/>
      <c r="O114" s="1041"/>
      <c r="P114" s="1041"/>
      <c r="Q114" s="1041"/>
      <c r="R114" s="1041"/>
      <c r="S114" s="1041"/>
      <c r="T114" s="1041"/>
      <c r="U114" s="1041"/>
      <c r="V114" s="1041"/>
      <c r="W114" s="1041"/>
      <c r="X114" s="1041"/>
      <c r="Y114" s="1041"/>
      <c r="Z114" s="1042"/>
      <c r="AA114" s="1049">
        <v>97155</v>
      </c>
      <c r="AB114" s="1050"/>
      <c r="AC114" s="1050"/>
      <c r="AD114" s="1050"/>
      <c r="AE114" s="1051"/>
      <c r="AF114" s="1052">
        <v>118180</v>
      </c>
      <c r="AG114" s="1050"/>
      <c r="AH114" s="1050"/>
      <c r="AI114" s="1050"/>
      <c r="AJ114" s="1051"/>
      <c r="AK114" s="1052">
        <v>129803</v>
      </c>
      <c r="AL114" s="1050"/>
      <c r="AM114" s="1050"/>
      <c r="AN114" s="1050"/>
      <c r="AO114" s="1051"/>
      <c r="AP114" s="1053">
        <v>3.6</v>
      </c>
      <c r="AQ114" s="1054"/>
      <c r="AR114" s="1054"/>
      <c r="AS114" s="1054"/>
      <c r="AT114" s="1055"/>
      <c r="AU114" s="991"/>
      <c r="AV114" s="992"/>
      <c r="AW114" s="992"/>
      <c r="AX114" s="992"/>
      <c r="AY114" s="992"/>
      <c r="AZ114" s="1040" t="s">
        <v>457</v>
      </c>
      <c r="BA114" s="1041"/>
      <c r="BB114" s="1041"/>
      <c r="BC114" s="1041"/>
      <c r="BD114" s="1041"/>
      <c r="BE114" s="1041"/>
      <c r="BF114" s="1041"/>
      <c r="BG114" s="1041"/>
      <c r="BH114" s="1041"/>
      <c r="BI114" s="1041"/>
      <c r="BJ114" s="1041"/>
      <c r="BK114" s="1041"/>
      <c r="BL114" s="1041"/>
      <c r="BM114" s="1041"/>
      <c r="BN114" s="1041"/>
      <c r="BO114" s="1041"/>
      <c r="BP114" s="1042"/>
      <c r="BQ114" s="1010">
        <v>793502</v>
      </c>
      <c r="BR114" s="1011"/>
      <c r="BS114" s="1011"/>
      <c r="BT114" s="1011"/>
      <c r="BU114" s="1011"/>
      <c r="BV114" s="1011">
        <v>766776</v>
      </c>
      <c r="BW114" s="1011"/>
      <c r="BX114" s="1011"/>
      <c r="BY114" s="1011"/>
      <c r="BZ114" s="1011"/>
      <c r="CA114" s="1011">
        <v>704347</v>
      </c>
      <c r="CB114" s="1011"/>
      <c r="CC114" s="1011"/>
      <c r="CD114" s="1011"/>
      <c r="CE114" s="1011"/>
      <c r="CF114" s="1005">
        <v>19.600000000000001</v>
      </c>
      <c r="CG114" s="1006"/>
      <c r="CH114" s="1006"/>
      <c r="CI114" s="1006"/>
      <c r="CJ114" s="1006"/>
      <c r="CK114" s="1036"/>
      <c r="CL114" s="1037"/>
      <c r="CM114" s="1007" t="s">
        <v>458</v>
      </c>
      <c r="CN114" s="1008"/>
      <c r="CO114" s="1008"/>
      <c r="CP114" s="1008"/>
      <c r="CQ114" s="1008"/>
      <c r="CR114" s="1008"/>
      <c r="CS114" s="1008"/>
      <c r="CT114" s="1008"/>
      <c r="CU114" s="1008"/>
      <c r="CV114" s="1008"/>
      <c r="CW114" s="1008"/>
      <c r="CX114" s="1008"/>
      <c r="CY114" s="1008"/>
      <c r="CZ114" s="1008"/>
      <c r="DA114" s="1008"/>
      <c r="DB114" s="1008"/>
      <c r="DC114" s="1008"/>
      <c r="DD114" s="1008"/>
      <c r="DE114" s="1008"/>
      <c r="DF114" s="1009"/>
      <c r="DG114" s="1049" t="s">
        <v>452</v>
      </c>
      <c r="DH114" s="1050"/>
      <c r="DI114" s="1050"/>
      <c r="DJ114" s="1050"/>
      <c r="DK114" s="1051"/>
      <c r="DL114" s="1052" t="s">
        <v>440</v>
      </c>
      <c r="DM114" s="1050"/>
      <c r="DN114" s="1050"/>
      <c r="DO114" s="1050"/>
      <c r="DP114" s="1051"/>
      <c r="DQ114" s="1052" t="s">
        <v>440</v>
      </c>
      <c r="DR114" s="1050"/>
      <c r="DS114" s="1050"/>
      <c r="DT114" s="1050"/>
      <c r="DU114" s="1051"/>
      <c r="DV114" s="1053" t="s">
        <v>447</v>
      </c>
      <c r="DW114" s="1054"/>
      <c r="DX114" s="1054"/>
      <c r="DY114" s="1054"/>
      <c r="DZ114" s="1055"/>
    </row>
    <row r="115" spans="1:130" s="246" customFormat="1" ht="26.25" customHeight="1" x14ac:dyDescent="0.15">
      <c r="A115" s="1045"/>
      <c r="B115" s="1046"/>
      <c r="C115" s="1041" t="s">
        <v>459</v>
      </c>
      <c r="D115" s="1041"/>
      <c r="E115" s="1041"/>
      <c r="F115" s="1041"/>
      <c r="G115" s="1041"/>
      <c r="H115" s="1041"/>
      <c r="I115" s="1041"/>
      <c r="J115" s="1041"/>
      <c r="K115" s="1041"/>
      <c r="L115" s="1041"/>
      <c r="M115" s="1041"/>
      <c r="N115" s="1041"/>
      <c r="O115" s="1041"/>
      <c r="P115" s="1041"/>
      <c r="Q115" s="1041"/>
      <c r="R115" s="1041"/>
      <c r="S115" s="1041"/>
      <c r="T115" s="1041"/>
      <c r="U115" s="1041"/>
      <c r="V115" s="1041"/>
      <c r="W115" s="1041"/>
      <c r="X115" s="1041"/>
      <c r="Y115" s="1041"/>
      <c r="Z115" s="1042"/>
      <c r="AA115" s="1024">
        <v>4385</v>
      </c>
      <c r="AB115" s="1025"/>
      <c r="AC115" s="1025"/>
      <c r="AD115" s="1025"/>
      <c r="AE115" s="1026"/>
      <c r="AF115" s="1027">
        <v>4310</v>
      </c>
      <c r="AG115" s="1025"/>
      <c r="AH115" s="1025"/>
      <c r="AI115" s="1025"/>
      <c r="AJ115" s="1026"/>
      <c r="AK115" s="1027">
        <v>4237</v>
      </c>
      <c r="AL115" s="1025"/>
      <c r="AM115" s="1025"/>
      <c r="AN115" s="1025"/>
      <c r="AO115" s="1026"/>
      <c r="AP115" s="1028">
        <v>0.1</v>
      </c>
      <c r="AQ115" s="1029"/>
      <c r="AR115" s="1029"/>
      <c r="AS115" s="1029"/>
      <c r="AT115" s="1030"/>
      <c r="AU115" s="991"/>
      <c r="AV115" s="992"/>
      <c r="AW115" s="992"/>
      <c r="AX115" s="992"/>
      <c r="AY115" s="992"/>
      <c r="AZ115" s="1040" t="s">
        <v>460</v>
      </c>
      <c r="BA115" s="1041"/>
      <c r="BB115" s="1041"/>
      <c r="BC115" s="1041"/>
      <c r="BD115" s="1041"/>
      <c r="BE115" s="1041"/>
      <c r="BF115" s="1041"/>
      <c r="BG115" s="1041"/>
      <c r="BH115" s="1041"/>
      <c r="BI115" s="1041"/>
      <c r="BJ115" s="1041"/>
      <c r="BK115" s="1041"/>
      <c r="BL115" s="1041"/>
      <c r="BM115" s="1041"/>
      <c r="BN115" s="1041"/>
      <c r="BO115" s="1041"/>
      <c r="BP115" s="1042"/>
      <c r="BQ115" s="1010">
        <v>295626</v>
      </c>
      <c r="BR115" s="1011"/>
      <c r="BS115" s="1011"/>
      <c r="BT115" s="1011"/>
      <c r="BU115" s="1011"/>
      <c r="BV115" s="1011">
        <v>529873</v>
      </c>
      <c r="BW115" s="1011"/>
      <c r="BX115" s="1011"/>
      <c r="BY115" s="1011"/>
      <c r="BZ115" s="1011"/>
      <c r="CA115" s="1011">
        <v>699776</v>
      </c>
      <c r="CB115" s="1011"/>
      <c r="CC115" s="1011"/>
      <c r="CD115" s="1011"/>
      <c r="CE115" s="1011"/>
      <c r="CF115" s="1005">
        <v>19.399999999999999</v>
      </c>
      <c r="CG115" s="1006"/>
      <c r="CH115" s="1006"/>
      <c r="CI115" s="1006"/>
      <c r="CJ115" s="1006"/>
      <c r="CK115" s="1036"/>
      <c r="CL115" s="1037"/>
      <c r="CM115" s="1040" t="s">
        <v>461</v>
      </c>
      <c r="CN115" s="1061"/>
      <c r="CO115" s="1061"/>
      <c r="CP115" s="1061"/>
      <c r="CQ115" s="1061"/>
      <c r="CR115" s="1061"/>
      <c r="CS115" s="1061"/>
      <c r="CT115" s="1061"/>
      <c r="CU115" s="1061"/>
      <c r="CV115" s="1061"/>
      <c r="CW115" s="1061"/>
      <c r="CX115" s="1061"/>
      <c r="CY115" s="1061"/>
      <c r="CZ115" s="1061"/>
      <c r="DA115" s="1061"/>
      <c r="DB115" s="1061"/>
      <c r="DC115" s="1061"/>
      <c r="DD115" s="1061"/>
      <c r="DE115" s="1061"/>
      <c r="DF115" s="1042"/>
      <c r="DG115" s="1049" t="s">
        <v>441</v>
      </c>
      <c r="DH115" s="1050"/>
      <c r="DI115" s="1050"/>
      <c r="DJ115" s="1050"/>
      <c r="DK115" s="1051"/>
      <c r="DL115" s="1052" t="s">
        <v>441</v>
      </c>
      <c r="DM115" s="1050"/>
      <c r="DN115" s="1050"/>
      <c r="DO115" s="1050"/>
      <c r="DP115" s="1051"/>
      <c r="DQ115" s="1052" t="s">
        <v>440</v>
      </c>
      <c r="DR115" s="1050"/>
      <c r="DS115" s="1050"/>
      <c r="DT115" s="1050"/>
      <c r="DU115" s="1051"/>
      <c r="DV115" s="1053" t="s">
        <v>440</v>
      </c>
      <c r="DW115" s="1054"/>
      <c r="DX115" s="1054"/>
      <c r="DY115" s="1054"/>
      <c r="DZ115" s="1055"/>
    </row>
    <row r="116" spans="1:130" s="246" customFormat="1" ht="26.25" customHeight="1" x14ac:dyDescent="0.15">
      <c r="A116" s="1047"/>
      <c r="B116" s="1048"/>
      <c r="C116" s="1056" t="s">
        <v>462</v>
      </c>
      <c r="D116" s="1056"/>
      <c r="E116" s="1056"/>
      <c r="F116" s="1056"/>
      <c r="G116" s="1056"/>
      <c r="H116" s="1056"/>
      <c r="I116" s="1056"/>
      <c r="J116" s="1056"/>
      <c r="K116" s="1056"/>
      <c r="L116" s="1056"/>
      <c r="M116" s="1056"/>
      <c r="N116" s="1056"/>
      <c r="O116" s="1056"/>
      <c r="P116" s="1056"/>
      <c r="Q116" s="1056"/>
      <c r="R116" s="1056"/>
      <c r="S116" s="1056"/>
      <c r="T116" s="1056"/>
      <c r="U116" s="1056"/>
      <c r="V116" s="1056"/>
      <c r="W116" s="1056"/>
      <c r="X116" s="1056"/>
      <c r="Y116" s="1056"/>
      <c r="Z116" s="1057"/>
      <c r="AA116" s="1049" t="s">
        <v>441</v>
      </c>
      <c r="AB116" s="1050"/>
      <c r="AC116" s="1050"/>
      <c r="AD116" s="1050"/>
      <c r="AE116" s="1051"/>
      <c r="AF116" s="1052" t="s">
        <v>441</v>
      </c>
      <c r="AG116" s="1050"/>
      <c r="AH116" s="1050"/>
      <c r="AI116" s="1050"/>
      <c r="AJ116" s="1051"/>
      <c r="AK116" s="1052">
        <v>6</v>
      </c>
      <c r="AL116" s="1050"/>
      <c r="AM116" s="1050"/>
      <c r="AN116" s="1050"/>
      <c r="AO116" s="1051"/>
      <c r="AP116" s="1053">
        <v>0</v>
      </c>
      <c r="AQ116" s="1054"/>
      <c r="AR116" s="1054"/>
      <c r="AS116" s="1054"/>
      <c r="AT116" s="1055"/>
      <c r="AU116" s="991"/>
      <c r="AV116" s="992"/>
      <c r="AW116" s="992"/>
      <c r="AX116" s="992"/>
      <c r="AY116" s="992"/>
      <c r="AZ116" s="1058" t="s">
        <v>463</v>
      </c>
      <c r="BA116" s="1059"/>
      <c r="BB116" s="1059"/>
      <c r="BC116" s="1059"/>
      <c r="BD116" s="1059"/>
      <c r="BE116" s="1059"/>
      <c r="BF116" s="1059"/>
      <c r="BG116" s="1059"/>
      <c r="BH116" s="1059"/>
      <c r="BI116" s="1059"/>
      <c r="BJ116" s="1059"/>
      <c r="BK116" s="1059"/>
      <c r="BL116" s="1059"/>
      <c r="BM116" s="1059"/>
      <c r="BN116" s="1059"/>
      <c r="BO116" s="1059"/>
      <c r="BP116" s="1060"/>
      <c r="BQ116" s="1010" t="s">
        <v>440</v>
      </c>
      <c r="BR116" s="1011"/>
      <c r="BS116" s="1011"/>
      <c r="BT116" s="1011"/>
      <c r="BU116" s="1011"/>
      <c r="BV116" s="1011" t="s">
        <v>440</v>
      </c>
      <c r="BW116" s="1011"/>
      <c r="BX116" s="1011"/>
      <c r="BY116" s="1011"/>
      <c r="BZ116" s="1011"/>
      <c r="CA116" s="1011" t="s">
        <v>442</v>
      </c>
      <c r="CB116" s="1011"/>
      <c r="CC116" s="1011"/>
      <c r="CD116" s="1011"/>
      <c r="CE116" s="1011"/>
      <c r="CF116" s="1005" t="s">
        <v>452</v>
      </c>
      <c r="CG116" s="1006"/>
      <c r="CH116" s="1006"/>
      <c r="CI116" s="1006"/>
      <c r="CJ116" s="1006"/>
      <c r="CK116" s="1036"/>
      <c r="CL116" s="1037"/>
      <c r="CM116" s="1007" t="s">
        <v>464</v>
      </c>
      <c r="CN116" s="1008"/>
      <c r="CO116" s="1008"/>
      <c r="CP116" s="1008"/>
      <c r="CQ116" s="1008"/>
      <c r="CR116" s="1008"/>
      <c r="CS116" s="1008"/>
      <c r="CT116" s="1008"/>
      <c r="CU116" s="1008"/>
      <c r="CV116" s="1008"/>
      <c r="CW116" s="1008"/>
      <c r="CX116" s="1008"/>
      <c r="CY116" s="1008"/>
      <c r="CZ116" s="1008"/>
      <c r="DA116" s="1008"/>
      <c r="DB116" s="1008"/>
      <c r="DC116" s="1008"/>
      <c r="DD116" s="1008"/>
      <c r="DE116" s="1008"/>
      <c r="DF116" s="1009"/>
      <c r="DG116" s="1049">
        <v>12870</v>
      </c>
      <c r="DH116" s="1050"/>
      <c r="DI116" s="1050"/>
      <c r="DJ116" s="1050"/>
      <c r="DK116" s="1051"/>
      <c r="DL116" s="1052">
        <v>8560</v>
      </c>
      <c r="DM116" s="1050"/>
      <c r="DN116" s="1050"/>
      <c r="DO116" s="1050"/>
      <c r="DP116" s="1051"/>
      <c r="DQ116" s="1052">
        <v>7254</v>
      </c>
      <c r="DR116" s="1050"/>
      <c r="DS116" s="1050"/>
      <c r="DT116" s="1050"/>
      <c r="DU116" s="1051"/>
      <c r="DV116" s="1053">
        <v>0.2</v>
      </c>
      <c r="DW116" s="1054"/>
      <c r="DX116" s="1054"/>
      <c r="DY116" s="1054"/>
      <c r="DZ116" s="1055"/>
    </row>
    <row r="117" spans="1:130" s="246" customFormat="1" ht="26.25" customHeight="1" x14ac:dyDescent="0.15">
      <c r="A117" s="995" t="s">
        <v>192</v>
      </c>
      <c r="B117" s="976"/>
      <c r="C117" s="976"/>
      <c r="D117" s="976"/>
      <c r="E117" s="976"/>
      <c r="F117" s="976"/>
      <c r="G117" s="976"/>
      <c r="H117" s="976"/>
      <c r="I117" s="976"/>
      <c r="J117" s="976"/>
      <c r="K117" s="976"/>
      <c r="L117" s="976"/>
      <c r="M117" s="976"/>
      <c r="N117" s="976"/>
      <c r="O117" s="976"/>
      <c r="P117" s="976"/>
      <c r="Q117" s="976"/>
      <c r="R117" s="976"/>
      <c r="S117" s="976"/>
      <c r="T117" s="976"/>
      <c r="U117" s="976"/>
      <c r="V117" s="976"/>
      <c r="W117" s="976"/>
      <c r="X117" s="976"/>
      <c r="Y117" s="1066" t="s">
        <v>465</v>
      </c>
      <c r="Z117" s="977"/>
      <c r="AA117" s="1067">
        <v>779391</v>
      </c>
      <c r="AB117" s="1068"/>
      <c r="AC117" s="1068"/>
      <c r="AD117" s="1068"/>
      <c r="AE117" s="1069"/>
      <c r="AF117" s="1070">
        <v>830952</v>
      </c>
      <c r="AG117" s="1068"/>
      <c r="AH117" s="1068"/>
      <c r="AI117" s="1068"/>
      <c r="AJ117" s="1069"/>
      <c r="AK117" s="1070">
        <v>858421</v>
      </c>
      <c r="AL117" s="1068"/>
      <c r="AM117" s="1068"/>
      <c r="AN117" s="1068"/>
      <c r="AO117" s="1069"/>
      <c r="AP117" s="1071"/>
      <c r="AQ117" s="1072"/>
      <c r="AR117" s="1072"/>
      <c r="AS117" s="1072"/>
      <c r="AT117" s="1073"/>
      <c r="AU117" s="991"/>
      <c r="AV117" s="992"/>
      <c r="AW117" s="992"/>
      <c r="AX117" s="992"/>
      <c r="AY117" s="992"/>
      <c r="AZ117" s="1058" t="s">
        <v>466</v>
      </c>
      <c r="BA117" s="1059"/>
      <c r="BB117" s="1059"/>
      <c r="BC117" s="1059"/>
      <c r="BD117" s="1059"/>
      <c r="BE117" s="1059"/>
      <c r="BF117" s="1059"/>
      <c r="BG117" s="1059"/>
      <c r="BH117" s="1059"/>
      <c r="BI117" s="1059"/>
      <c r="BJ117" s="1059"/>
      <c r="BK117" s="1059"/>
      <c r="BL117" s="1059"/>
      <c r="BM117" s="1059"/>
      <c r="BN117" s="1059"/>
      <c r="BO117" s="1059"/>
      <c r="BP117" s="1060"/>
      <c r="BQ117" s="1010" t="s">
        <v>447</v>
      </c>
      <c r="BR117" s="1011"/>
      <c r="BS117" s="1011"/>
      <c r="BT117" s="1011"/>
      <c r="BU117" s="1011"/>
      <c r="BV117" s="1011" t="s">
        <v>447</v>
      </c>
      <c r="BW117" s="1011"/>
      <c r="BX117" s="1011"/>
      <c r="BY117" s="1011"/>
      <c r="BZ117" s="1011"/>
      <c r="CA117" s="1011" t="s">
        <v>447</v>
      </c>
      <c r="CB117" s="1011"/>
      <c r="CC117" s="1011"/>
      <c r="CD117" s="1011"/>
      <c r="CE117" s="1011"/>
      <c r="CF117" s="1005" t="s">
        <v>440</v>
      </c>
      <c r="CG117" s="1006"/>
      <c r="CH117" s="1006"/>
      <c r="CI117" s="1006"/>
      <c r="CJ117" s="1006"/>
      <c r="CK117" s="1036"/>
      <c r="CL117" s="1037"/>
      <c r="CM117" s="1007" t="s">
        <v>467</v>
      </c>
      <c r="CN117" s="1008"/>
      <c r="CO117" s="1008"/>
      <c r="CP117" s="1008"/>
      <c r="CQ117" s="1008"/>
      <c r="CR117" s="1008"/>
      <c r="CS117" s="1008"/>
      <c r="CT117" s="1008"/>
      <c r="CU117" s="1008"/>
      <c r="CV117" s="1008"/>
      <c r="CW117" s="1008"/>
      <c r="CX117" s="1008"/>
      <c r="CY117" s="1008"/>
      <c r="CZ117" s="1008"/>
      <c r="DA117" s="1008"/>
      <c r="DB117" s="1008"/>
      <c r="DC117" s="1008"/>
      <c r="DD117" s="1008"/>
      <c r="DE117" s="1008"/>
      <c r="DF117" s="1009"/>
      <c r="DG117" s="1049" t="s">
        <v>440</v>
      </c>
      <c r="DH117" s="1050"/>
      <c r="DI117" s="1050"/>
      <c r="DJ117" s="1050"/>
      <c r="DK117" s="1051"/>
      <c r="DL117" s="1052" t="s">
        <v>442</v>
      </c>
      <c r="DM117" s="1050"/>
      <c r="DN117" s="1050"/>
      <c r="DO117" s="1050"/>
      <c r="DP117" s="1051"/>
      <c r="DQ117" s="1052" t="s">
        <v>440</v>
      </c>
      <c r="DR117" s="1050"/>
      <c r="DS117" s="1050"/>
      <c r="DT117" s="1050"/>
      <c r="DU117" s="1051"/>
      <c r="DV117" s="1053" t="s">
        <v>440</v>
      </c>
      <c r="DW117" s="1054"/>
      <c r="DX117" s="1054"/>
      <c r="DY117" s="1054"/>
      <c r="DZ117" s="1055"/>
    </row>
    <row r="118" spans="1:130" s="246" customFormat="1" ht="26.25" customHeight="1" x14ac:dyDescent="0.15">
      <c r="A118" s="995" t="s">
        <v>435</v>
      </c>
      <c r="B118" s="976"/>
      <c r="C118" s="976"/>
      <c r="D118" s="976"/>
      <c r="E118" s="976"/>
      <c r="F118" s="976"/>
      <c r="G118" s="976"/>
      <c r="H118" s="976"/>
      <c r="I118" s="976"/>
      <c r="J118" s="976"/>
      <c r="K118" s="976"/>
      <c r="L118" s="976"/>
      <c r="M118" s="976"/>
      <c r="N118" s="976"/>
      <c r="O118" s="976"/>
      <c r="P118" s="976"/>
      <c r="Q118" s="976"/>
      <c r="R118" s="976"/>
      <c r="S118" s="976"/>
      <c r="T118" s="976"/>
      <c r="U118" s="976"/>
      <c r="V118" s="976"/>
      <c r="W118" s="976"/>
      <c r="X118" s="976"/>
      <c r="Y118" s="976"/>
      <c r="Z118" s="977"/>
      <c r="AA118" s="975" t="s">
        <v>433</v>
      </c>
      <c r="AB118" s="976"/>
      <c r="AC118" s="976"/>
      <c r="AD118" s="976"/>
      <c r="AE118" s="977"/>
      <c r="AF118" s="975" t="s">
        <v>312</v>
      </c>
      <c r="AG118" s="976"/>
      <c r="AH118" s="976"/>
      <c r="AI118" s="976"/>
      <c r="AJ118" s="977"/>
      <c r="AK118" s="975" t="s">
        <v>311</v>
      </c>
      <c r="AL118" s="976"/>
      <c r="AM118" s="976"/>
      <c r="AN118" s="976"/>
      <c r="AO118" s="977"/>
      <c r="AP118" s="1062" t="s">
        <v>434</v>
      </c>
      <c r="AQ118" s="1063"/>
      <c r="AR118" s="1063"/>
      <c r="AS118" s="1063"/>
      <c r="AT118" s="1064"/>
      <c r="AU118" s="991"/>
      <c r="AV118" s="992"/>
      <c r="AW118" s="992"/>
      <c r="AX118" s="992"/>
      <c r="AY118" s="992"/>
      <c r="AZ118" s="1065" t="s">
        <v>468</v>
      </c>
      <c r="BA118" s="1056"/>
      <c r="BB118" s="1056"/>
      <c r="BC118" s="1056"/>
      <c r="BD118" s="1056"/>
      <c r="BE118" s="1056"/>
      <c r="BF118" s="1056"/>
      <c r="BG118" s="1056"/>
      <c r="BH118" s="1056"/>
      <c r="BI118" s="1056"/>
      <c r="BJ118" s="1056"/>
      <c r="BK118" s="1056"/>
      <c r="BL118" s="1056"/>
      <c r="BM118" s="1056"/>
      <c r="BN118" s="1056"/>
      <c r="BO118" s="1056"/>
      <c r="BP118" s="1057"/>
      <c r="BQ118" s="1088" t="s">
        <v>442</v>
      </c>
      <c r="BR118" s="1089"/>
      <c r="BS118" s="1089"/>
      <c r="BT118" s="1089"/>
      <c r="BU118" s="1089"/>
      <c r="BV118" s="1089" t="s">
        <v>447</v>
      </c>
      <c r="BW118" s="1089"/>
      <c r="BX118" s="1089"/>
      <c r="BY118" s="1089"/>
      <c r="BZ118" s="1089"/>
      <c r="CA118" s="1089" t="s">
        <v>447</v>
      </c>
      <c r="CB118" s="1089"/>
      <c r="CC118" s="1089"/>
      <c r="CD118" s="1089"/>
      <c r="CE118" s="1089"/>
      <c r="CF118" s="1005" t="s">
        <v>447</v>
      </c>
      <c r="CG118" s="1006"/>
      <c r="CH118" s="1006"/>
      <c r="CI118" s="1006"/>
      <c r="CJ118" s="1006"/>
      <c r="CK118" s="1036"/>
      <c r="CL118" s="1037"/>
      <c r="CM118" s="1007" t="s">
        <v>469</v>
      </c>
      <c r="CN118" s="1008"/>
      <c r="CO118" s="1008"/>
      <c r="CP118" s="1008"/>
      <c r="CQ118" s="1008"/>
      <c r="CR118" s="1008"/>
      <c r="CS118" s="1008"/>
      <c r="CT118" s="1008"/>
      <c r="CU118" s="1008"/>
      <c r="CV118" s="1008"/>
      <c r="CW118" s="1008"/>
      <c r="CX118" s="1008"/>
      <c r="CY118" s="1008"/>
      <c r="CZ118" s="1008"/>
      <c r="DA118" s="1008"/>
      <c r="DB118" s="1008"/>
      <c r="DC118" s="1008"/>
      <c r="DD118" s="1008"/>
      <c r="DE118" s="1008"/>
      <c r="DF118" s="1009"/>
      <c r="DG118" s="1049" t="s">
        <v>442</v>
      </c>
      <c r="DH118" s="1050"/>
      <c r="DI118" s="1050"/>
      <c r="DJ118" s="1050"/>
      <c r="DK118" s="1051"/>
      <c r="DL118" s="1052" t="s">
        <v>442</v>
      </c>
      <c r="DM118" s="1050"/>
      <c r="DN118" s="1050"/>
      <c r="DO118" s="1050"/>
      <c r="DP118" s="1051"/>
      <c r="DQ118" s="1052" t="s">
        <v>447</v>
      </c>
      <c r="DR118" s="1050"/>
      <c r="DS118" s="1050"/>
      <c r="DT118" s="1050"/>
      <c r="DU118" s="1051"/>
      <c r="DV118" s="1053" t="s">
        <v>442</v>
      </c>
      <c r="DW118" s="1054"/>
      <c r="DX118" s="1054"/>
      <c r="DY118" s="1054"/>
      <c r="DZ118" s="1055"/>
    </row>
    <row r="119" spans="1:130" s="246" customFormat="1" ht="26.25" customHeight="1" x14ac:dyDescent="0.15">
      <c r="A119" s="1149" t="s">
        <v>438</v>
      </c>
      <c r="B119" s="1035"/>
      <c r="C119" s="1014" t="s">
        <v>439</v>
      </c>
      <c r="D119" s="1015"/>
      <c r="E119" s="1015"/>
      <c r="F119" s="1015"/>
      <c r="G119" s="1015"/>
      <c r="H119" s="1015"/>
      <c r="I119" s="1015"/>
      <c r="J119" s="1015"/>
      <c r="K119" s="1015"/>
      <c r="L119" s="1015"/>
      <c r="M119" s="1015"/>
      <c r="N119" s="1015"/>
      <c r="O119" s="1015"/>
      <c r="P119" s="1015"/>
      <c r="Q119" s="1015"/>
      <c r="R119" s="1015"/>
      <c r="S119" s="1015"/>
      <c r="T119" s="1015"/>
      <c r="U119" s="1015"/>
      <c r="V119" s="1015"/>
      <c r="W119" s="1015"/>
      <c r="X119" s="1015"/>
      <c r="Y119" s="1015"/>
      <c r="Z119" s="1016"/>
      <c r="AA119" s="982" t="s">
        <v>447</v>
      </c>
      <c r="AB119" s="983"/>
      <c r="AC119" s="983"/>
      <c r="AD119" s="983"/>
      <c r="AE119" s="984"/>
      <c r="AF119" s="985" t="s">
        <v>442</v>
      </c>
      <c r="AG119" s="983"/>
      <c r="AH119" s="983"/>
      <c r="AI119" s="983"/>
      <c r="AJ119" s="984"/>
      <c r="AK119" s="985" t="s">
        <v>442</v>
      </c>
      <c r="AL119" s="983"/>
      <c r="AM119" s="983"/>
      <c r="AN119" s="983"/>
      <c r="AO119" s="984"/>
      <c r="AP119" s="986" t="s">
        <v>447</v>
      </c>
      <c r="AQ119" s="987"/>
      <c r="AR119" s="987"/>
      <c r="AS119" s="987"/>
      <c r="AT119" s="988"/>
      <c r="AU119" s="993"/>
      <c r="AV119" s="994"/>
      <c r="AW119" s="994"/>
      <c r="AX119" s="994"/>
      <c r="AY119" s="994"/>
      <c r="AZ119" s="277" t="s">
        <v>192</v>
      </c>
      <c r="BA119" s="277"/>
      <c r="BB119" s="277"/>
      <c r="BC119" s="277"/>
      <c r="BD119" s="277"/>
      <c r="BE119" s="277"/>
      <c r="BF119" s="277"/>
      <c r="BG119" s="277"/>
      <c r="BH119" s="277"/>
      <c r="BI119" s="277"/>
      <c r="BJ119" s="277"/>
      <c r="BK119" s="277"/>
      <c r="BL119" s="277"/>
      <c r="BM119" s="277"/>
      <c r="BN119" s="277"/>
      <c r="BO119" s="1066" t="s">
        <v>470</v>
      </c>
      <c r="BP119" s="1097"/>
      <c r="BQ119" s="1088">
        <v>9776435</v>
      </c>
      <c r="BR119" s="1089"/>
      <c r="BS119" s="1089"/>
      <c r="BT119" s="1089"/>
      <c r="BU119" s="1089"/>
      <c r="BV119" s="1089">
        <v>10413168</v>
      </c>
      <c r="BW119" s="1089"/>
      <c r="BX119" s="1089"/>
      <c r="BY119" s="1089"/>
      <c r="BZ119" s="1089"/>
      <c r="CA119" s="1089">
        <v>10596568</v>
      </c>
      <c r="CB119" s="1089"/>
      <c r="CC119" s="1089"/>
      <c r="CD119" s="1089"/>
      <c r="CE119" s="1089"/>
      <c r="CF119" s="1090"/>
      <c r="CG119" s="1091"/>
      <c r="CH119" s="1091"/>
      <c r="CI119" s="1091"/>
      <c r="CJ119" s="1092"/>
      <c r="CK119" s="1038"/>
      <c r="CL119" s="1039"/>
      <c r="CM119" s="1093" t="s">
        <v>471</v>
      </c>
      <c r="CN119" s="1094"/>
      <c r="CO119" s="1094"/>
      <c r="CP119" s="1094"/>
      <c r="CQ119" s="1094"/>
      <c r="CR119" s="1094"/>
      <c r="CS119" s="1094"/>
      <c r="CT119" s="1094"/>
      <c r="CU119" s="1094"/>
      <c r="CV119" s="1094"/>
      <c r="CW119" s="1094"/>
      <c r="CX119" s="1094"/>
      <c r="CY119" s="1094"/>
      <c r="CZ119" s="1094"/>
      <c r="DA119" s="1094"/>
      <c r="DB119" s="1094"/>
      <c r="DC119" s="1094"/>
      <c r="DD119" s="1094"/>
      <c r="DE119" s="1094"/>
      <c r="DF119" s="1095"/>
      <c r="DG119" s="1096" t="s">
        <v>138</v>
      </c>
      <c r="DH119" s="1075"/>
      <c r="DI119" s="1075"/>
      <c r="DJ119" s="1075"/>
      <c r="DK119" s="1076"/>
      <c r="DL119" s="1074" t="s">
        <v>472</v>
      </c>
      <c r="DM119" s="1075"/>
      <c r="DN119" s="1075"/>
      <c r="DO119" s="1075"/>
      <c r="DP119" s="1076"/>
      <c r="DQ119" s="1074" t="s">
        <v>138</v>
      </c>
      <c r="DR119" s="1075"/>
      <c r="DS119" s="1075"/>
      <c r="DT119" s="1075"/>
      <c r="DU119" s="1076"/>
      <c r="DV119" s="1077" t="s">
        <v>472</v>
      </c>
      <c r="DW119" s="1078"/>
      <c r="DX119" s="1078"/>
      <c r="DY119" s="1078"/>
      <c r="DZ119" s="1079"/>
    </row>
    <row r="120" spans="1:130" s="246" customFormat="1" ht="26.25" customHeight="1" x14ac:dyDescent="0.15">
      <c r="A120" s="1150"/>
      <c r="B120" s="1037"/>
      <c r="C120" s="1007" t="s">
        <v>446</v>
      </c>
      <c r="D120" s="1008"/>
      <c r="E120" s="1008"/>
      <c r="F120" s="1008"/>
      <c r="G120" s="1008"/>
      <c r="H120" s="1008"/>
      <c r="I120" s="1008"/>
      <c r="J120" s="1008"/>
      <c r="K120" s="1008"/>
      <c r="L120" s="1008"/>
      <c r="M120" s="1008"/>
      <c r="N120" s="1008"/>
      <c r="O120" s="1008"/>
      <c r="P120" s="1008"/>
      <c r="Q120" s="1008"/>
      <c r="R120" s="1008"/>
      <c r="S120" s="1008"/>
      <c r="T120" s="1008"/>
      <c r="U120" s="1008"/>
      <c r="V120" s="1008"/>
      <c r="W120" s="1008"/>
      <c r="X120" s="1008"/>
      <c r="Y120" s="1008"/>
      <c r="Z120" s="1009"/>
      <c r="AA120" s="1049" t="s">
        <v>473</v>
      </c>
      <c r="AB120" s="1050"/>
      <c r="AC120" s="1050"/>
      <c r="AD120" s="1050"/>
      <c r="AE120" s="1051"/>
      <c r="AF120" s="1052" t="s">
        <v>444</v>
      </c>
      <c r="AG120" s="1050"/>
      <c r="AH120" s="1050"/>
      <c r="AI120" s="1050"/>
      <c r="AJ120" s="1051"/>
      <c r="AK120" s="1052" t="s">
        <v>473</v>
      </c>
      <c r="AL120" s="1050"/>
      <c r="AM120" s="1050"/>
      <c r="AN120" s="1050"/>
      <c r="AO120" s="1051"/>
      <c r="AP120" s="1053" t="s">
        <v>474</v>
      </c>
      <c r="AQ120" s="1054"/>
      <c r="AR120" s="1054"/>
      <c r="AS120" s="1054"/>
      <c r="AT120" s="1055"/>
      <c r="AU120" s="1080" t="s">
        <v>475</v>
      </c>
      <c r="AV120" s="1081"/>
      <c r="AW120" s="1081"/>
      <c r="AX120" s="1081"/>
      <c r="AY120" s="1082"/>
      <c r="AZ120" s="1031" t="s">
        <v>476</v>
      </c>
      <c r="BA120" s="980"/>
      <c r="BB120" s="980"/>
      <c r="BC120" s="980"/>
      <c r="BD120" s="980"/>
      <c r="BE120" s="980"/>
      <c r="BF120" s="980"/>
      <c r="BG120" s="980"/>
      <c r="BH120" s="980"/>
      <c r="BI120" s="980"/>
      <c r="BJ120" s="980"/>
      <c r="BK120" s="980"/>
      <c r="BL120" s="980"/>
      <c r="BM120" s="980"/>
      <c r="BN120" s="980"/>
      <c r="BO120" s="980"/>
      <c r="BP120" s="981"/>
      <c r="BQ120" s="1017">
        <v>2918273</v>
      </c>
      <c r="BR120" s="1018"/>
      <c r="BS120" s="1018"/>
      <c r="BT120" s="1018"/>
      <c r="BU120" s="1018"/>
      <c r="BV120" s="1018">
        <v>2914052</v>
      </c>
      <c r="BW120" s="1018"/>
      <c r="BX120" s="1018"/>
      <c r="BY120" s="1018"/>
      <c r="BZ120" s="1018"/>
      <c r="CA120" s="1018">
        <v>3022778</v>
      </c>
      <c r="CB120" s="1018"/>
      <c r="CC120" s="1018"/>
      <c r="CD120" s="1018"/>
      <c r="CE120" s="1018"/>
      <c r="CF120" s="1032">
        <v>84</v>
      </c>
      <c r="CG120" s="1033"/>
      <c r="CH120" s="1033"/>
      <c r="CI120" s="1033"/>
      <c r="CJ120" s="1033"/>
      <c r="CK120" s="1098" t="s">
        <v>477</v>
      </c>
      <c r="CL120" s="1099"/>
      <c r="CM120" s="1099"/>
      <c r="CN120" s="1099"/>
      <c r="CO120" s="1100"/>
      <c r="CP120" s="1106" t="s">
        <v>478</v>
      </c>
      <c r="CQ120" s="1107"/>
      <c r="CR120" s="1107"/>
      <c r="CS120" s="1107"/>
      <c r="CT120" s="1107"/>
      <c r="CU120" s="1107"/>
      <c r="CV120" s="1107"/>
      <c r="CW120" s="1107"/>
      <c r="CX120" s="1107"/>
      <c r="CY120" s="1107"/>
      <c r="CZ120" s="1107"/>
      <c r="DA120" s="1107"/>
      <c r="DB120" s="1107"/>
      <c r="DC120" s="1107"/>
      <c r="DD120" s="1107"/>
      <c r="DE120" s="1107"/>
      <c r="DF120" s="1108"/>
      <c r="DG120" s="1017">
        <v>3272157</v>
      </c>
      <c r="DH120" s="1018"/>
      <c r="DI120" s="1018"/>
      <c r="DJ120" s="1018"/>
      <c r="DK120" s="1018"/>
      <c r="DL120" s="1018">
        <v>3153265</v>
      </c>
      <c r="DM120" s="1018"/>
      <c r="DN120" s="1018"/>
      <c r="DO120" s="1018"/>
      <c r="DP120" s="1018"/>
      <c r="DQ120" s="1018">
        <v>2898392</v>
      </c>
      <c r="DR120" s="1018"/>
      <c r="DS120" s="1018"/>
      <c r="DT120" s="1018"/>
      <c r="DU120" s="1018"/>
      <c r="DV120" s="1019">
        <v>80.5</v>
      </c>
      <c r="DW120" s="1019"/>
      <c r="DX120" s="1019"/>
      <c r="DY120" s="1019"/>
      <c r="DZ120" s="1020"/>
    </row>
    <row r="121" spans="1:130" s="246" customFormat="1" ht="26.25" customHeight="1" x14ac:dyDescent="0.15">
      <c r="A121" s="1150"/>
      <c r="B121" s="1037"/>
      <c r="C121" s="1058" t="s">
        <v>479</v>
      </c>
      <c r="D121" s="1059"/>
      <c r="E121" s="1059"/>
      <c r="F121" s="1059"/>
      <c r="G121" s="1059"/>
      <c r="H121" s="1059"/>
      <c r="I121" s="1059"/>
      <c r="J121" s="1059"/>
      <c r="K121" s="1059"/>
      <c r="L121" s="1059"/>
      <c r="M121" s="1059"/>
      <c r="N121" s="1059"/>
      <c r="O121" s="1059"/>
      <c r="P121" s="1059"/>
      <c r="Q121" s="1059"/>
      <c r="R121" s="1059"/>
      <c r="S121" s="1059"/>
      <c r="T121" s="1059"/>
      <c r="U121" s="1059"/>
      <c r="V121" s="1059"/>
      <c r="W121" s="1059"/>
      <c r="X121" s="1059"/>
      <c r="Y121" s="1059"/>
      <c r="Z121" s="1060"/>
      <c r="AA121" s="1049" t="s">
        <v>480</v>
      </c>
      <c r="AB121" s="1050"/>
      <c r="AC121" s="1050"/>
      <c r="AD121" s="1050"/>
      <c r="AE121" s="1051"/>
      <c r="AF121" s="1052" t="s">
        <v>138</v>
      </c>
      <c r="AG121" s="1050"/>
      <c r="AH121" s="1050"/>
      <c r="AI121" s="1050"/>
      <c r="AJ121" s="1051"/>
      <c r="AK121" s="1052" t="s">
        <v>481</v>
      </c>
      <c r="AL121" s="1050"/>
      <c r="AM121" s="1050"/>
      <c r="AN121" s="1050"/>
      <c r="AO121" s="1051"/>
      <c r="AP121" s="1053" t="s">
        <v>482</v>
      </c>
      <c r="AQ121" s="1054"/>
      <c r="AR121" s="1054"/>
      <c r="AS121" s="1054"/>
      <c r="AT121" s="1055"/>
      <c r="AU121" s="1083"/>
      <c r="AV121" s="1084"/>
      <c r="AW121" s="1084"/>
      <c r="AX121" s="1084"/>
      <c r="AY121" s="1085"/>
      <c r="AZ121" s="1040" t="s">
        <v>483</v>
      </c>
      <c r="BA121" s="1041"/>
      <c r="BB121" s="1041"/>
      <c r="BC121" s="1041"/>
      <c r="BD121" s="1041"/>
      <c r="BE121" s="1041"/>
      <c r="BF121" s="1041"/>
      <c r="BG121" s="1041"/>
      <c r="BH121" s="1041"/>
      <c r="BI121" s="1041"/>
      <c r="BJ121" s="1041"/>
      <c r="BK121" s="1041"/>
      <c r="BL121" s="1041"/>
      <c r="BM121" s="1041"/>
      <c r="BN121" s="1041"/>
      <c r="BO121" s="1041"/>
      <c r="BP121" s="1042"/>
      <c r="BQ121" s="1010" t="s">
        <v>444</v>
      </c>
      <c r="BR121" s="1011"/>
      <c r="BS121" s="1011"/>
      <c r="BT121" s="1011"/>
      <c r="BU121" s="1011"/>
      <c r="BV121" s="1011">
        <v>21250</v>
      </c>
      <c r="BW121" s="1011"/>
      <c r="BX121" s="1011"/>
      <c r="BY121" s="1011"/>
      <c r="BZ121" s="1011"/>
      <c r="CA121" s="1011">
        <v>21250</v>
      </c>
      <c r="CB121" s="1011"/>
      <c r="CC121" s="1011"/>
      <c r="CD121" s="1011"/>
      <c r="CE121" s="1011"/>
      <c r="CF121" s="1005">
        <v>0.6</v>
      </c>
      <c r="CG121" s="1006"/>
      <c r="CH121" s="1006"/>
      <c r="CI121" s="1006"/>
      <c r="CJ121" s="1006"/>
      <c r="CK121" s="1101"/>
      <c r="CL121" s="1102"/>
      <c r="CM121" s="1102"/>
      <c r="CN121" s="1102"/>
      <c r="CO121" s="1103"/>
      <c r="CP121" s="1111" t="s">
        <v>484</v>
      </c>
      <c r="CQ121" s="1112"/>
      <c r="CR121" s="1112"/>
      <c r="CS121" s="1112"/>
      <c r="CT121" s="1112"/>
      <c r="CU121" s="1112"/>
      <c r="CV121" s="1112"/>
      <c r="CW121" s="1112"/>
      <c r="CX121" s="1112"/>
      <c r="CY121" s="1112"/>
      <c r="CZ121" s="1112"/>
      <c r="DA121" s="1112"/>
      <c r="DB121" s="1112"/>
      <c r="DC121" s="1112"/>
      <c r="DD121" s="1112"/>
      <c r="DE121" s="1112"/>
      <c r="DF121" s="1113"/>
      <c r="DG121" s="1010" t="s">
        <v>485</v>
      </c>
      <c r="DH121" s="1011"/>
      <c r="DI121" s="1011"/>
      <c r="DJ121" s="1011"/>
      <c r="DK121" s="1011"/>
      <c r="DL121" s="1011" t="s">
        <v>138</v>
      </c>
      <c r="DM121" s="1011"/>
      <c r="DN121" s="1011"/>
      <c r="DO121" s="1011"/>
      <c r="DP121" s="1011"/>
      <c r="DQ121" s="1011" t="s">
        <v>472</v>
      </c>
      <c r="DR121" s="1011"/>
      <c r="DS121" s="1011"/>
      <c r="DT121" s="1011"/>
      <c r="DU121" s="1011"/>
      <c r="DV121" s="1012" t="s">
        <v>480</v>
      </c>
      <c r="DW121" s="1012"/>
      <c r="DX121" s="1012"/>
      <c r="DY121" s="1012"/>
      <c r="DZ121" s="1013"/>
    </row>
    <row r="122" spans="1:130" s="246" customFormat="1" ht="26.25" customHeight="1" x14ac:dyDescent="0.15">
      <c r="A122" s="1150"/>
      <c r="B122" s="1037"/>
      <c r="C122" s="1007" t="s">
        <v>458</v>
      </c>
      <c r="D122" s="1008"/>
      <c r="E122" s="1008"/>
      <c r="F122" s="1008"/>
      <c r="G122" s="1008"/>
      <c r="H122" s="1008"/>
      <c r="I122" s="1008"/>
      <c r="J122" s="1008"/>
      <c r="K122" s="1008"/>
      <c r="L122" s="1008"/>
      <c r="M122" s="1008"/>
      <c r="N122" s="1008"/>
      <c r="O122" s="1008"/>
      <c r="P122" s="1008"/>
      <c r="Q122" s="1008"/>
      <c r="R122" s="1008"/>
      <c r="S122" s="1008"/>
      <c r="T122" s="1008"/>
      <c r="U122" s="1008"/>
      <c r="V122" s="1008"/>
      <c r="W122" s="1008"/>
      <c r="X122" s="1008"/>
      <c r="Y122" s="1008"/>
      <c r="Z122" s="1009"/>
      <c r="AA122" s="1049" t="s">
        <v>486</v>
      </c>
      <c r="AB122" s="1050"/>
      <c r="AC122" s="1050"/>
      <c r="AD122" s="1050"/>
      <c r="AE122" s="1051"/>
      <c r="AF122" s="1052" t="s">
        <v>487</v>
      </c>
      <c r="AG122" s="1050"/>
      <c r="AH122" s="1050"/>
      <c r="AI122" s="1050"/>
      <c r="AJ122" s="1051"/>
      <c r="AK122" s="1052" t="s">
        <v>482</v>
      </c>
      <c r="AL122" s="1050"/>
      <c r="AM122" s="1050"/>
      <c r="AN122" s="1050"/>
      <c r="AO122" s="1051"/>
      <c r="AP122" s="1053" t="s">
        <v>482</v>
      </c>
      <c r="AQ122" s="1054"/>
      <c r="AR122" s="1054"/>
      <c r="AS122" s="1054"/>
      <c r="AT122" s="1055"/>
      <c r="AU122" s="1083"/>
      <c r="AV122" s="1084"/>
      <c r="AW122" s="1084"/>
      <c r="AX122" s="1084"/>
      <c r="AY122" s="1085"/>
      <c r="AZ122" s="1065" t="s">
        <v>488</v>
      </c>
      <c r="BA122" s="1056"/>
      <c r="BB122" s="1056"/>
      <c r="BC122" s="1056"/>
      <c r="BD122" s="1056"/>
      <c r="BE122" s="1056"/>
      <c r="BF122" s="1056"/>
      <c r="BG122" s="1056"/>
      <c r="BH122" s="1056"/>
      <c r="BI122" s="1056"/>
      <c r="BJ122" s="1056"/>
      <c r="BK122" s="1056"/>
      <c r="BL122" s="1056"/>
      <c r="BM122" s="1056"/>
      <c r="BN122" s="1056"/>
      <c r="BO122" s="1056"/>
      <c r="BP122" s="1057"/>
      <c r="BQ122" s="1088">
        <v>6928399</v>
      </c>
      <c r="BR122" s="1089"/>
      <c r="BS122" s="1089"/>
      <c r="BT122" s="1089"/>
      <c r="BU122" s="1089"/>
      <c r="BV122" s="1089">
        <v>6858978</v>
      </c>
      <c r="BW122" s="1089"/>
      <c r="BX122" s="1089"/>
      <c r="BY122" s="1089"/>
      <c r="BZ122" s="1089"/>
      <c r="CA122" s="1089">
        <v>7055834</v>
      </c>
      <c r="CB122" s="1089"/>
      <c r="CC122" s="1089"/>
      <c r="CD122" s="1089"/>
      <c r="CE122" s="1089"/>
      <c r="CF122" s="1109">
        <v>196</v>
      </c>
      <c r="CG122" s="1110"/>
      <c r="CH122" s="1110"/>
      <c r="CI122" s="1110"/>
      <c r="CJ122" s="1110"/>
      <c r="CK122" s="1101"/>
      <c r="CL122" s="1102"/>
      <c r="CM122" s="1102"/>
      <c r="CN122" s="1102"/>
      <c r="CO122" s="1103"/>
      <c r="CP122" s="1111" t="s">
        <v>489</v>
      </c>
      <c r="CQ122" s="1112"/>
      <c r="CR122" s="1112"/>
      <c r="CS122" s="1112"/>
      <c r="CT122" s="1112"/>
      <c r="CU122" s="1112"/>
      <c r="CV122" s="1112"/>
      <c r="CW122" s="1112"/>
      <c r="CX122" s="1112"/>
      <c r="CY122" s="1112"/>
      <c r="CZ122" s="1112"/>
      <c r="DA122" s="1112"/>
      <c r="DB122" s="1112"/>
      <c r="DC122" s="1112"/>
      <c r="DD122" s="1112"/>
      <c r="DE122" s="1112"/>
      <c r="DF122" s="1113"/>
      <c r="DG122" s="1010" t="s">
        <v>490</v>
      </c>
      <c r="DH122" s="1011"/>
      <c r="DI122" s="1011"/>
      <c r="DJ122" s="1011"/>
      <c r="DK122" s="1011"/>
      <c r="DL122" s="1011" t="s">
        <v>485</v>
      </c>
      <c r="DM122" s="1011"/>
      <c r="DN122" s="1011"/>
      <c r="DO122" s="1011"/>
      <c r="DP122" s="1011"/>
      <c r="DQ122" s="1011" t="s">
        <v>482</v>
      </c>
      <c r="DR122" s="1011"/>
      <c r="DS122" s="1011"/>
      <c r="DT122" s="1011"/>
      <c r="DU122" s="1011"/>
      <c r="DV122" s="1012" t="s">
        <v>482</v>
      </c>
      <c r="DW122" s="1012"/>
      <c r="DX122" s="1012"/>
      <c r="DY122" s="1012"/>
      <c r="DZ122" s="1013"/>
    </row>
    <row r="123" spans="1:130" s="246" customFormat="1" ht="26.25" customHeight="1" x14ac:dyDescent="0.15">
      <c r="A123" s="1150"/>
      <c r="B123" s="1037"/>
      <c r="C123" s="1007" t="s">
        <v>464</v>
      </c>
      <c r="D123" s="1008"/>
      <c r="E123" s="1008"/>
      <c r="F123" s="1008"/>
      <c r="G123" s="1008"/>
      <c r="H123" s="1008"/>
      <c r="I123" s="1008"/>
      <c r="J123" s="1008"/>
      <c r="K123" s="1008"/>
      <c r="L123" s="1008"/>
      <c r="M123" s="1008"/>
      <c r="N123" s="1008"/>
      <c r="O123" s="1008"/>
      <c r="P123" s="1008"/>
      <c r="Q123" s="1008"/>
      <c r="R123" s="1008"/>
      <c r="S123" s="1008"/>
      <c r="T123" s="1008"/>
      <c r="U123" s="1008"/>
      <c r="V123" s="1008"/>
      <c r="W123" s="1008"/>
      <c r="X123" s="1008"/>
      <c r="Y123" s="1008"/>
      <c r="Z123" s="1009"/>
      <c r="AA123" s="1049">
        <v>4385</v>
      </c>
      <c r="AB123" s="1050"/>
      <c r="AC123" s="1050"/>
      <c r="AD123" s="1050"/>
      <c r="AE123" s="1051"/>
      <c r="AF123" s="1052">
        <v>4310</v>
      </c>
      <c r="AG123" s="1050"/>
      <c r="AH123" s="1050"/>
      <c r="AI123" s="1050"/>
      <c r="AJ123" s="1051"/>
      <c r="AK123" s="1052">
        <v>4237</v>
      </c>
      <c r="AL123" s="1050"/>
      <c r="AM123" s="1050"/>
      <c r="AN123" s="1050"/>
      <c r="AO123" s="1051"/>
      <c r="AP123" s="1053">
        <v>0.1</v>
      </c>
      <c r="AQ123" s="1054"/>
      <c r="AR123" s="1054"/>
      <c r="AS123" s="1054"/>
      <c r="AT123" s="1055"/>
      <c r="AU123" s="1086"/>
      <c r="AV123" s="1087"/>
      <c r="AW123" s="1087"/>
      <c r="AX123" s="1087"/>
      <c r="AY123" s="1087"/>
      <c r="AZ123" s="277" t="s">
        <v>192</v>
      </c>
      <c r="BA123" s="277"/>
      <c r="BB123" s="277"/>
      <c r="BC123" s="277"/>
      <c r="BD123" s="277"/>
      <c r="BE123" s="277"/>
      <c r="BF123" s="277"/>
      <c r="BG123" s="277"/>
      <c r="BH123" s="277"/>
      <c r="BI123" s="277"/>
      <c r="BJ123" s="277"/>
      <c r="BK123" s="277"/>
      <c r="BL123" s="277"/>
      <c r="BM123" s="277"/>
      <c r="BN123" s="277"/>
      <c r="BO123" s="1066" t="s">
        <v>491</v>
      </c>
      <c r="BP123" s="1097"/>
      <c r="BQ123" s="1156">
        <v>9846672</v>
      </c>
      <c r="BR123" s="1157"/>
      <c r="BS123" s="1157"/>
      <c r="BT123" s="1157"/>
      <c r="BU123" s="1157"/>
      <c r="BV123" s="1157">
        <v>9794280</v>
      </c>
      <c r="BW123" s="1157"/>
      <c r="BX123" s="1157"/>
      <c r="BY123" s="1157"/>
      <c r="BZ123" s="1157"/>
      <c r="CA123" s="1157">
        <v>10099862</v>
      </c>
      <c r="CB123" s="1157"/>
      <c r="CC123" s="1157"/>
      <c r="CD123" s="1157"/>
      <c r="CE123" s="1157"/>
      <c r="CF123" s="1090"/>
      <c r="CG123" s="1091"/>
      <c r="CH123" s="1091"/>
      <c r="CI123" s="1091"/>
      <c r="CJ123" s="1092"/>
      <c r="CK123" s="1101"/>
      <c r="CL123" s="1102"/>
      <c r="CM123" s="1102"/>
      <c r="CN123" s="1102"/>
      <c r="CO123" s="1103"/>
      <c r="CP123" s="1111" t="s">
        <v>492</v>
      </c>
      <c r="CQ123" s="1112"/>
      <c r="CR123" s="1112"/>
      <c r="CS123" s="1112"/>
      <c r="CT123" s="1112"/>
      <c r="CU123" s="1112"/>
      <c r="CV123" s="1112"/>
      <c r="CW123" s="1112"/>
      <c r="CX123" s="1112"/>
      <c r="CY123" s="1112"/>
      <c r="CZ123" s="1112"/>
      <c r="DA123" s="1112"/>
      <c r="DB123" s="1112"/>
      <c r="DC123" s="1112"/>
      <c r="DD123" s="1112"/>
      <c r="DE123" s="1112"/>
      <c r="DF123" s="1113"/>
      <c r="DG123" s="1049" t="s">
        <v>482</v>
      </c>
      <c r="DH123" s="1050"/>
      <c r="DI123" s="1050"/>
      <c r="DJ123" s="1050"/>
      <c r="DK123" s="1051"/>
      <c r="DL123" s="1052" t="s">
        <v>490</v>
      </c>
      <c r="DM123" s="1050"/>
      <c r="DN123" s="1050"/>
      <c r="DO123" s="1050"/>
      <c r="DP123" s="1051"/>
      <c r="DQ123" s="1052" t="s">
        <v>480</v>
      </c>
      <c r="DR123" s="1050"/>
      <c r="DS123" s="1050"/>
      <c r="DT123" s="1050"/>
      <c r="DU123" s="1051"/>
      <c r="DV123" s="1053" t="s">
        <v>481</v>
      </c>
      <c r="DW123" s="1054"/>
      <c r="DX123" s="1054"/>
      <c r="DY123" s="1054"/>
      <c r="DZ123" s="1055"/>
    </row>
    <row r="124" spans="1:130" s="246" customFormat="1" ht="26.25" customHeight="1" thickBot="1" x14ac:dyDescent="0.2">
      <c r="A124" s="1150"/>
      <c r="B124" s="1037"/>
      <c r="C124" s="1007" t="s">
        <v>467</v>
      </c>
      <c r="D124" s="1008"/>
      <c r="E124" s="1008"/>
      <c r="F124" s="1008"/>
      <c r="G124" s="1008"/>
      <c r="H124" s="1008"/>
      <c r="I124" s="1008"/>
      <c r="J124" s="1008"/>
      <c r="K124" s="1008"/>
      <c r="L124" s="1008"/>
      <c r="M124" s="1008"/>
      <c r="N124" s="1008"/>
      <c r="O124" s="1008"/>
      <c r="P124" s="1008"/>
      <c r="Q124" s="1008"/>
      <c r="R124" s="1008"/>
      <c r="S124" s="1008"/>
      <c r="T124" s="1008"/>
      <c r="U124" s="1008"/>
      <c r="V124" s="1008"/>
      <c r="W124" s="1008"/>
      <c r="X124" s="1008"/>
      <c r="Y124" s="1008"/>
      <c r="Z124" s="1009"/>
      <c r="AA124" s="1049" t="s">
        <v>472</v>
      </c>
      <c r="AB124" s="1050"/>
      <c r="AC124" s="1050"/>
      <c r="AD124" s="1050"/>
      <c r="AE124" s="1051"/>
      <c r="AF124" s="1052" t="s">
        <v>480</v>
      </c>
      <c r="AG124" s="1050"/>
      <c r="AH124" s="1050"/>
      <c r="AI124" s="1050"/>
      <c r="AJ124" s="1051"/>
      <c r="AK124" s="1052" t="s">
        <v>474</v>
      </c>
      <c r="AL124" s="1050"/>
      <c r="AM124" s="1050"/>
      <c r="AN124" s="1050"/>
      <c r="AO124" s="1051"/>
      <c r="AP124" s="1053" t="s">
        <v>493</v>
      </c>
      <c r="AQ124" s="1054"/>
      <c r="AR124" s="1054"/>
      <c r="AS124" s="1054"/>
      <c r="AT124" s="1055"/>
      <c r="AU124" s="1152" t="s">
        <v>494</v>
      </c>
      <c r="AV124" s="1153"/>
      <c r="AW124" s="1153"/>
      <c r="AX124" s="1153"/>
      <c r="AY124" s="1153"/>
      <c r="AZ124" s="1153"/>
      <c r="BA124" s="1153"/>
      <c r="BB124" s="1153"/>
      <c r="BC124" s="1153"/>
      <c r="BD124" s="1153"/>
      <c r="BE124" s="1153"/>
      <c r="BF124" s="1153"/>
      <c r="BG124" s="1153"/>
      <c r="BH124" s="1153"/>
      <c r="BI124" s="1153"/>
      <c r="BJ124" s="1153"/>
      <c r="BK124" s="1153"/>
      <c r="BL124" s="1153"/>
      <c r="BM124" s="1153"/>
      <c r="BN124" s="1153"/>
      <c r="BO124" s="1153"/>
      <c r="BP124" s="1154"/>
      <c r="BQ124" s="1155" t="s">
        <v>487</v>
      </c>
      <c r="BR124" s="1119"/>
      <c r="BS124" s="1119"/>
      <c r="BT124" s="1119"/>
      <c r="BU124" s="1119"/>
      <c r="BV124" s="1119">
        <v>17.600000000000001</v>
      </c>
      <c r="BW124" s="1119"/>
      <c r="BX124" s="1119"/>
      <c r="BY124" s="1119"/>
      <c r="BZ124" s="1119"/>
      <c r="CA124" s="1119">
        <v>13.7</v>
      </c>
      <c r="CB124" s="1119"/>
      <c r="CC124" s="1119"/>
      <c r="CD124" s="1119"/>
      <c r="CE124" s="1119"/>
      <c r="CF124" s="1120"/>
      <c r="CG124" s="1121"/>
      <c r="CH124" s="1121"/>
      <c r="CI124" s="1121"/>
      <c r="CJ124" s="1122"/>
      <c r="CK124" s="1104"/>
      <c r="CL124" s="1104"/>
      <c r="CM124" s="1104"/>
      <c r="CN124" s="1104"/>
      <c r="CO124" s="1105"/>
      <c r="CP124" s="1111" t="s">
        <v>495</v>
      </c>
      <c r="CQ124" s="1112"/>
      <c r="CR124" s="1112"/>
      <c r="CS124" s="1112"/>
      <c r="CT124" s="1112"/>
      <c r="CU124" s="1112"/>
      <c r="CV124" s="1112"/>
      <c r="CW124" s="1112"/>
      <c r="CX124" s="1112"/>
      <c r="CY124" s="1112"/>
      <c r="CZ124" s="1112"/>
      <c r="DA124" s="1112"/>
      <c r="DB124" s="1112"/>
      <c r="DC124" s="1112"/>
      <c r="DD124" s="1112"/>
      <c r="DE124" s="1112"/>
      <c r="DF124" s="1113"/>
      <c r="DG124" s="1096" t="s">
        <v>441</v>
      </c>
      <c r="DH124" s="1075"/>
      <c r="DI124" s="1075"/>
      <c r="DJ124" s="1075"/>
      <c r="DK124" s="1076"/>
      <c r="DL124" s="1074" t="s">
        <v>444</v>
      </c>
      <c r="DM124" s="1075"/>
      <c r="DN124" s="1075"/>
      <c r="DO124" s="1075"/>
      <c r="DP124" s="1076"/>
      <c r="DQ124" s="1074" t="s">
        <v>441</v>
      </c>
      <c r="DR124" s="1075"/>
      <c r="DS124" s="1075"/>
      <c r="DT124" s="1075"/>
      <c r="DU124" s="1076"/>
      <c r="DV124" s="1077" t="s">
        <v>490</v>
      </c>
      <c r="DW124" s="1078"/>
      <c r="DX124" s="1078"/>
      <c r="DY124" s="1078"/>
      <c r="DZ124" s="1079"/>
    </row>
    <row r="125" spans="1:130" s="246" customFormat="1" ht="26.25" customHeight="1" x14ac:dyDescent="0.15">
      <c r="A125" s="1150"/>
      <c r="B125" s="1037"/>
      <c r="C125" s="1007" t="s">
        <v>469</v>
      </c>
      <c r="D125" s="1008"/>
      <c r="E125" s="1008"/>
      <c r="F125" s="1008"/>
      <c r="G125" s="1008"/>
      <c r="H125" s="1008"/>
      <c r="I125" s="1008"/>
      <c r="J125" s="1008"/>
      <c r="K125" s="1008"/>
      <c r="L125" s="1008"/>
      <c r="M125" s="1008"/>
      <c r="N125" s="1008"/>
      <c r="O125" s="1008"/>
      <c r="P125" s="1008"/>
      <c r="Q125" s="1008"/>
      <c r="R125" s="1008"/>
      <c r="S125" s="1008"/>
      <c r="T125" s="1008"/>
      <c r="U125" s="1008"/>
      <c r="V125" s="1008"/>
      <c r="W125" s="1008"/>
      <c r="X125" s="1008"/>
      <c r="Y125" s="1008"/>
      <c r="Z125" s="1009"/>
      <c r="AA125" s="1049" t="s">
        <v>487</v>
      </c>
      <c r="AB125" s="1050"/>
      <c r="AC125" s="1050"/>
      <c r="AD125" s="1050"/>
      <c r="AE125" s="1051"/>
      <c r="AF125" s="1052" t="s">
        <v>138</v>
      </c>
      <c r="AG125" s="1050"/>
      <c r="AH125" s="1050"/>
      <c r="AI125" s="1050"/>
      <c r="AJ125" s="1051"/>
      <c r="AK125" s="1052" t="s">
        <v>487</v>
      </c>
      <c r="AL125" s="1050"/>
      <c r="AM125" s="1050"/>
      <c r="AN125" s="1050"/>
      <c r="AO125" s="1051"/>
      <c r="AP125" s="1053" t="s">
        <v>138</v>
      </c>
      <c r="AQ125" s="1054"/>
      <c r="AR125" s="1054"/>
      <c r="AS125" s="1054"/>
      <c r="AT125" s="1055"/>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4" t="s">
        <v>496</v>
      </c>
      <c r="CL125" s="1099"/>
      <c r="CM125" s="1099"/>
      <c r="CN125" s="1099"/>
      <c r="CO125" s="1100"/>
      <c r="CP125" s="1031" t="s">
        <v>497</v>
      </c>
      <c r="CQ125" s="980"/>
      <c r="CR125" s="980"/>
      <c r="CS125" s="980"/>
      <c r="CT125" s="980"/>
      <c r="CU125" s="980"/>
      <c r="CV125" s="980"/>
      <c r="CW125" s="980"/>
      <c r="CX125" s="980"/>
      <c r="CY125" s="980"/>
      <c r="CZ125" s="980"/>
      <c r="DA125" s="980"/>
      <c r="DB125" s="980"/>
      <c r="DC125" s="980"/>
      <c r="DD125" s="980"/>
      <c r="DE125" s="980"/>
      <c r="DF125" s="981"/>
      <c r="DG125" s="1017" t="s">
        <v>482</v>
      </c>
      <c r="DH125" s="1018"/>
      <c r="DI125" s="1018"/>
      <c r="DJ125" s="1018"/>
      <c r="DK125" s="1018"/>
      <c r="DL125" s="1018" t="s">
        <v>441</v>
      </c>
      <c r="DM125" s="1018"/>
      <c r="DN125" s="1018"/>
      <c r="DO125" s="1018"/>
      <c r="DP125" s="1018"/>
      <c r="DQ125" s="1018" t="s">
        <v>138</v>
      </c>
      <c r="DR125" s="1018"/>
      <c r="DS125" s="1018"/>
      <c r="DT125" s="1018"/>
      <c r="DU125" s="1018"/>
      <c r="DV125" s="1019" t="s">
        <v>493</v>
      </c>
      <c r="DW125" s="1019"/>
      <c r="DX125" s="1019"/>
      <c r="DY125" s="1019"/>
      <c r="DZ125" s="1020"/>
    </row>
    <row r="126" spans="1:130" s="246" customFormat="1" ht="26.25" customHeight="1" thickBot="1" x14ac:dyDescent="0.2">
      <c r="A126" s="1150"/>
      <c r="B126" s="1037"/>
      <c r="C126" s="1007" t="s">
        <v>471</v>
      </c>
      <c r="D126" s="1008"/>
      <c r="E126" s="1008"/>
      <c r="F126" s="1008"/>
      <c r="G126" s="1008"/>
      <c r="H126" s="1008"/>
      <c r="I126" s="1008"/>
      <c r="J126" s="1008"/>
      <c r="K126" s="1008"/>
      <c r="L126" s="1008"/>
      <c r="M126" s="1008"/>
      <c r="N126" s="1008"/>
      <c r="O126" s="1008"/>
      <c r="P126" s="1008"/>
      <c r="Q126" s="1008"/>
      <c r="R126" s="1008"/>
      <c r="S126" s="1008"/>
      <c r="T126" s="1008"/>
      <c r="U126" s="1008"/>
      <c r="V126" s="1008"/>
      <c r="W126" s="1008"/>
      <c r="X126" s="1008"/>
      <c r="Y126" s="1008"/>
      <c r="Z126" s="1009"/>
      <c r="AA126" s="1049" t="s">
        <v>487</v>
      </c>
      <c r="AB126" s="1050"/>
      <c r="AC126" s="1050"/>
      <c r="AD126" s="1050"/>
      <c r="AE126" s="1051"/>
      <c r="AF126" s="1052" t="s">
        <v>482</v>
      </c>
      <c r="AG126" s="1050"/>
      <c r="AH126" s="1050"/>
      <c r="AI126" s="1050"/>
      <c r="AJ126" s="1051"/>
      <c r="AK126" s="1052" t="s">
        <v>480</v>
      </c>
      <c r="AL126" s="1050"/>
      <c r="AM126" s="1050"/>
      <c r="AN126" s="1050"/>
      <c r="AO126" s="1051"/>
      <c r="AP126" s="1053" t="s">
        <v>482</v>
      </c>
      <c r="AQ126" s="1054"/>
      <c r="AR126" s="1054"/>
      <c r="AS126" s="1054"/>
      <c r="AT126" s="1055"/>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5"/>
      <c r="CL126" s="1102"/>
      <c r="CM126" s="1102"/>
      <c r="CN126" s="1102"/>
      <c r="CO126" s="1103"/>
      <c r="CP126" s="1040" t="s">
        <v>498</v>
      </c>
      <c r="CQ126" s="1041"/>
      <c r="CR126" s="1041"/>
      <c r="CS126" s="1041"/>
      <c r="CT126" s="1041"/>
      <c r="CU126" s="1041"/>
      <c r="CV126" s="1041"/>
      <c r="CW126" s="1041"/>
      <c r="CX126" s="1041"/>
      <c r="CY126" s="1041"/>
      <c r="CZ126" s="1041"/>
      <c r="DA126" s="1041"/>
      <c r="DB126" s="1041"/>
      <c r="DC126" s="1041"/>
      <c r="DD126" s="1041"/>
      <c r="DE126" s="1041"/>
      <c r="DF126" s="1042"/>
      <c r="DG126" s="1010">
        <v>295626</v>
      </c>
      <c r="DH126" s="1011"/>
      <c r="DI126" s="1011"/>
      <c r="DJ126" s="1011"/>
      <c r="DK126" s="1011"/>
      <c r="DL126" s="1011">
        <v>529873</v>
      </c>
      <c r="DM126" s="1011"/>
      <c r="DN126" s="1011"/>
      <c r="DO126" s="1011"/>
      <c r="DP126" s="1011"/>
      <c r="DQ126" s="1011">
        <v>699776</v>
      </c>
      <c r="DR126" s="1011"/>
      <c r="DS126" s="1011"/>
      <c r="DT126" s="1011"/>
      <c r="DU126" s="1011"/>
      <c r="DV126" s="1012">
        <v>19.399999999999999</v>
      </c>
      <c r="DW126" s="1012"/>
      <c r="DX126" s="1012"/>
      <c r="DY126" s="1012"/>
      <c r="DZ126" s="1013"/>
    </row>
    <row r="127" spans="1:130" s="246" customFormat="1" ht="26.25" customHeight="1" x14ac:dyDescent="0.15">
      <c r="A127" s="1151"/>
      <c r="B127" s="1039"/>
      <c r="C127" s="1093" t="s">
        <v>499</v>
      </c>
      <c r="D127" s="1094"/>
      <c r="E127" s="1094"/>
      <c r="F127" s="1094"/>
      <c r="G127" s="1094"/>
      <c r="H127" s="1094"/>
      <c r="I127" s="1094"/>
      <c r="J127" s="1094"/>
      <c r="K127" s="1094"/>
      <c r="L127" s="1094"/>
      <c r="M127" s="1094"/>
      <c r="N127" s="1094"/>
      <c r="O127" s="1094"/>
      <c r="P127" s="1094"/>
      <c r="Q127" s="1094"/>
      <c r="R127" s="1094"/>
      <c r="S127" s="1094"/>
      <c r="T127" s="1094"/>
      <c r="U127" s="1094"/>
      <c r="V127" s="1094"/>
      <c r="W127" s="1094"/>
      <c r="X127" s="1094"/>
      <c r="Y127" s="1094"/>
      <c r="Z127" s="1095"/>
      <c r="AA127" s="1049" t="s">
        <v>481</v>
      </c>
      <c r="AB127" s="1050"/>
      <c r="AC127" s="1050"/>
      <c r="AD127" s="1050"/>
      <c r="AE127" s="1051"/>
      <c r="AF127" s="1052" t="s">
        <v>482</v>
      </c>
      <c r="AG127" s="1050"/>
      <c r="AH127" s="1050"/>
      <c r="AI127" s="1050"/>
      <c r="AJ127" s="1051"/>
      <c r="AK127" s="1052" t="s">
        <v>482</v>
      </c>
      <c r="AL127" s="1050"/>
      <c r="AM127" s="1050"/>
      <c r="AN127" s="1050"/>
      <c r="AO127" s="1051"/>
      <c r="AP127" s="1053" t="s">
        <v>441</v>
      </c>
      <c r="AQ127" s="1054"/>
      <c r="AR127" s="1054"/>
      <c r="AS127" s="1054"/>
      <c r="AT127" s="1055"/>
      <c r="AU127" s="282"/>
      <c r="AV127" s="282"/>
      <c r="AW127" s="282"/>
      <c r="AX127" s="1123" t="s">
        <v>500</v>
      </c>
      <c r="AY127" s="1124"/>
      <c r="AZ127" s="1124"/>
      <c r="BA127" s="1124"/>
      <c r="BB127" s="1124"/>
      <c r="BC127" s="1124"/>
      <c r="BD127" s="1124"/>
      <c r="BE127" s="1125"/>
      <c r="BF127" s="1126" t="s">
        <v>501</v>
      </c>
      <c r="BG127" s="1124"/>
      <c r="BH127" s="1124"/>
      <c r="BI127" s="1124"/>
      <c r="BJ127" s="1124"/>
      <c r="BK127" s="1124"/>
      <c r="BL127" s="1125"/>
      <c r="BM127" s="1126" t="s">
        <v>502</v>
      </c>
      <c r="BN127" s="1124"/>
      <c r="BO127" s="1124"/>
      <c r="BP127" s="1124"/>
      <c r="BQ127" s="1124"/>
      <c r="BR127" s="1124"/>
      <c r="BS127" s="1125"/>
      <c r="BT127" s="1126" t="s">
        <v>503</v>
      </c>
      <c r="BU127" s="1124"/>
      <c r="BV127" s="1124"/>
      <c r="BW127" s="1124"/>
      <c r="BX127" s="1124"/>
      <c r="BY127" s="1124"/>
      <c r="BZ127" s="1148"/>
      <c r="CA127" s="282"/>
      <c r="CB127" s="282"/>
      <c r="CC127" s="282"/>
      <c r="CD127" s="283"/>
      <c r="CE127" s="283"/>
      <c r="CF127" s="283"/>
      <c r="CG127" s="280"/>
      <c r="CH127" s="280"/>
      <c r="CI127" s="280"/>
      <c r="CJ127" s="281"/>
      <c r="CK127" s="1115"/>
      <c r="CL127" s="1102"/>
      <c r="CM127" s="1102"/>
      <c r="CN127" s="1102"/>
      <c r="CO127" s="1103"/>
      <c r="CP127" s="1040" t="s">
        <v>504</v>
      </c>
      <c r="CQ127" s="1041"/>
      <c r="CR127" s="1041"/>
      <c r="CS127" s="1041"/>
      <c r="CT127" s="1041"/>
      <c r="CU127" s="1041"/>
      <c r="CV127" s="1041"/>
      <c r="CW127" s="1041"/>
      <c r="CX127" s="1041"/>
      <c r="CY127" s="1041"/>
      <c r="CZ127" s="1041"/>
      <c r="DA127" s="1041"/>
      <c r="DB127" s="1041"/>
      <c r="DC127" s="1041"/>
      <c r="DD127" s="1041"/>
      <c r="DE127" s="1041"/>
      <c r="DF127" s="1042"/>
      <c r="DG127" s="1010" t="s">
        <v>138</v>
      </c>
      <c r="DH127" s="1011"/>
      <c r="DI127" s="1011"/>
      <c r="DJ127" s="1011"/>
      <c r="DK127" s="1011"/>
      <c r="DL127" s="1011" t="s">
        <v>482</v>
      </c>
      <c r="DM127" s="1011"/>
      <c r="DN127" s="1011"/>
      <c r="DO127" s="1011"/>
      <c r="DP127" s="1011"/>
      <c r="DQ127" s="1011" t="s">
        <v>441</v>
      </c>
      <c r="DR127" s="1011"/>
      <c r="DS127" s="1011"/>
      <c r="DT127" s="1011"/>
      <c r="DU127" s="1011"/>
      <c r="DV127" s="1012" t="s">
        <v>441</v>
      </c>
      <c r="DW127" s="1012"/>
      <c r="DX127" s="1012"/>
      <c r="DY127" s="1012"/>
      <c r="DZ127" s="1013"/>
    </row>
    <row r="128" spans="1:130" s="246" customFormat="1" ht="26.25" customHeight="1" thickBot="1" x14ac:dyDescent="0.2">
      <c r="A128" s="1134" t="s">
        <v>505</v>
      </c>
      <c r="B128" s="1135"/>
      <c r="C128" s="1135"/>
      <c r="D128" s="1135"/>
      <c r="E128" s="1135"/>
      <c r="F128" s="1135"/>
      <c r="G128" s="1135"/>
      <c r="H128" s="1135"/>
      <c r="I128" s="1135"/>
      <c r="J128" s="1135"/>
      <c r="K128" s="1135"/>
      <c r="L128" s="1135"/>
      <c r="M128" s="1135"/>
      <c r="N128" s="1135"/>
      <c r="O128" s="1135"/>
      <c r="P128" s="1135"/>
      <c r="Q128" s="1135"/>
      <c r="R128" s="1135"/>
      <c r="S128" s="1135"/>
      <c r="T128" s="1135"/>
      <c r="U128" s="1135"/>
      <c r="V128" s="1135"/>
      <c r="W128" s="1136" t="s">
        <v>506</v>
      </c>
      <c r="X128" s="1136"/>
      <c r="Y128" s="1136"/>
      <c r="Z128" s="1137"/>
      <c r="AA128" s="1138" t="s">
        <v>480</v>
      </c>
      <c r="AB128" s="1139"/>
      <c r="AC128" s="1139"/>
      <c r="AD128" s="1139"/>
      <c r="AE128" s="1140"/>
      <c r="AF128" s="1141" t="s">
        <v>482</v>
      </c>
      <c r="AG128" s="1139"/>
      <c r="AH128" s="1139"/>
      <c r="AI128" s="1139"/>
      <c r="AJ128" s="1140"/>
      <c r="AK128" s="1141">
        <v>49</v>
      </c>
      <c r="AL128" s="1139"/>
      <c r="AM128" s="1139"/>
      <c r="AN128" s="1139"/>
      <c r="AO128" s="1140"/>
      <c r="AP128" s="1142"/>
      <c r="AQ128" s="1143"/>
      <c r="AR128" s="1143"/>
      <c r="AS128" s="1143"/>
      <c r="AT128" s="1144"/>
      <c r="AU128" s="282"/>
      <c r="AV128" s="282"/>
      <c r="AW128" s="282"/>
      <c r="AX128" s="979" t="s">
        <v>507</v>
      </c>
      <c r="AY128" s="980"/>
      <c r="AZ128" s="980"/>
      <c r="BA128" s="980"/>
      <c r="BB128" s="980"/>
      <c r="BC128" s="980"/>
      <c r="BD128" s="980"/>
      <c r="BE128" s="981"/>
      <c r="BF128" s="1145" t="s">
        <v>486</v>
      </c>
      <c r="BG128" s="1146"/>
      <c r="BH128" s="1146"/>
      <c r="BI128" s="1146"/>
      <c r="BJ128" s="1146"/>
      <c r="BK128" s="1146"/>
      <c r="BL128" s="1147"/>
      <c r="BM128" s="1145">
        <v>15</v>
      </c>
      <c r="BN128" s="1146"/>
      <c r="BO128" s="1146"/>
      <c r="BP128" s="1146"/>
      <c r="BQ128" s="1146"/>
      <c r="BR128" s="1146"/>
      <c r="BS128" s="1147"/>
      <c r="BT128" s="1145">
        <v>20</v>
      </c>
      <c r="BU128" s="1146"/>
      <c r="BV128" s="1146"/>
      <c r="BW128" s="1146"/>
      <c r="BX128" s="1146"/>
      <c r="BY128" s="1146"/>
      <c r="BZ128" s="1170"/>
      <c r="CA128" s="283"/>
      <c r="CB128" s="283"/>
      <c r="CC128" s="283"/>
      <c r="CD128" s="283"/>
      <c r="CE128" s="283"/>
      <c r="CF128" s="283"/>
      <c r="CG128" s="280"/>
      <c r="CH128" s="280"/>
      <c r="CI128" s="280"/>
      <c r="CJ128" s="281"/>
      <c r="CK128" s="1116"/>
      <c r="CL128" s="1117"/>
      <c r="CM128" s="1117"/>
      <c r="CN128" s="1117"/>
      <c r="CO128" s="1118"/>
      <c r="CP128" s="1127" t="s">
        <v>508</v>
      </c>
      <c r="CQ128" s="1128"/>
      <c r="CR128" s="1128"/>
      <c r="CS128" s="1128"/>
      <c r="CT128" s="1128"/>
      <c r="CU128" s="1128"/>
      <c r="CV128" s="1128"/>
      <c r="CW128" s="1128"/>
      <c r="CX128" s="1128"/>
      <c r="CY128" s="1128"/>
      <c r="CZ128" s="1128"/>
      <c r="DA128" s="1128"/>
      <c r="DB128" s="1128"/>
      <c r="DC128" s="1128"/>
      <c r="DD128" s="1128"/>
      <c r="DE128" s="1128"/>
      <c r="DF128" s="1129"/>
      <c r="DG128" s="1130" t="s">
        <v>490</v>
      </c>
      <c r="DH128" s="1131"/>
      <c r="DI128" s="1131"/>
      <c r="DJ128" s="1131"/>
      <c r="DK128" s="1131"/>
      <c r="DL128" s="1131" t="s">
        <v>474</v>
      </c>
      <c r="DM128" s="1131"/>
      <c r="DN128" s="1131"/>
      <c r="DO128" s="1131"/>
      <c r="DP128" s="1131"/>
      <c r="DQ128" s="1131" t="s">
        <v>482</v>
      </c>
      <c r="DR128" s="1131"/>
      <c r="DS128" s="1131"/>
      <c r="DT128" s="1131"/>
      <c r="DU128" s="1131"/>
      <c r="DV128" s="1132" t="s">
        <v>138</v>
      </c>
      <c r="DW128" s="1132"/>
      <c r="DX128" s="1132"/>
      <c r="DY128" s="1132"/>
      <c r="DZ128" s="1133"/>
    </row>
    <row r="129" spans="1:131" s="246" customFormat="1" ht="26.25" customHeight="1" x14ac:dyDescent="0.15">
      <c r="A129" s="1021" t="s">
        <v>107</v>
      </c>
      <c r="B129" s="1022"/>
      <c r="C129" s="1022"/>
      <c r="D129" s="1022"/>
      <c r="E129" s="1022"/>
      <c r="F129" s="1022"/>
      <c r="G129" s="1022"/>
      <c r="H129" s="1022"/>
      <c r="I129" s="1022"/>
      <c r="J129" s="1022"/>
      <c r="K129" s="1022"/>
      <c r="L129" s="1022"/>
      <c r="M129" s="1022"/>
      <c r="N129" s="1022"/>
      <c r="O129" s="1022"/>
      <c r="P129" s="1022"/>
      <c r="Q129" s="1022"/>
      <c r="R129" s="1022"/>
      <c r="S129" s="1022"/>
      <c r="T129" s="1022"/>
      <c r="U129" s="1022"/>
      <c r="V129" s="1022"/>
      <c r="W129" s="1164" t="s">
        <v>509</v>
      </c>
      <c r="X129" s="1165"/>
      <c r="Y129" s="1165"/>
      <c r="Z129" s="1166"/>
      <c r="AA129" s="1049">
        <v>4034573</v>
      </c>
      <c r="AB129" s="1050"/>
      <c r="AC129" s="1050"/>
      <c r="AD129" s="1050"/>
      <c r="AE129" s="1051"/>
      <c r="AF129" s="1052">
        <v>4099665</v>
      </c>
      <c r="AG129" s="1050"/>
      <c r="AH129" s="1050"/>
      <c r="AI129" s="1050"/>
      <c r="AJ129" s="1051"/>
      <c r="AK129" s="1052">
        <v>4201449</v>
      </c>
      <c r="AL129" s="1050"/>
      <c r="AM129" s="1050"/>
      <c r="AN129" s="1050"/>
      <c r="AO129" s="1051"/>
      <c r="AP129" s="1167"/>
      <c r="AQ129" s="1168"/>
      <c r="AR129" s="1168"/>
      <c r="AS129" s="1168"/>
      <c r="AT129" s="1169"/>
      <c r="AU129" s="284"/>
      <c r="AV129" s="284"/>
      <c r="AW129" s="284"/>
      <c r="AX129" s="1158" t="s">
        <v>510</v>
      </c>
      <c r="AY129" s="1041"/>
      <c r="AZ129" s="1041"/>
      <c r="BA129" s="1041"/>
      <c r="BB129" s="1041"/>
      <c r="BC129" s="1041"/>
      <c r="BD129" s="1041"/>
      <c r="BE129" s="1042"/>
      <c r="BF129" s="1159" t="s">
        <v>474</v>
      </c>
      <c r="BG129" s="1160"/>
      <c r="BH129" s="1160"/>
      <c r="BI129" s="1160"/>
      <c r="BJ129" s="1160"/>
      <c r="BK129" s="1160"/>
      <c r="BL129" s="1161"/>
      <c r="BM129" s="1159">
        <v>20</v>
      </c>
      <c r="BN129" s="1160"/>
      <c r="BO129" s="1160"/>
      <c r="BP129" s="1160"/>
      <c r="BQ129" s="1160"/>
      <c r="BR129" s="1160"/>
      <c r="BS129" s="1161"/>
      <c r="BT129" s="1159">
        <v>30</v>
      </c>
      <c r="BU129" s="1162"/>
      <c r="BV129" s="1162"/>
      <c r="BW129" s="1162"/>
      <c r="BX129" s="1162"/>
      <c r="BY129" s="1162"/>
      <c r="BZ129" s="116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1" t="s">
        <v>511</v>
      </c>
      <c r="B130" s="1022"/>
      <c r="C130" s="1022"/>
      <c r="D130" s="1022"/>
      <c r="E130" s="1022"/>
      <c r="F130" s="1022"/>
      <c r="G130" s="1022"/>
      <c r="H130" s="1022"/>
      <c r="I130" s="1022"/>
      <c r="J130" s="1022"/>
      <c r="K130" s="1022"/>
      <c r="L130" s="1022"/>
      <c r="M130" s="1022"/>
      <c r="N130" s="1022"/>
      <c r="O130" s="1022"/>
      <c r="P130" s="1022"/>
      <c r="Q130" s="1022"/>
      <c r="R130" s="1022"/>
      <c r="S130" s="1022"/>
      <c r="T130" s="1022"/>
      <c r="U130" s="1022"/>
      <c r="V130" s="1022"/>
      <c r="W130" s="1164" t="s">
        <v>512</v>
      </c>
      <c r="X130" s="1165"/>
      <c r="Y130" s="1165"/>
      <c r="Z130" s="1166"/>
      <c r="AA130" s="1049">
        <v>607969</v>
      </c>
      <c r="AB130" s="1050"/>
      <c r="AC130" s="1050"/>
      <c r="AD130" s="1050"/>
      <c r="AE130" s="1051"/>
      <c r="AF130" s="1052">
        <v>589990</v>
      </c>
      <c r="AG130" s="1050"/>
      <c r="AH130" s="1050"/>
      <c r="AI130" s="1050"/>
      <c r="AJ130" s="1051"/>
      <c r="AK130" s="1052">
        <v>601912</v>
      </c>
      <c r="AL130" s="1050"/>
      <c r="AM130" s="1050"/>
      <c r="AN130" s="1050"/>
      <c r="AO130" s="1051"/>
      <c r="AP130" s="1167"/>
      <c r="AQ130" s="1168"/>
      <c r="AR130" s="1168"/>
      <c r="AS130" s="1168"/>
      <c r="AT130" s="1169"/>
      <c r="AU130" s="284"/>
      <c r="AV130" s="284"/>
      <c r="AW130" s="284"/>
      <c r="AX130" s="1158" t="s">
        <v>513</v>
      </c>
      <c r="AY130" s="1041"/>
      <c r="AZ130" s="1041"/>
      <c r="BA130" s="1041"/>
      <c r="BB130" s="1041"/>
      <c r="BC130" s="1041"/>
      <c r="BD130" s="1041"/>
      <c r="BE130" s="1042"/>
      <c r="BF130" s="1195">
        <v>6.3</v>
      </c>
      <c r="BG130" s="1196"/>
      <c r="BH130" s="1196"/>
      <c r="BI130" s="1196"/>
      <c r="BJ130" s="1196"/>
      <c r="BK130" s="1196"/>
      <c r="BL130" s="1197"/>
      <c r="BM130" s="1195">
        <v>25</v>
      </c>
      <c r="BN130" s="1196"/>
      <c r="BO130" s="1196"/>
      <c r="BP130" s="1196"/>
      <c r="BQ130" s="1196"/>
      <c r="BR130" s="1196"/>
      <c r="BS130" s="1197"/>
      <c r="BT130" s="1195">
        <v>35</v>
      </c>
      <c r="BU130" s="1198"/>
      <c r="BV130" s="1198"/>
      <c r="BW130" s="1198"/>
      <c r="BX130" s="1198"/>
      <c r="BY130" s="1198"/>
      <c r="BZ130" s="1199"/>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00"/>
      <c r="B131" s="1201"/>
      <c r="C131" s="1201"/>
      <c r="D131" s="1201"/>
      <c r="E131" s="1201"/>
      <c r="F131" s="1201"/>
      <c r="G131" s="1201"/>
      <c r="H131" s="1201"/>
      <c r="I131" s="1201"/>
      <c r="J131" s="1201"/>
      <c r="K131" s="1201"/>
      <c r="L131" s="1201"/>
      <c r="M131" s="1201"/>
      <c r="N131" s="1201"/>
      <c r="O131" s="1201"/>
      <c r="P131" s="1201"/>
      <c r="Q131" s="1201"/>
      <c r="R131" s="1201"/>
      <c r="S131" s="1201"/>
      <c r="T131" s="1201"/>
      <c r="U131" s="1201"/>
      <c r="V131" s="1201"/>
      <c r="W131" s="1202" t="s">
        <v>514</v>
      </c>
      <c r="X131" s="1203"/>
      <c r="Y131" s="1203"/>
      <c r="Z131" s="1204"/>
      <c r="AA131" s="1096">
        <v>3426604</v>
      </c>
      <c r="AB131" s="1075"/>
      <c r="AC131" s="1075"/>
      <c r="AD131" s="1075"/>
      <c r="AE131" s="1076"/>
      <c r="AF131" s="1074">
        <v>3509675</v>
      </c>
      <c r="AG131" s="1075"/>
      <c r="AH131" s="1075"/>
      <c r="AI131" s="1075"/>
      <c r="AJ131" s="1076"/>
      <c r="AK131" s="1074">
        <v>3599537</v>
      </c>
      <c r="AL131" s="1075"/>
      <c r="AM131" s="1075"/>
      <c r="AN131" s="1075"/>
      <c r="AO131" s="1076"/>
      <c r="AP131" s="1205"/>
      <c r="AQ131" s="1206"/>
      <c r="AR131" s="1206"/>
      <c r="AS131" s="1206"/>
      <c r="AT131" s="1207"/>
      <c r="AU131" s="284"/>
      <c r="AV131" s="284"/>
      <c r="AW131" s="284"/>
      <c r="AX131" s="1177" t="s">
        <v>515</v>
      </c>
      <c r="AY131" s="1128"/>
      <c r="AZ131" s="1128"/>
      <c r="BA131" s="1128"/>
      <c r="BB131" s="1128"/>
      <c r="BC131" s="1128"/>
      <c r="BD131" s="1128"/>
      <c r="BE131" s="1129"/>
      <c r="BF131" s="1178">
        <v>13.7</v>
      </c>
      <c r="BG131" s="1179"/>
      <c r="BH131" s="1179"/>
      <c r="BI131" s="1179"/>
      <c r="BJ131" s="1179"/>
      <c r="BK131" s="1179"/>
      <c r="BL131" s="1180"/>
      <c r="BM131" s="1178">
        <v>350</v>
      </c>
      <c r="BN131" s="1179"/>
      <c r="BO131" s="1179"/>
      <c r="BP131" s="1179"/>
      <c r="BQ131" s="1179"/>
      <c r="BR131" s="1179"/>
      <c r="BS131" s="1180"/>
      <c r="BT131" s="1181"/>
      <c r="BU131" s="1182"/>
      <c r="BV131" s="1182"/>
      <c r="BW131" s="1182"/>
      <c r="BX131" s="1182"/>
      <c r="BY131" s="1182"/>
      <c r="BZ131" s="118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4" t="s">
        <v>516</v>
      </c>
      <c r="B132" s="1185"/>
      <c r="C132" s="1185"/>
      <c r="D132" s="1185"/>
      <c r="E132" s="1185"/>
      <c r="F132" s="1185"/>
      <c r="G132" s="1185"/>
      <c r="H132" s="1185"/>
      <c r="I132" s="1185"/>
      <c r="J132" s="1185"/>
      <c r="K132" s="1185"/>
      <c r="L132" s="1185"/>
      <c r="M132" s="1185"/>
      <c r="N132" s="1185"/>
      <c r="O132" s="1185"/>
      <c r="P132" s="1185"/>
      <c r="Q132" s="1185"/>
      <c r="R132" s="1185"/>
      <c r="S132" s="1185"/>
      <c r="T132" s="1185"/>
      <c r="U132" s="1185"/>
      <c r="V132" s="1188" t="s">
        <v>517</v>
      </c>
      <c r="W132" s="1188"/>
      <c r="X132" s="1188"/>
      <c r="Y132" s="1188"/>
      <c r="Z132" s="1189"/>
      <c r="AA132" s="1190">
        <v>5.0026790370000001</v>
      </c>
      <c r="AB132" s="1191"/>
      <c r="AC132" s="1191"/>
      <c r="AD132" s="1191"/>
      <c r="AE132" s="1192"/>
      <c r="AF132" s="1193">
        <v>6.8656499530000001</v>
      </c>
      <c r="AG132" s="1191"/>
      <c r="AH132" s="1191"/>
      <c r="AI132" s="1191"/>
      <c r="AJ132" s="1192"/>
      <c r="AK132" s="1193">
        <v>7.1248052179999997</v>
      </c>
      <c r="AL132" s="1191"/>
      <c r="AM132" s="1191"/>
      <c r="AN132" s="1191"/>
      <c r="AO132" s="1192"/>
      <c r="AP132" s="1090"/>
      <c r="AQ132" s="1091"/>
      <c r="AR132" s="1091"/>
      <c r="AS132" s="1091"/>
      <c r="AT132" s="1194"/>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6"/>
      <c r="B133" s="1187"/>
      <c r="C133" s="1187"/>
      <c r="D133" s="1187"/>
      <c r="E133" s="1187"/>
      <c r="F133" s="1187"/>
      <c r="G133" s="1187"/>
      <c r="H133" s="1187"/>
      <c r="I133" s="1187"/>
      <c r="J133" s="1187"/>
      <c r="K133" s="1187"/>
      <c r="L133" s="1187"/>
      <c r="M133" s="1187"/>
      <c r="N133" s="1187"/>
      <c r="O133" s="1187"/>
      <c r="P133" s="1187"/>
      <c r="Q133" s="1187"/>
      <c r="R133" s="1187"/>
      <c r="S133" s="1187"/>
      <c r="T133" s="1187"/>
      <c r="U133" s="1187"/>
      <c r="V133" s="1171" t="s">
        <v>518</v>
      </c>
      <c r="W133" s="1171"/>
      <c r="X133" s="1171"/>
      <c r="Y133" s="1171"/>
      <c r="Z133" s="1172"/>
      <c r="AA133" s="1173">
        <v>5.3</v>
      </c>
      <c r="AB133" s="1174"/>
      <c r="AC133" s="1174"/>
      <c r="AD133" s="1174"/>
      <c r="AE133" s="1175"/>
      <c r="AF133" s="1173">
        <v>5.7</v>
      </c>
      <c r="AG133" s="1174"/>
      <c r="AH133" s="1174"/>
      <c r="AI133" s="1174"/>
      <c r="AJ133" s="1175"/>
      <c r="AK133" s="1173">
        <v>6.3</v>
      </c>
      <c r="AL133" s="1174"/>
      <c r="AM133" s="1174"/>
      <c r="AN133" s="1174"/>
      <c r="AO133" s="1175"/>
      <c r="AP133" s="1120"/>
      <c r="AQ133" s="1121"/>
      <c r="AR133" s="1121"/>
      <c r="AS133" s="1121"/>
      <c r="AT133" s="117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vKywQvJN7+HIebh0ogzDom/No/U8uUfxJtdRwKzElMoi0gr7blfYFVSgq6ZidS+pKAp2FefjMjF2SuXllnl5pg==" saltValue="E7xzJuoHa0uvG2gtNJL/G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Hfa3jMnG4Mp3gdjWsjifpvrBVW9tXn6Xov0p2J/qCSnar7ngUxQVyQuTogH8E2UlsCHseNyrEp4VGqh3uyt20g==" saltValue="ju9XhwKhwW0/ColX1mGwJ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PrIGltVUDN/7m6KjFmmhBFjrnjXZJaWf7DeLKx6gjb4Cq3V/5j1gtGRRb1c9I9fqyfNpnOoK1AmLyhKqpUm/1A==" saltValue="uk2mKfQ5xHU4lApY4V+i8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520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521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1" t="s">
        <v>522</v>
      </c>
      <c r="AP7" s="303"/>
      <c r="AQ7" s="304" t="s">
        <v>523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2"/>
      <c r="AP8" s="309" t="s">
        <v>524</v>
      </c>
      <c r="AQ8" s="310" t="s">
        <v>525</v>
      </c>
      <c r="AR8" s="311" t="s">
        <v>526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3" t="s">
        <v>527</v>
      </c>
      <c r="AL9" s="1214"/>
      <c r="AM9" s="1214"/>
      <c r="AN9" s="1215"/>
      <c r="AO9" s="312">
        <v>1078177</v>
      </c>
      <c r="AP9" s="312">
        <v>69578</v>
      </c>
      <c r="AQ9" s="313">
        <v>81866</v>
      </c>
      <c r="AR9" s="314">
        <v>-15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3" t="s">
        <v>528</v>
      </c>
      <c r="AL10" s="1214"/>
      <c r="AM10" s="1214"/>
      <c r="AN10" s="1215"/>
      <c r="AO10" s="315">
        <v>453740</v>
      </c>
      <c r="AP10" s="315">
        <v>29281</v>
      </c>
      <c r="AQ10" s="316">
        <v>9373</v>
      </c>
      <c r="AR10" s="317">
        <v>212.4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3" t="s">
        <v>529</v>
      </c>
      <c r="AL11" s="1214"/>
      <c r="AM11" s="1214"/>
      <c r="AN11" s="1215"/>
      <c r="AO11" s="315">
        <v>139062</v>
      </c>
      <c r="AP11" s="315">
        <v>8974</v>
      </c>
      <c r="AQ11" s="316">
        <v>11195</v>
      </c>
      <c r="AR11" s="317">
        <v>-19.8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3" t="s">
        <v>530</v>
      </c>
      <c r="AL12" s="1214"/>
      <c r="AM12" s="1214"/>
      <c r="AN12" s="1215"/>
      <c r="AO12" s="315" t="s">
        <v>531</v>
      </c>
      <c r="AP12" s="315" t="s">
        <v>531</v>
      </c>
      <c r="AQ12" s="316">
        <v>1565</v>
      </c>
      <c r="AR12" s="317" t="s">
        <v>531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3" t="s">
        <v>532</v>
      </c>
      <c r="AL13" s="1214"/>
      <c r="AM13" s="1214"/>
      <c r="AN13" s="1215"/>
      <c r="AO13" s="315" t="s">
        <v>531</v>
      </c>
      <c r="AP13" s="315" t="s">
        <v>531</v>
      </c>
      <c r="AQ13" s="316" t="s">
        <v>531</v>
      </c>
      <c r="AR13" s="317" t="s">
        <v>531</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3" t="s">
        <v>533</v>
      </c>
      <c r="AL14" s="1214"/>
      <c r="AM14" s="1214"/>
      <c r="AN14" s="1215"/>
      <c r="AO14" s="315">
        <v>22195</v>
      </c>
      <c r="AP14" s="315">
        <v>1432</v>
      </c>
      <c r="AQ14" s="316">
        <v>4756</v>
      </c>
      <c r="AR14" s="317">
        <v>-69.900000000000006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3" t="s">
        <v>534</v>
      </c>
      <c r="AL15" s="1214"/>
      <c r="AM15" s="1214"/>
      <c r="AN15" s="1215"/>
      <c r="AO15" s="315">
        <v>14683</v>
      </c>
      <c r="AP15" s="315">
        <v>948</v>
      </c>
      <c r="AQ15" s="316">
        <v>1563</v>
      </c>
      <c r="AR15" s="317">
        <v>-39.299999999999997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6" t="s">
        <v>535</v>
      </c>
      <c r="AL16" s="1217"/>
      <c r="AM16" s="1217"/>
      <c r="AN16" s="1218"/>
      <c r="AO16" s="315">
        <v>-92692</v>
      </c>
      <c r="AP16" s="315">
        <v>-5982</v>
      </c>
      <c r="AQ16" s="316">
        <v>-7824</v>
      </c>
      <c r="AR16" s="317">
        <v>-23.5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6" t="s">
        <v>192</v>
      </c>
      <c r="AL17" s="1217"/>
      <c r="AM17" s="1217"/>
      <c r="AN17" s="1218"/>
      <c r="AO17" s="315">
        <v>1615165</v>
      </c>
      <c r="AP17" s="315">
        <v>104231</v>
      </c>
      <c r="AQ17" s="316">
        <v>102493</v>
      </c>
      <c r="AR17" s="317">
        <v>1.7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537</v>
      </c>
      <c r="AP20" s="323" t="s">
        <v>538</v>
      </c>
      <c r="AQ20" s="324" t="s">
        <v>539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8" t="s">
        <v>540</v>
      </c>
      <c r="AL21" s="1209"/>
      <c r="AM21" s="1209"/>
      <c r="AN21" s="1210"/>
      <c r="AO21" s="327">
        <v>9.2899999999999991</v>
      </c>
      <c r="AP21" s="328">
        <v>9.5299999999999994</v>
      </c>
      <c r="AQ21" s="329">
        <v>-0.24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8" t="s">
        <v>541</v>
      </c>
      <c r="AL22" s="1209"/>
      <c r="AM22" s="1209"/>
      <c r="AN22" s="1210"/>
      <c r="AO22" s="332">
        <v>96.2</v>
      </c>
      <c r="AP22" s="333">
        <v>96.6</v>
      </c>
      <c r="AQ22" s="334">
        <v>-0.4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542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543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1" t="s">
        <v>522</v>
      </c>
      <c r="AP30" s="303"/>
      <c r="AQ30" s="304" t="s">
        <v>523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2"/>
      <c r="AP31" s="309" t="s">
        <v>524</v>
      </c>
      <c r="AQ31" s="310" t="s">
        <v>525</v>
      </c>
      <c r="AR31" s="311" t="s">
        <v>526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4" t="s">
        <v>545</v>
      </c>
      <c r="AL32" s="1225"/>
      <c r="AM32" s="1225"/>
      <c r="AN32" s="1226"/>
      <c r="AO32" s="342">
        <v>456582</v>
      </c>
      <c r="AP32" s="342">
        <v>29465</v>
      </c>
      <c r="AQ32" s="343">
        <v>54189</v>
      </c>
      <c r="AR32" s="344">
        <v>-45.6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4" t="s">
        <v>546</v>
      </c>
      <c r="AL33" s="1225"/>
      <c r="AM33" s="1225"/>
      <c r="AN33" s="1226"/>
      <c r="AO33" s="342" t="s">
        <v>531</v>
      </c>
      <c r="AP33" s="342" t="s">
        <v>531</v>
      </c>
      <c r="AQ33" s="343" t="s">
        <v>531</v>
      </c>
      <c r="AR33" s="344" t="s">
        <v>531</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4" t="s">
        <v>547</v>
      </c>
      <c r="AL34" s="1225"/>
      <c r="AM34" s="1225"/>
      <c r="AN34" s="1226"/>
      <c r="AO34" s="342" t="s">
        <v>531</v>
      </c>
      <c r="AP34" s="342" t="s">
        <v>531</v>
      </c>
      <c r="AQ34" s="343">
        <v>69</v>
      </c>
      <c r="AR34" s="344" t="s">
        <v>531</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4" t="s">
        <v>548</v>
      </c>
      <c r="AL35" s="1225"/>
      <c r="AM35" s="1225"/>
      <c r="AN35" s="1226"/>
      <c r="AO35" s="342">
        <v>267793</v>
      </c>
      <c r="AP35" s="342">
        <v>17281</v>
      </c>
      <c r="AQ35" s="343">
        <v>21047</v>
      </c>
      <c r="AR35" s="344">
        <v>-17.899999999999999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4" t="s">
        <v>549</v>
      </c>
      <c r="AL36" s="1225"/>
      <c r="AM36" s="1225"/>
      <c r="AN36" s="1226"/>
      <c r="AO36" s="342">
        <v>129803</v>
      </c>
      <c r="AP36" s="342">
        <v>8377</v>
      </c>
      <c r="AQ36" s="343">
        <v>3967</v>
      </c>
      <c r="AR36" s="344">
        <v>111.2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4" t="s">
        <v>550</v>
      </c>
      <c r="AL37" s="1225"/>
      <c r="AM37" s="1225"/>
      <c r="AN37" s="1226"/>
      <c r="AO37" s="342">
        <v>4237</v>
      </c>
      <c r="AP37" s="342">
        <v>273</v>
      </c>
      <c r="AQ37" s="343">
        <v>1992</v>
      </c>
      <c r="AR37" s="344">
        <v>-86.3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7" t="s">
        <v>551</v>
      </c>
      <c r="AL38" s="1228"/>
      <c r="AM38" s="1228"/>
      <c r="AN38" s="1229"/>
      <c r="AO38" s="345">
        <v>6</v>
      </c>
      <c r="AP38" s="345">
        <v>0</v>
      </c>
      <c r="AQ38" s="346">
        <v>4</v>
      </c>
      <c r="AR38" s="334">
        <v>-100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7" t="s">
        <v>552</v>
      </c>
      <c r="AL39" s="1228"/>
      <c r="AM39" s="1228"/>
      <c r="AN39" s="1229"/>
      <c r="AO39" s="342">
        <v>-49</v>
      </c>
      <c r="AP39" s="342">
        <v>-3</v>
      </c>
      <c r="AQ39" s="343">
        <v>-3421</v>
      </c>
      <c r="AR39" s="344">
        <v>-99.9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4" t="s">
        <v>553</v>
      </c>
      <c r="AL40" s="1225"/>
      <c r="AM40" s="1225"/>
      <c r="AN40" s="1226"/>
      <c r="AO40" s="342">
        <v>-601912</v>
      </c>
      <c r="AP40" s="342">
        <v>-38843</v>
      </c>
      <c r="AQ40" s="343">
        <v>-53760</v>
      </c>
      <c r="AR40" s="344">
        <v>-27.7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0" t="s">
        <v>306</v>
      </c>
      <c r="AL41" s="1231"/>
      <c r="AM41" s="1231"/>
      <c r="AN41" s="1232"/>
      <c r="AO41" s="342">
        <v>256460</v>
      </c>
      <c r="AP41" s="342">
        <v>16550</v>
      </c>
      <c r="AQ41" s="343">
        <v>24086</v>
      </c>
      <c r="AR41" s="344">
        <v>-31.3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555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9" t="s">
        <v>522</v>
      </c>
      <c r="AN49" s="1221" t="s">
        <v>557</v>
      </c>
      <c r="AO49" s="1222"/>
      <c r="AP49" s="1222"/>
      <c r="AQ49" s="1222"/>
      <c r="AR49" s="122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0"/>
      <c r="AN50" s="358" t="s">
        <v>558</v>
      </c>
      <c r="AO50" s="359" t="s">
        <v>559</v>
      </c>
      <c r="AP50" s="360" t="s">
        <v>560</v>
      </c>
      <c r="AQ50" s="361" t="s">
        <v>561</v>
      </c>
      <c r="AR50" s="362" t="s">
        <v>562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563</v>
      </c>
      <c r="AL51" s="355"/>
      <c r="AM51" s="363">
        <v>689848</v>
      </c>
      <c r="AN51" s="364">
        <v>45676</v>
      </c>
      <c r="AO51" s="365">
        <v>-25.1</v>
      </c>
      <c r="AP51" s="366">
        <v>158564</v>
      </c>
      <c r="AQ51" s="367">
        <v>49.9</v>
      </c>
      <c r="AR51" s="368">
        <v>-75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564</v>
      </c>
      <c r="AM52" s="371">
        <v>437819</v>
      </c>
      <c r="AN52" s="372">
        <v>28989</v>
      </c>
      <c r="AO52" s="373">
        <v>-44.1</v>
      </c>
      <c r="AP52" s="374">
        <v>48412</v>
      </c>
      <c r="AQ52" s="375">
        <v>-3.1</v>
      </c>
      <c r="AR52" s="376">
        <v>-41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565</v>
      </c>
      <c r="AL53" s="355"/>
      <c r="AM53" s="363">
        <v>1090904</v>
      </c>
      <c r="AN53" s="364">
        <v>71983</v>
      </c>
      <c r="AO53" s="365">
        <v>57.6</v>
      </c>
      <c r="AP53" s="366">
        <v>77577</v>
      </c>
      <c r="AQ53" s="367">
        <v>-51.1</v>
      </c>
      <c r="AR53" s="368">
        <v>108.7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564</v>
      </c>
      <c r="AM54" s="371">
        <v>903329</v>
      </c>
      <c r="AN54" s="372">
        <v>59606</v>
      </c>
      <c r="AO54" s="373">
        <v>105.6</v>
      </c>
      <c r="AP54" s="374">
        <v>40870</v>
      </c>
      <c r="AQ54" s="375">
        <v>-15.6</v>
      </c>
      <c r="AR54" s="376">
        <v>121.2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566</v>
      </c>
      <c r="AL55" s="355"/>
      <c r="AM55" s="363">
        <v>1244185</v>
      </c>
      <c r="AN55" s="364">
        <v>81245</v>
      </c>
      <c r="AO55" s="365">
        <v>12.9</v>
      </c>
      <c r="AP55" s="366">
        <v>115123</v>
      </c>
      <c r="AQ55" s="367">
        <v>48.4</v>
      </c>
      <c r="AR55" s="368">
        <v>-35.5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564</v>
      </c>
      <c r="AM56" s="371">
        <v>970154</v>
      </c>
      <c r="AN56" s="372">
        <v>63351</v>
      </c>
      <c r="AO56" s="373">
        <v>6.3</v>
      </c>
      <c r="AP56" s="374">
        <v>46026</v>
      </c>
      <c r="AQ56" s="375">
        <v>12.6</v>
      </c>
      <c r="AR56" s="376">
        <v>-6.3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567</v>
      </c>
      <c r="AL57" s="355"/>
      <c r="AM57" s="363">
        <v>1709522</v>
      </c>
      <c r="AN57" s="364">
        <v>111073</v>
      </c>
      <c r="AO57" s="365">
        <v>36.700000000000003</v>
      </c>
      <c r="AP57" s="366">
        <v>98899</v>
      </c>
      <c r="AQ57" s="367">
        <v>-14.1</v>
      </c>
      <c r="AR57" s="368">
        <v>50.8</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564</v>
      </c>
      <c r="AM58" s="371">
        <v>1212048</v>
      </c>
      <c r="AN58" s="372">
        <v>78750</v>
      </c>
      <c r="AO58" s="373">
        <v>24.3</v>
      </c>
      <c r="AP58" s="374">
        <v>43734</v>
      </c>
      <c r="AQ58" s="375">
        <v>-5</v>
      </c>
      <c r="AR58" s="376">
        <v>29.3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568</v>
      </c>
      <c r="AL59" s="355"/>
      <c r="AM59" s="363">
        <v>830249</v>
      </c>
      <c r="AN59" s="364">
        <v>53578</v>
      </c>
      <c r="AO59" s="365">
        <v>-51.8</v>
      </c>
      <c r="AP59" s="366">
        <v>96462</v>
      </c>
      <c r="AQ59" s="367">
        <v>-2.5</v>
      </c>
      <c r="AR59" s="368">
        <v>-49.3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564</v>
      </c>
      <c r="AM60" s="371">
        <v>432412</v>
      </c>
      <c r="AN60" s="372">
        <v>27905</v>
      </c>
      <c r="AO60" s="373">
        <v>-64.599999999999994</v>
      </c>
      <c r="AP60" s="374">
        <v>39886</v>
      </c>
      <c r="AQ60" s="375">
        <v>-8.8000000000000007</v>
      </c>
      <c r="AR60" s="376">
        <v>-55.8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569</v>
      </c>
      <c r="AL61" s="377"/>
      <c r="AM61" s="378">
        <v>1112942</v>
      </c>
      <c r="AN61" s="379">
        <v>72711</v>
      </c>
      <c r="AO61" s="380">
        <v>6.1</v>
      </c>
      <c r="AP61" s="381">
        <v>109325</v>
      </c>
      <c r="AQ61" s="382">
        <v>6.1</v>
      </c>
      <c r="AR61" s="368">
        <v>0</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564</v>
      </c>
      <c r="AM62" s="371">
        <v>791152</v>
      </c>
      <c r="AN62" s="372">
        <v>51720</v>
      </c>
      <c r="AO62" s="373">
        <v>5.5</v>
      </c>
      <c r="AP62" s="374">
        <v>43786</v>
      </c>
      <c r="AQ62" s="375">
        <v>-4</v>
      </c>
      <c r="AR62" s="376">
        <v>9.5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z52Ro0RMCTOrDCfp5bZ3x/XpXNIpOeOUXH+bTacoqso3fnuhiiyqEq63Bm5S7DW2Sm51byW5gFGgDE63nDKujw==" saltValue="V0djfuOaPRwqsEPAeUyYx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571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o54qC1RvfRrDg7mAtOoxU0nOwL0xrQdkiQDCEvptEE9SeslwxOV/OnOUC4K40TiF1oEHjAqLyqgQglpyREMjw==" saltValue="tK+sQtRKap3azabJaNJ2P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Q3acMjU0d2uJE/Kb+v2htHkbA8pZt3aiRsyO2EQuNVsK0Peww5mg/mryI7EREfhhdcM5uKoCclM3lKRQ6AhPQ==" saltValue="wdCwmFuset/qmDHWVjpsf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573</v>
      </c>
      <c r="G46" s="8" t="s">
        <v>574</v>
      </c>
      <c r="H46" s="8" t="s">
        <v>575</v>
      </c>
      <c r="I46" s="8" t="s">
        <v>576</v>
      </c>
      <c r="J46" s="9" t="s">
        <v>577</v>
      </c>
    </row>
    <row r="47" spans="2:10" ht="57.75" customHeight="1" x14ac:dyDescent="0.15">
      <c r="B47" s="10"/>
      <c r="C47" s="1233" t="s">
        <v>3</v>
      </c>
      <c r="D47" s="1233"/>
      <c r="E47" s="1234"/>
      <c r="F47" s="11">
        <v>60.04</v>
      </c>
      <c r="G47" s="12">
        <v>56.61</v>
      </c>
      <c r="H47" s="12">
        <v>53.52</v>
      </c>
      <c r="I47" s="12">
        <v>52.7</v>
      </c>
      <c r="J47" s="13">
        <v>51.46</v>
      </c>
    </row>
    <row r="48" spans="2:10" ht="57.75" customHeight="1" x14ac:dyDescent="0.15">
      <c r="B48" s="14"/>
      <c r="C48" s="1235" t="s">
        <v>4</v>
      </c>
      <c r="D48" s="1235"/>
      <c r="E48" s="1236"/>
      <c r="F48" s="15">
        <v>10.75</v>
      </c>
      <c r="G48" s="16">
        <v>7.29</v>
      </c>
      <c r="H48" s="16">
        <v>8.64</v>
      </c>
      <c r="I48" s="16">
        <v>9.58</v>
      </c>
      <c r="J48" s="17">
        <v>7.72</v>
      </c>
    </row>
    <row r="49" spans="2:10" ht="57.75" customHeight="1" thickBot="1" x14ac:dyDescent="0.2">
      <c r="B49" s="18"/>
      <c r="C49" s="1237" t="s">
        <v>5</v>
      </c>
      <c r="D49" s="1237"/>
      <c r="E49" s="1238"/>
      <c r="F49" s="19" t="s">
        <v>578</v>
      </c>
      <c r="G49" s="20" t="s">
        <v>579</v>
      </c>
      <c r="H49" s="20" t="s">
        <v>580</v>
      </c>
      <c r="I49" s="20">
        <v>1.1100000000000001</v>
      </c>
      <c r="J49" s="21" t="s">
        <v>581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s4CoWijmcKSEmjf1IkbnrVoh8NHGaMx9fuMeLpgWZcEE9gDFRzxCtarW1Jdv1cg96vEL23Wc74GrX080ANGuCw==" saltValue="4AnomeoEScNwHRlmHD72l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2020-03-03T01:48:36Z</cp:lastPrinted>
  <dcterms:created xsi:type="dcterms:W3CDTF">2020-02-10T03:57:13Z</dcterms:created>
  <dcterms:modified xsi:type="dcterms:W3CDTF">2020-09-30T01:56:05Z</dcterms:modified>
  <cp:category/>
</cp:coreProperties>
</file>