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6財政状況資料集\【R８.3月】3月公表分\04伊那\0318提出\"/>
    </mc:Choice>
  </mc:AlternateContent>
  <xr:revisionPtr revIDLastSave="0" documentId="13_ncr:1_{1836CF5F-5B89-4152-BA13-E22D60A8B45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<sst xmlns="http://schemas.openxmlformats.org/spreadsheetml/2006/main" count="1105" uniqueCount="563">
  <si>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</si>
  <si>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</si>
  <si>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</si>
  <si>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</si>
  <si>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</si>
  <si>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</si>
  <si>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</si>
  <si>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</si>
  <si>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</si>
  <si>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</si>
  <si>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</si>
  <si>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</si>
  <si>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</si>
  <si>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</si>
  <si>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</si>
  <si>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</si>
  <si>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</si>
  <si>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</si>
  <si>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</si>
  <si>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</si>
  <si>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</si>
  <si>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</si>
  <si>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</si>
  <si>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</si>
  <si>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</si>
  <si>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</si>
  <si>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</si>
  <si>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</si>
  <si>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</si>
  <si>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</si>
  <si>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</si>
  <si>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</si>
  <si>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</si>
  <si>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</si>
  <si>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</si>
  <si>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</si>
  <si>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</si>
  <si>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</si>
  <si>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</si>
  <si>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</si>
  <si>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</si>
  <si>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</si>
  <si>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</si>
  <si>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</si>
  <si>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</si>
  <si>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</si>
  <si>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</si>
  <si>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</si>
  <si>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</si>
  <si>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</si>
  <si>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</si>
  <si>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</si>
  <si>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</si>
  <si>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</si>
  <si>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</si>
  <si>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</si>
  <si>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</si>
  <si>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</si>
  <si>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</si>
  <si>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</si>
  <si>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</si>
  <si>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</si>
  <si>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</si>
  <si>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</si>
  <si>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</si>
  <si>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</si>
  <si>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</si>
  <si>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</si>
  <si>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</si>
  <si>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</si>
  <si>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</si>
  <si>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</si>
  <si>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</si>
  <si>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</si>
  <si>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</si>
  <si>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</si>
  <si>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</si>
  <si>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</si>
  <si>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</si>
  <si>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</si>
  <si>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</si>
  <si>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</si>
  <si>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</si>
  <si>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</si>
  <si>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</si>
  <si>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</si>
  <si>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</si>
  <si>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</si>
  <si>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</si>
  <si>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</si>
  <si>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</si>
  <si>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</si>
  <si>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</si>
  <si>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</si>
  <si>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</si>
  <si>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</si>
  <si>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</si>
  <si>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</si>
  <si>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</si>
  <si>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</si>
  <si>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</si>
  <si>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</si>
  <si>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</si>
  <si>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</si>
  <si>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</si>
  <si>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</si>
  <si>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</si>
  <si>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</si>
  <si>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</si>
  <si>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</si>
  <si>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</si>
  <si>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</si>
  <si>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</si>
  <si>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</si>
  <si>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</si>
  <si>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</si>
  <si>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</si>
  <si>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</si>
  <si>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</si>
  <si>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</si>
  <si>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</si>
  <si>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</si>
  <si>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</si>
  <si>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</si>
  <si>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</si>
  <si>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</si>
  <si>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</si>
  <si>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</si>
  <si>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</si>
  <si>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</si>
  <si>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</si>
  <si>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</si>
  <si>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</si>
  <si>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</si>
  <si>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</si>
  <si>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</si>
  <si>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</si>
  <si>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</si>
  <si>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</si>
  <si>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</si>
  <si>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</si>
  <si>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</si>
  <si>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</si>
  <si>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</si>
  <si>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</si>
  <si>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</si>
  <si>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</si>
  <si>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</si>
  <si>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</si>
  <si>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</si>
  <si>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</si>
  <si>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</si>
  <si>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</si>
  <si>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</si>
  <si>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</si>
  <si>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</si>
  <si>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</si>
  <si>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</si>
  <si>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</si>
  <si>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</si>
  <si>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</si>
  <si>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</si>
  <si>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</si>
  <si>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</si>
  <si>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</si>
  <si>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</si>
  <si>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</si>
  <si>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</si>
  <si>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</si>
  <si>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</si>
  <si>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</si>
  <si>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</si>
  <si>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</si>
  <si>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</si>
  <si>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</si>
  <si>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</si>
  <si>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</si>
  <si>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</si>
  <si>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</si>
  <si>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</si>
  <si>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</si>
  <si>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</si>
  <si>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</si>
  <si>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</si>
  <si>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</si>
  <si>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</si>
  <si>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</si>
  <si>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</si>
  <si>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</si>
  <si>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</si>
  <si>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</si>
  <si>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</si>
  <si>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</si>
  <si>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</si>
  <si>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</si>
  <si>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</si>
  <si>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</si>
  <si>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</si>
  <si>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</si>
  <si>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</si>
  <si>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</si>
  <si>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</si>
  <si>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</si>
  <si>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長野県飯島町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</si>
  <si>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</si>
  <si>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</si>
  <si>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</si>
  <si>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</si>
  <si>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</si>
  <si>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</si>
  <si>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</si>
  <si>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</si>
  <si>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</si>
  <si>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</si>
  <si>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</si>
  <si>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</si>
  <si>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</si>
  <si>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</si>
  <si>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</si>
  <si>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</si>
  <si>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</si>
  <si>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</si>
  <si>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</si>
  <si>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</si>
  <si>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</si>
  <si>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</si>
  <si>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</si>
  <si>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</si>
  <si>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</si>
  <si>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</si>
  <si>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</si>
  <si>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</si>
  <si>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</si>
  <si>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</si>
  <si>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</si>
  <si>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</si>
  <si>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</si>
  <si>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</si>
  <si>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</si>
  <si>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</si>
  <si>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</si>
  <si>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</si>
  <si>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</si>
  <si>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</si>
  <si>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</si>
  <si>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</si>
  <si>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</si>
  <si>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</si>
  <si>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</si>
  <si>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</si>
  <si>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</si>
  <si>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</si>
  <si>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</si>
  <si>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</si>
  <si>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</si>
  <si>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</si>
  <si>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</si>
  <si>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</si>
  <si>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</si>
  <si>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</si>
  <si>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</si>
  <si>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</si>
  <si>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</si>
  <si>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</si>
  <si>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</si>
  <si>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</si>
  <si>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</si>
  <si>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</si>
  <si>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</si>
  <si>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</si>
  <si>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</si>
  <si>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</si>
  <si>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</si>
  <si>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</si>
  <si>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</si>
  <si>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</si>
  <si>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</si>
  <si>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</si>
  <si>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</si>
  <si>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</si>
  <si>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</si>
  <si>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</si>
  <si>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</si>
  <si>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</si>
  <si>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</si>
  <si>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</si>
  <si>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</si>
  <si>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</si>
  <si>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</si>
  <si>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</si>
  <si>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</si>
  <si>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</si>
  <si>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</si>
  <si>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</si>
  <si>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</si>
  <si>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</si>
  <si>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</si>
  <si>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</si>
  <si>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</si>
  <si>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</si>
  <si>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</si>
  <si>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</si>
  <si>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</si>
  <si>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</si>
  <si>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</si>
  <si>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</si>
  <si>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</si>
  <si>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</si>
  <si>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</si>
  <si>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</si>
  <si>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</si>
  <si>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</si>
  <si>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</si>
  <si>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</si>
  <si>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</si>
  <si>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</si>
  <si>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</si>
  <si>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</si>
  <si>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</si>
  <si>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</si>
  <si>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</si>
  <si>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</si>
  <si>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</si>
  <si>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</si>
  <si>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</si>
  <si>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</si>
  <si>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</si>
  <si>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</si>
  <si>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</si>
  <si>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</si>
  <si>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</si>
  <si>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</si>
  <si>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</si>
  <si>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</si>
  <si>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</si>
  <si>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</si>
  <si>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</si>
  <si>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</si>
  <si>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</si>
  <si>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</si>
  <si>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</si>
  <si>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</si>
  <si>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</si>
  <si>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</si>
  <si>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</si>
  <si>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</si>
  <si>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</si>
  <si>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</si>
  <si>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</si>
  <si>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</si>
  <si>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</si>
  <si>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</si>
  <si>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</si>
  <si>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</si>
  <si>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長野県飯島町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</si>
  <si>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</si>
  <si>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</si>
  <si>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</si>
  <si>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</si>
  <si>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</si>
  <si>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</si>
  <si>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</si>
  <si>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</si>
  <si>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</si>
  <si>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</si>
  <si>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</si>
  <si>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</si>
  <si>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</si>
  <si>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</si>
  <si>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</si>
  <si>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</si>
  <si>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</si>
  <si>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</si>
  <si>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</si>
  <si>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</si>
  <si>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</si>
  <si>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</si>
  <si>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</si>
  <si>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</si>
  <si>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</si>
  <si>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</si>
  <si>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</si>
  <si>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</si>
  <si>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</si>
  <si>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</si>
  <si>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</si>
  <si>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</si>
  <si>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</si>
  <si>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</si>
  <si>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</si>
  <si>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</si>
  <si>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</si>
  <si>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</si>
  <si>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</si>
  <si>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</si>
  <si>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</si>
  <si>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</si>
  <si>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</si>
  <si>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</si>
  <si>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</si>
  <si>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</si>
  <si>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</si>
  <si>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</si>
  <si>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</si>
  <si>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</si>
  <si>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</si>
  <si>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</si>
  <si>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</si>
  <si>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</si>
  <si>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</si>
  <si>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</si>
  <si>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</si>
  <si>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</si>
  <si>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</si>
  <si>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</si>
  <si>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</si>
  <si>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</si>
  <si>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</si>
  <si>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</si>
  <si>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</si>
  <si>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</si>
  <si>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</si>
  <si>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</si>
  <si>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</si>
  <si>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</si>
  <si>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</si>
  <si>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</si>
  <si>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</si>
  <si>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</si>
  <si>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</si>
  <si>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</si>
  <si>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</si>
  <si>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</si>
  <si>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</si>
  <si>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</si>
  <si>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</si>
  <si>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</si>
  <si>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</si>
  <si>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</si>
  <si>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</si>
  <si>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</si>
  <si>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</si>
  <si>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</si>
  <si>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</si>
  <si>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</si>
  <si>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</si>
  <si>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</si>
  <si>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</si>
  <si>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</si>
  <si>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</si>
  <si>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</si>
  <si>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</si>
  <si>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</si>
  <si>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</si>
  <si>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</si>
  <si>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</si>
  <si>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</si>
  <si>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</si>
  <si>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</si>
  <si>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</si>
  <si>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</si>
  <si>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</si>
  <si>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</si>
  <si>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</si>
  <si>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</si>
  <si>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</si>
  <si>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</si>
  <si>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</si>
  <si>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</si>
  <si>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</si>
  <si>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</si>
  <si>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</si>
  <si>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</si>
  <si>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</si>
  <si>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</si>
  <si>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</si>
  <si>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</si>
  <si>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</si>
  <si>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</si>
  <si>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</si>
  <si>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</si>
  <si>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</si>
  <si>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</si>
  <si>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</si>
  <si>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</si>
  <si>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</si>
  <si>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</si>
  <si>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</si>
  <si>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</si>
  <si>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</si>
  <si>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</si>
  <si>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</si>
  <si>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</si>
  <si>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</si>
  <si>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</si>
  <si>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</si>
  <si>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</si>
  <si>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</si>
  <si>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</si>
  <si>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</si>
  <si>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</si>
  <si>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</si>
  <si>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</si>
  <si>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</si>
  <si>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</si>
  <si>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</si>
  <si>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</si>
  <si>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</si>
  <si>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</si>
  <si>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</si>
  <si>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</si>
  <si>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</si>
  <si>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</si>
  <si>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</si>
  <si>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</si>
  <si>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</si>
  <si>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</si>
  <si>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</si>
  <si>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</si>
  <si>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</si>
  <si>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</si>
  <si>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</si>
  <si>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</si>
  <si>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</si>
  <si>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</si>
  <si>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</si>
  <si>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</si>
  <si>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</si>
  <si>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</si>
  <si>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</si>
  <si>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</si>
  <si>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</si>
  <si>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</si>
  <si>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</si>
  <si>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</si>
  <si>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</si>
  <si>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</si>
  <si>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</si>
  <si>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</si>
  <si>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</si>
  <si>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</si>
  <si>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</si>
  <si>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公共施設等整備基金</t>
    <rPh sb="0" eb="2">
      <t>コウキョウ</t>
    </rPh>
    <rPh sb="2" eb="4">
      <t>シセツ</t>
    </rPh>
    <rPh sb="4" eb="5">
      <t>トウ</t>
    </rPh>
    <rPh sb="5" eb="7">
      <t>セイビ</t>
    </rPh>
    <rPh sb="7" eb="9">
      <t>キキン</t>
    </rPh>
    <phoneticPr fontId="5"/>
  </si>
  <si>
    <t>高度情報化基金</t>
    <rPh sb="0" eb="2">
      <t>コウド</t>
    </rPh>
    <rPh sb="2" eb="5">
      <t>ジョウホウカ</t>
    </rPh>
    <rPh sb="5" eb="7">
      <t>キキン</t>
    </rPh>
    <phoneticPr fontId="5"/>
  </si>
  <si>
    <t>地域福祉基金</t>
    <rPh sb="0" eb="2">
      <t>チイキ</t>
    </rPh>
    <rPh sb="2" eb="4">
      <t>フクシ</t>
    </rPh>
    <rPh sb="4" eb="6">
      <t>キキン</t>
    </rPh>
    <phoneticPr fontId="5"/>
  </si>
  <si>
    <t>ふるさといいじま応援基金</t>
    <rPh sb="8" eb="10">
      <t>オウエン</t>
    </rPh>
    <rPh sb="10" eb="12">
      <t>キキン</t>
    </rPh>
    <phoneticPr fontId="5"/>
  </si>
  <si>
    <t>企業版ふるさと納税基金</t>
    <rPh sb="0" eb="2">
      <t>キギョウ</t>
    </rPh>
    <rPh sb="2" eb="3">
      <t>バン</t>
    </rPh>
    <rPh sb="7" eb="9">
      <t>ノウゼイ</t>
    </rPh>
    <rPh sb="9" eb="11">
      <t>キキン</t>
    </rPh>
    <phoneticPr fontId="5"/>
  </si>
  <si>
    <t>-</t>
    <phoneticPr fontId="2"/>
  </si>
  <si>
    <t>上伊那広域連合（一般会計）</t>
    <rPh sb="0" eb="3">
      <t>カミイナ</t>
    </rPh>
    <rPh sb="3" eb="5">
      <t>コウイキ</t>
    </rPh>
    <rPh sb="5" eb="7">
      <t>レンゴウ</t>
    </rPh>
    <rPh sb="8" eb="10">
      <t>イッパン</t>
    </rPh>
    <rPh sb="10" eb="12">
      <t>カイケイ</t>
    </rPh>
    <phoneticPr fontId="2"/>
  </si>
  <si>
    <t>上伊那広域連合（消防事業特別会計）</t>
    <rPh sb="0" eb="3">
      <t>カミイナ</t>
    </rPh>
    <rPh sb="3" eb="5">
      <t>コウイキ</t>
    </rPh>
    <rPh sb="5" eb="7">
      <t>レンゴウ</t>
    </rPh>
    <rPh sb="8" eb="10">
      <t>ショウボウ</t>
    </rPh>
    <rPh sb="10" eb="12">
      <t>ジギョウ</t>
    </rPh>
    <rPh sb="12" eb="14">
      <t>トクベツ</t>
    </rPh>
    <rPh sb="14" eb="16">
      <t>カイケイ</t>
    </rPh>
    <phoneticPr fontId="2"/>
  </si>
  <si>
    <t>上伊那広域連合（ふるさと市町村圏基金事業特別会計）</t>
    <rPh sb="0" eb="3">
      <t>カミイナ</t>
    </rPh>
    <rPh sb="3" eb="5">
      <t>コウイキ</t>
    </rPh>
    <rPh sb="5" eb="7">
      <t>レンゴウ</t>
    </rPh>
    <rPh sb="12" eb="15">
      <t>シチョウソン</t>
    </rPh>
    <rPh sb="15" eb="16">
      <t>ケン</t>
    </rPh>
    <rPh sb="16" eb="18">
      <t>キキン</t>
    </rPh>
    <rPh sb="18" eb="20">
      <t>ジギョウ</t>
    </rPh>
    <rPh sb="20" eb="22">
      <t>トクベツ</t>
    </rPh>
    <rPh sb="22" eb="24">
      <t>カイケイ</t>
    </rPh>
    <phoneticPr fontId="2"/>
  </si>
  <si>
    <t>上伊那広域連合（土木振興事業特別会計）</t>
    <rPh sb="0" eb="3">
      <t>カミイナ</t>
    </rPh>
    <rPh sb="3" eb="5">
      <t>コウイキ</t>
    </rPh>
    <rPh sb="5" eb="7">
      <t>レンゴウ</t>
    </rPh>
    <rPh sb="8" eb="10">
      <t>ドボク</t>
    </rPh>
    <rPh sb="10" eb="12">
      <t>シンコウ</t>
    </rPh>
    <rPh sb="12" eb="14">
      <t>ジギョウ</t>
    </rPh>
    <rPh sb="14" eb="16">
      <t>トクベツ</t>
    </rPh>
    <rPh sb="16" eb="18">
      <t>カイケイ</t>
    </rPh>
    <phoneticPr fontId="2"/>
  </si>
  <si>
    <t>伊南行政組合（一般会計）</t>
    <rPh sb="0" eb="2">
      <t>イナン</t>
    </rPh>
    <rPh sb="2" eb="4">
      <t>ギョウセイ</t>
    </rPh>
    <rPh sb="4" eb="6">
      <t>クミアイ</t>
    </rPh>
    <rPh sb="7" eb="9">
      <t>イッパン</t>
    </rPh>
    <rPh sb="9" eb="11">
      <t>カイケイ</t>
    </rPh>
    <phoneticPr fontId="2"/>
  </si>
  <si>
    <t>伊南行政組合(病院事業会計）</t>
    <rPh sb="0" eb="2">
      <t>イナン</t>
    </rPh>
    <rPh sb="2" eb="4">
      <t>ギョウセイ</t>
    </rPh>
    <rPh sb="4" eb="6">
      <t>クミアイ</t>
    </rPh>
    <rPh sb="7" eb="9">
      <t>ビョウイン</t>
    </rPh>
    <rPh sb="9" eb="11">
      <t>ジギョウ</t>
    </rPh>
    <rPh sb="11" eb="13">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</si>
  <si>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</si>
  <si>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</si>
  <si>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</si>
  <si>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</si>
  <si>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</si>
  <si>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長野県市町村総合事務組合（非常勤職員公務員特別会計）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1">
      <t>イン</t>
    </rPh>
    <rPh sb="21" eb="23">
      <t>トクベツ</t>
    </rPh>
    <rPh sb="23" eb="25">
      <t>カイケイ</t>
    </rPh>
    <phoneticPr fontId="2"/>
  </si>
  <si>
    <t>南信地域町村交通災害共済事務組合（一般会計）</t>
    <rPh sb="0" eb="2">
      <t>ナンシン</t>
    </rPh>
    <rPh sb="2" eb="4">
      <t>チイキ</t>
    </rPh>
    <rPh sb="4" eb="6">
      <t>チョウソン</t>
    </rPh>
    <rPh sb="6" eb="8">
      <t>コウツウ</t>
    </rPh>
    <rPh sb="8" eb="10">
      <t>サイガイ</t>
    </rPh>
    <rPh sb="10" eb="12">
      <t>キョウサイ</t>
    </rPh>
    <rPh sb="12" eb="14">
      <t>ジム</t>
    </rPh>
    <rPh sb="14" eb="16">
      <t>クミアイ</t>
    </rPh>
    <rPh sb="17" eb="19">
      <t>イッパン</t>
    </rPh>
    <rPh sb="19" eb="21">
      <t>カイケイ</t>
    </rPh>
    <phoneticPr fontId="2"/>
  </si>
  <si>
    <t>飯島町土地開発公社</t>
    <rPh sb="0" eb="3">
      <t>イイジママチ</t>
    </rPh>
    <rPh sb="3" eb="5">
      <t>トチ</t>
    </rPh>
    <rPh sb="5" eb="7">
      <t>カイハツ</t>
    </rPh>
    <rPh sb="7" eb="9">
      <t>コウシャ</t>
    </rPh>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</si>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</sst>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BBCF-407D-9DA7-4BFFC41871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72682</c:v>
                </c:pt>
                <c:pt idx="1">
                  <c:v>179583</c:v>
                </c:pt>
                <c:pt idx="2">
                  <c:v>118233</c:v>
                </c:pt>
                <c:pt idx="3">
                  <c:v>96069</c:v>
                </c:pt>
                <c:pt idx="4">
                  <c:v>103239</c:v>
                </c:pt>
              </c:numCache>
            </c:numRef>
          </c:val>
          <c:smooth val="0"/>
          <c:extLst>
            <c:ext xmlns:c16="http://schemas.microsoft.com/office/drawing/2014/chart" uri="{C3380CC4-5D6E-409C-BE32-E72D297353CC}">
              <c16:uniqueId val="{00000001-BBCF-407D-9DA7-4BFFC41871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3.85</c:v>
                </c:pt>
                <c:pt idx="1">
                  <c:v>4.17</c:v>
                </c:pt>
                <c:pt idx="2">
                  <c:v>4.4000000000000004</c:v>
                </c:pt>
                <c:pt idx="3">
                  <c:v>3.85</c:v>
                </c:pt>
                <c:pt idx="4">
                  <c:v>4.18</c:v>
                </c:pt>
              </c:numCache>
            </c:numRef>
          </c:val>
          <c:extLst>
            <c:ext xmlns:c16="http://schemas.microsoft.com/office/drawing/2014/chart" uri="{C3380CC4-5D6E-409C-BE32-E72D297353CC}">
              <c16:uniqueId val="{00000000-312D-4DB8-BAE5-8DB681326D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31.94</c:v>
                </c:pt>
                <c:pt idx="1">
                  <c:v>31.63</c:v>
                </c:pt>
                <c:pt idx="2">
                  <c:v>31.59</c:v>
                </c:pt>
                <c:pt idx="3">
                  <c:v>30.2</c:v>
                </c:pt>
                <c:pt idx="4">
                  <c:v>29.23</c:v>
                </c:pt>
              </c:numCache>
            </c:numRef>
          </c:val>
          <c:extLst>
            <c:ext xmlns:c16="http://schemas.microsoft.com/office/drawing/2014/chart" uri="{C3380CC4-5D6E-409C-BE32-E72D297353CC}">
              <c16:uniqueId val="{00000001-312D-4DB8-BAE5-8DB681326D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3.52</c:v>
                </c:pt>
                <c:pt idx="1">
                  <c:v>4.0999999999999996</c:v>
                </c:pt>
                <c:pt idx="2">
                  <c:v>1.44</c:v>
                </c:pt>
                <c:pt idx="3">
                  <c:v>0.64</c:v>
                </c:pt>
                <c:pt idx="4">
                  <c:v>0.23</c:v>
                </c:pt>
              </c:numCache>
            </c:numRef>
          </c:val>
          <c:smooth val="0"/>
          <c:extLst>
            <c:ext xmlns:c16="http://schemas.microsoft.com/office/drawing/2014/chart" uri="{C3380CC4-5D6E-409C-BE32-E72D297353CC}">
              <c16:uniqueId val="{00000002-312D-4DB8-BAE5-8DB681326D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91F-4B34-90CC-0E24B1B5F2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1F-4B34-90CC-0E24B1B5F2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91F-4B34-90CC-0E24B1B5F2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91F-4B34-90CC-0E24B1B5F2F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0.08</c:v>
                </c:pt>
                <c:pt idx="4">
                  <c:v>#N/A</c:v>
                </c:pt>
                <c:pt idx="5">
                  <c:v>0.08</c:v>
                </c:pt>
                <c:pt idx="6">
                  <c:v>#N/A</c:v>
                </c:pt>
                <c:pt idx="7">
                  <c:v>0.08</c:v>
                </c:pt>
                <c:pt idx="8">
                  <c:v>#N/A</c:v>
                </c:pt>
                <c:pt idx="9">
                  <c:v>0.1</c:v>
                </c:pt>
              </c:numCache>
            </c:numRef>
          </c:val>
          <c:extLst>
            <c:ext xmlns:c16="http://schemas.microsoft.com/office/drawing/2014/chart" uri="{C3380CC4-5D6E-409C-BE32-E72D297353CC}">
              <c16:uniqueId val="{00000004-191F-4B34-90CC-0E24B1B5F2F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1.3</c:v>
                </c:pt>
                <c:pt idx="4">
                  <c:v>#N/A</c:v>
                </c:pt>
                <c:pt idx="5">
                  <c:v>0.79</c:v>
                </c:pt>
                <c:pt idx="6">
                  <c:v>#N/A</c:v>
                </c:pt>
                <c:pt idx="7">
                  <c:v>0.09</c:v>
                </c:pt>
                <c:pt idx="8">
                  <c:v>#N/A</c:v>
                </c:pt>
                <c:pt idx="9">
                  <c:v>0.11</c:v>
                </c:pt>
              </c:numCache>
            </c:numRef>
          </c:val>
          <c:extLst>
            <c:ext xmlns:c16="http://schemas.microsoft.com/office/drawing/2014/chart" uri="{C3380CC4-5D6E-409C-BE32-E72D297353CC}">
              <c16:uniqueId val="{00000005-191F-4B34-90CC-0E24B1B5F2F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0.67</c:v>
                </c:pt>
                <c:pt idx="2">
                  <c:v>#N/A</c:v>
                </c:pt>
                <c:pt idx="3">
                  <c:v>0.68</c:v>
                </c:pt>
                <c:pt idx="4">
                  <c:v>#N/A</c:v>
                </c:pt>
                <c:pt idx="5">
                  <c:v>0.57999999999999996</c:v>
                </c:pt>
                <c:pt idx="6">
                  <c:v>#N/A</c:v>
                </c:pt>
                <c:pt idx="7">
                  <c:v>0.69</c:v>
                </c:pt>
                <c:pt idx="8">
                  <c:v>#N/A</c:v>
                </c:pt>
                <c:pt idx="9">
                  <c:v>0.57999999999999996</c:v>
                </c:pt>
              </c:numCache>
            </c:numRef>
          </c:val>
          <c:extLst>
            <c:ext xmlns:c16="http://schemas.microsoft.com/office/drawing/2014/chart" uri="{C3380CC4-5D6E-409C-BE32-E72D297353CC}">
              <c16:uniqueId val="{00000006-191F-4B34-90CC-0E24B1B5F2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3.84</c:v>
                </c:pt>
                <c:pt idx="2">
                  <c:v>#N/A</c:v>
                </c:pt>
                <c:pt idx="3">
                  <c:v>4.17</c:v>
                </c:pt>
                <c:pt idx="4">
                  <c:v>#N/A</c:v>
                </c:pt>
                <c:pt idx="5">
                  <c:v>4.3899999999999997</c:v>
                </c:pt>
                <c:pt idx="6">
                  <c:v>#N/A</c:v>
                </c:pt>
                <c:pt idx="7">
                  <c:v>3.85</c:v>
                </c:pt>
                <c:pt idx="8">
                  <c:v>#N/A</c:v>
                </c:pt>
                <c:pt idx="9">
                  <c:v>4.18</c:v>
                </c:pt>
              </c:numCache>
            </c:numRef>
          </c:val>
          <c:extLst>
            <c:ext xmlns:c16="http://schemas.microsoft.com/office/drawing/2014/chart" uri="{C3380CC4-5D6E-409C-BE32-E72D297353CC}">
              <c16:uniqueId val="{00000007-191F-4B34-90CC-0E24B1B5F2F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3.27</c:v>
                </c:pt>
                <c:pt idx="2">
                  <c:v>#N/A</c:v>
                </c:pt>
                <c:pt idx="3">
                  <c:v>3.86</c:v>
                </c:pt>
                <c:pt idx="4">
                  <c:v>#N/A</c:v>
                </c:pt>
                <c:pt idx="5">
                  <c:v>4.5999999999999996</c:v>
                </c:pt>
                <c:pt idx="6">
                  <c:v>#N/A</c:v>
                </c:pt>
                <c:pt idx="7">
                  <c:v>5.3</c:v>
                </c:pt>
                <c:pt idx="8">
                  <c:v>#N/A</c:v>
                </c:pt>
                <c:pt idx="9">
                  <c:v>6.59</c:v>
                </c:pt>
              </c:numCache>
            </c:numRef>
          </c:val>
          <c:extLst>
            <c:ext xmlns:c16="http://schemas.microsoft.com/office/drawing/2014/chart" uri="{C3380CC4-5D6E-409C-BE32-E72D297353CC}">
              <c16:uniqueId val="{00000008-191F-4B34-90CC-0E24B1B5F2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10.86</c:v>
                </c:pt>
                <c:pt idx="2">
                  <c:v>#N/A</c:v>
                </c:pt>
                <c:pt idx="3">
                  <c:v>10.28</c:v>
                </c:pt>
                <c:pt idx="4">
                  <c:v>#N/A</c:v>
                </c:pt>
                <c:pt idx="5">
                  <c:v>9.48</c:v>
                </c:pt>
                <c:pt idx="6">
                  <c:v>#N/A</c:v>
                </c:pt>
                <c:pt idx="7">
                  <c:v>9.49</c:v>
                </c:pt>
                <c:pt idx="8">
                  <c:v>#N/A</c:v>
                </c:pt>
                <c:pt idx="9">
                  <c:v>9.11</c:v>
                </c:pt>
              </c:numCache>
            </c:numRef>
          </c:val>
          <c:extLst>
            <c:ext xmlns:c16="http://schemas.microsoft.com/office/drawing/2014/chart" uri="{C3380CC4-5D6E-409C-BE32-E72D297353CC}">
              <c16:uniqueId val="{00000009-191F-4B34-90CC-0E24B1B5F2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570</c:v>
                </c:pt>
                <c:pt idx="5">
                  <c:v>534</c:v>
                </c:pt>
                <c:pt idx="8">
                  <c:v>512</c:v>
                </c:pt>
                <c:pt idx="11">
                  <c:v>486</c:v>
                </c:pt>
                <c:pt idx="14">
                  <c:v>475</c:v>
                </c:pt>
              </c:numCache>
            </c:numRef>
          </c:val>
          <c:extLst>
            <c:ext xmlns:c16="http://schemas.microsoft.com/office/drawing/2014/chart" uri="{C3380CC4-5D6E-409C-BE32-E72D297353CC}">
              <c16:uniqueId val="{00000000-CC3F-4966-A58C-65B8407EA8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3F-4966-A58C-65B8407EA8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9</c:v>
                </c:pt>
                <c:pt idx="6">
                  <c:v>17</c:v>
                </c:pt>
                <c:pt idx="9">
                  <c:v>6</c:v>
                </c:pt>
                <c:pt idx="12">
                  <c:v>7</c:v>
                </c:pt>
              </c:numCache>
            </c:numRef>
          </c:val>
          <c:extLst>
            <c:ext xmlns:c16="http://schemas.microsoft.com/office/drawing/2014/chart" uri="{C3380CC4-5D6E-409C-BE32-E72D297353CC}">
              <c16:uniqueId val="{00000002-CC3F-4966-A58C-65B8407EA8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43</c:v>
                </c:pt>
                <c:pt idx="6">
                  <c:v>57</c:v>
                </c:pt>
                <c:pt idx="9">
                  <c:v>61</c:v>
                </c:pt>
                <c:pt idx="12">
                  <c:v>63</c:v>
                </c:pt>
              </c:numCache>
            </c:numRef>
          </c:val>
          <c:extLst>
            <c:ext xmlns:c16="http://schemas.microsoft.com/office/drawing/2014/chart" uri="{C3380CC4-5D6E-409C-BE32-E72D297353CC}">
              <c16:uniqueId val="{00000003-CC3F-4966-A58C-65B8407EA8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295</c:v>
                </c:pt>
                <c:pt idx="3">
                  <c:v>240</c:v>
                </c:pt>
                <c:pt idx="6">
                  <c:v>240</c:v>
                </c:pt>
                <c:pt idx="9">
                  <c:v>250</c:v>
                </c:pt>
                <c:pt idx="12">
                  <c:v>264</c:v>
                </c:pt>
              </c:numCache>
            </c:numRef>
          </c:val>
          <c:extLst>
            <c:ext xmlns:c16="http://schemas.microsoft.com/office/drawing/2014/chart" uri="{C3380CC4-5D6E-409C-BE32-E72D297353CC}">
              <c16:uniqueId val="{00000004-CC3F-4966-A58C-65B8407EA8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3F-4966-A58C-65B8407EA8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3F-4966-A58C-65B8407EA8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501</c:v>
                </c:pt>
                <c:pt idx="3">
                  <c:v>474</c:v>
                </c:pt>
                <c:pt idx="6">
                  <c:v>475</c:v>
                </c:pt>
                <c:pt idx="9">
                  <c:v>442</c:v>
                </c:pt>
                <c:pt idx="12">
                  <c:v>463</c:v>
                </c:pt>
              </c:numCache>
            </c:numRef>
          </c:val>
          <c:extLst>
            <c:ext xmlns:c16="http://schemas.microsoft.com/office/drawing/2014/chart" uri="{C3380CC4-5D6E-409C-BE32-E72D297353CC}">
              <c16:uniqueId val="{00000007-CC3F-4966-A58C-65B8407EA8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281</c:v>
                </c:pt>
                <c:pt idx="2">
                  <c:v>#N/A</c:v>
                </c:pt>
                <c:pt idx="3">
                  <c:v>#N/A</c:v>
                </c:pt>
                <c:pt idx="4">
                  <c:v>232</c:v>
                </c:pt>
                <c:pt idx="5">
                  <c:v>#N/A</c:v>
                </c:pt>
                <c:pt idx="6">
                  <c:v>#N/A</c:v>
                </c:pt>
                <c:pt idx="7">
                  <c:v>277</c:v>
                </c:pt>
                <c:pt idx="8">
                  <c:v>#N/A</c:v>
                </c:pt>
                <c:pt idx="9">
                  <c:v>#N/A</c:v>
                </c:pt>
                <c:pt idx="10">
                  <c:v>273</c:v>
                </c:pt>
                <c:pt idx="11">
                  <c:v>#N/A</c:v>
                </c:pt>
                <c:pt idx="12">
                  <c:v>#N/A</c:v>
                </c:pt>
                <c:pt idx="13">
                  <c:v>322</c:v>
                </c:pt>
                <c:pt idx="14">
                  <c:v>#N/A</c:v>
                </c:pt>
              </c:numCache>
            </c:numRef>
          </c:val>
          <c:smooth val="0"/>
          <c:extLst>
            <c:ext xmlns:c16="http://schemas.microsoft.com/office/drawing/2014/chart" uri="{C3380CC4-5D6E-409C-BE32-E72D297353CC}">
              <c16:uniqueId val="{00000008-CC3F-4966-A58C-65B8407EA8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6294</c:v>
                </c:pt>
                <c:pt idx="5">
                  <c:v>6015</c:v>
                </c:pt>
                <c:pt idx="8">
                  <c:v>5724</c:v>
                </c:pt>
                <c:pt idx="11">
                  <c:v>5361</c:v>
                </c:pt>
                <c:pt idx="14">
                  <c:v>5158</c:v>
                </c:pt>
              </c:numCache>
            </c:numRef>
          </c:val>
          <c:extLst>
            <c:ext xmlns:c16="http://schemas.microsoft.com/office/drawing/2014/chart" uri="{C3380CC4-5D6E-409C-BE32-E72D297353CC}">
              <c16:uniqueId val="{00000000-F38B-471E-A0AC-8DE6964BA4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c:v>
                </c:pt>
                <c:pt idx="5">
                  <c:v>72</c:v>
                </c:pt>
                <c:pt idx="8">
                  <c:v>45</c:v>
                </c:pt>
                <c:pt idx="11">
                  <c:v>35</c:v>
                </c:pt>
                <c:pt idx="14">
                  <c:v>20</c:v>
                </c:pt>
              </c:numCache>
            </c:numRef>
          </c:val>
          <c:extLst>
            <c:ext xmlns:c16="http://schemas.microsoft.com/office/drawing/2014/chart" uri="{C3380CC4-5D6E-409C-BE32-E72D297353CC}">
              <c16:uniqueId val="{00000001-F38B-471E-A0AC-8DE6964BA4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2444</c:v>
                </c:pt>
                <c:pt idx="5">
                  <c:v>2386</c:v>
                </c:pt>
                <c:pt idx="8">
                  <c:v>2401</c:v>
                </c:pt>
                <c:pt idx="11">
                  <c:v>2422</c:v>
                </c:pt>
                <c:pt idx="14">
                  <c:v>2463</c:v>
                </c:pt>
              </c:numCache>
            </c:numRef>
          </c:val>
          <c:extLst>
            <c:ext xmlns:c16="http://schemas.microsoft.com/office/drawing/2014/chart" uri="{C3380CC4-5D6E-409C-BE32-E72D297353CC}">
              <c16:uniqueId val="{00000002-F38B-471E-A0AC-8DE6964BA4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8B-471E-A0AC-8DE6964BA4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8B-471E-A0AC-8DE6964BA4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8B-471E-A0AC-8DE6964BA4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1000</c:v>
                </c:pt>
                <c:pt idx="3">
                  <c:v>967</c:v>
                </c:pt>
                <c:pt idx="6">
                  <c:v>998</c:v>
                </c:pt>
                <c:pt idx="9">
                  <c:v>956</c:v>
                </c:pt>
                <c:pt idx="12">
                  <c:v>959</c:v>
                </c:pt>
              </c:numCache>
            </c:numRef>
          </c:val>
          <c:extLst>
            <c:ext xmlns:c16="http://schemas.microsoft.com/office/drawing/2014/chart" uri="{C3380CC4-5D6E-409C-BE32-E72D297353CC}">
              <c16:uniqueId val="{00000006-F38B-471E-A0AC-8DE6964BA4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527</c:v>
                </c:pt>
                <c:pt idx="3">
                  <c:v>527</c:v>
                </c:pt>
                <c:pt idx="6">
                  <c:v>493</c:v>
                </c:pt>
                <c:pt idx="9">
                  <c:v>456</c:v>
                </c:pt>
                <c:pt idx="12">
                  <c:v>435</c:v>
                </c:pt>
              </c:numCache>
            </c:numRef>
          </c:val>
          <c:extLst>
            <c:ext xmlns:c16="http://schemas.microsoft.com/office/drawing/2014/chart" uri="{C3380CC4-5D6E-409C-BE32-E72D297353CC}">
              <c16:uniqueId val="{00000007-F38B-471E-A0AC-8DE6964BA4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4679</c:v>
                </c:pt>
                <c:pt idx="3">
                  <c:v>4236</c:v>
                </c:pt>
                <c:pt idx="6">
                  <c:v>3773</c:v>
                </c:pt>
                <c:pt idx="9">
                  <c:v>3362</c:v>
                </c:pt>
                <c:pt idx="12">
                  <c:v>3293</c:v>
                </c:pt>
              </c:numCache>
            </c:numRef>
          </c:val>
          <c:extLst>
            <c:ext xmlns:c16="http://schemas.microsoft.com/office/drawing/2014/chart" uri="{C3380CC4-5D6E-409C-BE32-E72D297353CC}">
              <c16:uniqueId val="{00000008-F38B-471E-A0AC-8DE6964BA4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141</c:v>
                </c:pt>
                <c:pt idx="3">
                  <c:v>112</c:v>
                </c:pt>
                <c:pt idx="6">
                  <c:v>77</c:v>
                </c:pt>
                <c:pt idx="9">
                  <c:v>53</c:v>
                </c:pt>
                <c:pt idx="12">
                  <c:v>28</c:v>
                </c:pt>
              </c:numCache>
            </c:numRef>
          </c:val>
          <c:extLst>
            <c:ext xmlns:c16="http://schemas.microsoft.com/office/drawing/2014/chart" uri="{C3380CC4-5D6E-409C-BE32-E72D297353CC}">
              <c16:uniqueId val="{00000009-F38B-471E-A0AC-8DE6964BA4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4238</c:v>
                </c:pt>
                <c:pt idx="3">
                  <c:v>4331</c:v>
                </c:pt>
                <c:pt idx="6">
                  <c:v>4168</c:v>
                </c:pt>
                <c:pt idx="9">
                  <c:v>3947</c:v>
                </c:pt>
                <c:pt idx="12">
                  <c:v>3859</c:v>
                </c:pt>
              </c:numCache>
            </c:numRef>
          </c:val>
          <c:extLst>
            <c:ext xmlns:c16="http://schemas.microsoft.com/office/drawing/2014/chart" uri="{C3380CC4-5D6E-409C-BE32-E72D297353CC}">
              <c16:uniqueId val="{0000000A-F38B-471E-A0AC-8DE6964BA4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1751</c:v>
                </c:pt>
                <c:pt idx="2">
                  <c:v>#N/A</c:v>
                </c:pt>
                <c:pt idx="3">
                  <c:v>#N/A</c:v>
                </c:pt>
                <c:pt idx="4">
                  <c:v>1699</c:v>
                </c:pt>
                <c:pt idx="5">
                  <c:v>#N/A</c:v>
                </c:pt>
                <c:pt idx="6">
                  <c:v>#N/A</c:v>
                </c:pt>
                <c:pt idx="7">
                  <c:v>1338</c:v>
                </c:pt>
                <c:pt idx="8">
                  <c:v>#N/A</c:v>
                </c:pt>
                <c:pt idx="9">
                  <c:v>#N/A</c:v>
                </c:pt>
                <c:pt idx="10">
                  <c:v>956</c:v>
                </c:pt>
                <c:pt idx="11">
                  <c:v>#N/A</c:v>
                </c:pt>
                <c:pt idx="12">
                  <c:v>#N/A</c:v>
                </c:pt>
                <c:pt idx="13">
                  <c:v>935</c:v>
                </c:pt>
                <c:pt idx="14">
                  <c:v>#N/A</c:v>
                </c:pt>
              </c:numCache>
            </c:numRef>
          </c:val>
          <c:smooth val="0"/>
          <c:extLst>
            <c:ext xmlns:c16="http://schemas.microsoft.com/office/drawing/2014/chart" uri="{C3380CC4-5D6E-409C-BE32-E72D297353CC}">
              <c16:uniqueId val="{0000000B-F38B-471E-A0AC-8DE6964BA4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1165</c:v>
                </c:pt>
                <c:pt idx="1">
                  <c:v>1127</c:v>
                </c:pt>
                <c:pt idx="2">
                  <c:v>1119</c:v>
                </c:pt>
              </c:numCache>
            </c:numRef>
          </c:val>
          <c:extLst>
            <c:ext xmlns:c16="http://schemas.microsoft.com/office/drawing/2014/chart" uri="{C3380CC4-5D6E-409C-BE32-E72D297353CC}">
              <c16:uniqueId val="{00000000-D44D-411E-BA89-B291B7EEBE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163</c:v>
                </c:pt>
                <c:pt idx="1">
                  <c:v>91</c:v>
                </c:pt>
                <c:pt idx="2">
                  <c:v>103</c:v>
                </c:pt>
              </c:numCache>
            </c:numRef>
          </c:val>
          <c:extLst>
            <c:ext xmlns:c16="http://schemas.microsoft.com/office/drawing/2014/chart" uri="{C3380CC4-5D6E-409C-BE32-E72D297353CC}">
              <c16:uniqueId val="{00000001-D44D-411E-BA89-B291B7EEBE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744</c:v>
                </c:pt>
                <c:pt idx="1">
                  <c:v>890</c:v>
                </c:pt>
                <c:pt idx="2">
                  <c:v>966</c:v>
                </c:pt>
              </c:numCache>
            </c:numRef>
          </c:val>
          <c:extLst>
            <c:ext xmlns:c16="http://schemas.microsoft.com/office/drawing/2014/chart" uri="{C3380CC4-5D6E-409C-BE32-E72D297353CC}">
              <c16:uniqueId val="{00000002-D44D-411E-BA89-B291B7EEBE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元利償還金等において、前年対比</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百万円の増となった。主に一般会計における元利償還金の増によるものである。今後も新規の大型事業が予定されているため、計画的な繰上償還を行い、健全化に努める。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将来負担額において、一般会計に係る地方債の現在高、公営企業債等繰入見込額が全体の約</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％を占めている。一般会計等に係る地方債の現在高においては、</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５年度に繰上償還を行ったことにより前年度比</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百万円の減となった。引き続き、計画的な事業の実施や国庫補助金などの特定財源の確保に努め起債の抑制に努める。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公営企業繰入見込額においても減少となっているが、引き続き地方債現在高の減少を目指し、新規借り入れの抑制、計画的な起債の活用に努める。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長野県飯島町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百万円の増となった。主に、今後のＤＸ推進に関する財源の確保として、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万円の積み立てを行ったほか、今後の公共施設等の整備や維持管理に関する財源の確保として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などの経済対策や近年の異常気象による豪雨災害などの突発的な災害や町の公共施設整備や老朽化に伴う維持管理費への備え、人口減少等の新たな施策に対応するため、計画的に各特定目的基金への積み増しも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・公共施設等整備基金：飯島町公共施設等総合管理計画に沿い、公共施設の改修やインフラ施設の長寿命化等に活用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・高度情報化基金：庁舎内の情報処理機器の更新・増設や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の設備改修に活用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・地域福祉基金：地域福祉基盤強化のため、福祉施設や付帯施設の増強や地域医療の先端を担う開業医支援事業に活用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・ふるさといいじま応援基金：「ふるさといいじま応援寄附金」を原資に、地域資源の保全や地域福祉・子育て環境の充実を図るために活用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・企業版ふるさと納税基金：町が取り組む地方創生事業（移住定住施策や商工業の振興）に活用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・公共施設等整備基金：今後の公共施設の改修やインフラ施設の長寿命化等に備え積み立てを行ったため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・高度情報化基金：今後のＤＸ推進に関する財政需要の財源とするため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特定の財源支出に備えるため今後も計画的な積み立てを行うとともに、各基金の目的に沿って活用していく。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百万円の減となっている。定住施策関連補助金の財源として、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百万円の繰入れを行ったことが主な要因である。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町の第６次総合計画に基づき、財政調整基金の残高が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憶円程度となるよう引き続き残高を維持し、財政状況の急激な変化へ備える。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百万円の増となっている。今後の繰上償還のためおよそ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繰上償還の実施により後年度の負担を減らせるように、財政状況をみながら計画的に積み立てを行っていく。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
8,568
86.96
6,281,533
6,030,366
160,213
3,828,467
3,858,820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税は増となったが、個人町民税が減となったため、前年と横ばいの数値となった。類似団体平均は上回っているが、投資的経費が増加傾向にあるため、歳出の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756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人件費、公債費に充当した一般財源の額が増加したことにより、前年度に比べ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平均と比較して低い水準を維持している。今後も事業の精査を行うとともに、一般財源負担の軽減や経常経費の削減を意識した予算に努め、安定的で自律的な財政運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75671</xdr:rowOff>
    </xdr:from>
    <xdr:to>
      <xdr:col>23</xdr:col>
      <xdr:colOff>133350</xdr:colOff>
      <xdr:row>60</xdr:row>
      <xdr:rowOff>107844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62671"/>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55563</xdr:rowOff>
    </xdr:from>
    <xdr:to>
      <xdr:col>19</xdr:col>
      <xdr:colOff>133350</xdr:colOff>
      <xdr:row>60</xdr:row>
      <xdr:rowOff>75671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425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162666</xdr:rowOff>
    </xdr:from>
    <xdr:to>
      <xdr:col>15</xdr:col>
      <xdr:colOff>82550</xdr:colOff>
      <xdr:row>60</xdr:row>
      <xdr:rowOff>55563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7821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162666</xdr:rowOff>
    </xdr:from>
    <xdr:to>
      <xdr:col>11</xdr:col>
      <xdr:colOff>31750</xdr:colOff>
      <xdr:row>61</xdr:row>
      <xdr:rowOff>741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7821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57044</xdr:rowOff>
    </xdr:from>
    <xdr:to>
      <xdr:col>23</xdr:col>
      <xdr:colOff>184150</xdr:colOff>
      <xdr:row>60</xdr:row>
      <xdr:rowOff>158644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73571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8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24871</xdr:rowOff>
    </xdr:from>
    <xdr:to>
      <xdr:col>19</xdr:col>
      <xdr:colOff>184150</xdr:colOff>
      <xdr:row>60</xdr:row>
      <xdr:rowOff>126471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136648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8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4763</xdr:rowOff>
    </xdr:from>
    <xdr:to>
      <xdr:col>15</xdr:col>
      <xdr:colOff>133350</xdr:colOff>
      <xdr:row>60</xdr:row>
      <xdr:rowOff>106363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116540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111866</xdr:rowOff>
    </xdr:from>
    <xdr:to>
      <xdr:col>11</xdr:col>
      <xdr:colOff>82550</xdr:colOff>
      <xdr:row>60</xdr:row>
      <xdr:rowOff>42016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52193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121391</xdr:rowOff>
    </xdr:from>
    <xdr:to>
      <xdr:col>7</xdr:col>
      <xdr:colOff>31750</xdr:colOff>
      <xdr:row>61</xdr:row>
      <xdr:rowOff>51541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61718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7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19,328</a:t>
          </a:r>
          <a:r>
            <a:rPr kumimoji="1" lang="ja-JP" altLang="en-US" sz="1300">
              <a:latin typeface="ＭＳ Ｐゴシック" panose="020B0600070205080204" pitchFamily="50" charset="-128"/>
              <a:ea typeface="ＭＳ Ｐゴシック" panose="020B0600070205080204" pitchFamily="50" charset="-128"/>
            </a:rPr>
            <a:t>円増加しているが、指定管理制度による管理委託等の効果もあり依然として類似団体平均より低い水準を維持している。今後も事務の執行に係る経費を精査し、健全財政の継続に努める。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73056</xdr:rowOff>
    </xdr:from>
    <xdr:to>
      <xdr:col>23</xdr:col>
      <xdr:colOff>133350</xdr:colOff>
      <xdr:row>81</xdr:row>
      <xdr:rowOff>88602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0506"/>
          <a:ext cx="838200" cy="1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70242</xdr:rowOff>
    </xdr:from>
    <xdr:to>
      <xdr:col>19</xdr:col>
      <xdr:colOff>133350</xdr:colOff>
      <xdr:row>81</xdr:row>
      <xdr:rowOff>73056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7692"/>
          <a:ext cx="889000" cy="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63280</xdr:rowOff>
    </xdr:from>
    <xdr:to>
      <xdr:col>15</xdr:col>
      <xdr:colOff>82550</xdr:colOff>
      <xdr:row>81</xdr:row>
      <xdr:rowOff>70242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0730"/>
          <a:ext cx="8890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55409</xdr:rowOff>
    </xdr:from>
    <xdr:to>
      <xdr:col>11</xdr:col>
      <xdr:colOff>31750</xdr:colOff>
      <xdr:row>81</xdr:row>
      <xdr:rowOff>63280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2859"/>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37802</xdr:rowOff>
    </xdr:from>
    <xdr:to>
      <xdr:col>23</xdr:col>
      <xdr:colOff>184150</xdr:colOff>
      <xdr:row>81</xdr:row>
      <xdr:rowOff>139402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130529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22256</xdr:rowOff>
    </xdr:from>
    <xdr:to>
      <xdr:col>19</xdr:col>
      <xdr:colOff>184150</xdr:colOff>
      <xdr:row>81</xdr:row>
      <xdr:rowOff>123856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134033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19442</xdr:rowOff>
    </xdr:from>
    <xdr:to>
      <xdr:col>15</xdr:col>
      <xdr:colOff>133350</xdr:colOff>
      <xdr:row>81</xdr:row>
      <xdr:rowOff>121042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131219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12480</xdr:rowOff>
    </xdr:from>
    <xdr:to>
      <xdr:col>11</xdr:col>
      <xdr:colOff>82550</xdr:colOff>
      <xdr:row>81</xdr:row>
      <xdr:rowOff>114080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124257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4609</xdr:rowOff>
    </xdr:from>
    <xdr:to>
      <xdr:col>7</xdr:col>
      <xdr:colOff>31750</xdr:colOff>
      <xdr:row>81</xdr:row>
      <xdr:rowOff>106209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116386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経験年数階層の変動、職種区分間の人事異動等により前年比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ポイント増となったが、類似団体平均、全国平均を下回っている。引き続き、町の第６次総合計画及び行財政改革プラン等に沿って事務事業の見直し及び人件費の平準化に努める。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95955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709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7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149578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8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149578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905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年々増加しており過去</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年で最も高い数値となった。職員数は前年度より減少傾向だが、それを上回る人口の減少により、人口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人当たりの職員数は、前年度より</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増となった。町の第６次総合計画に基づき、適正な定員管理に努める。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15748</xdr:rowOff>
    </xdr:from>
    <xdr:to>
      <xdr:col>81</xdr:col>
      <xdr:colOff>44450</xdr:colOff>
      <xdr:row>60</xdr:row>
      <xdr:rowOff>36862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02748"/>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6096</xdr:rowOff>
    </xdr:from>
    <xdr:to>
      <xdr:col>77</xdr:col>
      <xdr:colOff>44450</xdr:colOff>
      <xdr:row>60</xdr:row>
      <xdr:rowOff>15748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930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156432</xdr:rowOff>
    </xdr:from>
    <xdr:to>
      <xdr:col>72</xdr:col>
      <xdr:colOff>203200</xdr:colOff>
      <xdr:row>60</xdr:row>
      <xdr:rowOff>6096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71982"/>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152812</xdr:rowOff>
    </xdr:from>
    <xdr:to>
      <xdr:col>68</xdr:col>
      <xdr:colOff>152400</xdr:colOff>
      <xdr:row>59</xdr:row>
      <xdr:rowOff>156432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6836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157512</xdr:rowOff>
    </xdr:from>
    <xdr:to>
      <xdr:col>81</xdr:col>
      <xdr:colOff>95250</xdr:colOff>
      <xdr:row>60</xdr:row>
      <xdr:rowOff>87662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1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136398</xdr:rowOff>
    </xdr:from>
    <xdr:to>
      <xdr:col>77</xdr:col>
      <xdr:colOff>95250</xdr:colOff>
      <xdr:row>60</xdr:row>
      <xdr:rowOff>66548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76725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126746</xdr:rowOff>
    </xdr:from>
    <xdr:to>
      <xdr:col>73</xdr:col>
      <xdr:colOff>44450</xdr:colOff>
      <xdr:row>60</xdr:row>
      <xdr:rowOff>56896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67073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105632</xdr:rowOff>
    </xdr:from>
    <xdr:to>
      <xdr:col>68</xdr:col>
      <xdr:colOff>203200</xdr:colOff>
      <xdr:row>60</xdr:row>
      <xdr:rowOff>35782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45959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9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102012</xdr:rowOff>
    </xdr:from>
    <xdr:to>
      <xdr:col>64</xdr:col>
      <xdr:colOff>152400</xdr:colOff>
      <xdr:row>60</xdr:row>
      <xdr:rowOff>32162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42339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近年、地方債を活用して行っている道路改良工事の元金の償還が始まってきており、元利償還金が増加したため、実質公債費比率は、前年度より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ポイント増加している。今後大型の建設事業の償還の開始が見込まれるため、新規事業に対する地方債発行の抑制を行うとともに、計画的な繰上償還に努める。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143764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2978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119634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297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4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15748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7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65041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9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公営企業債等繰入見込額の減等により前年度比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ポイントの減となった。引き続き新規事業に係る地方債発行の精査を行い、財政状況をみながら繰上償還を実施するなどして、将来世代の負担を軽減し、財政の健全化に努める。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170250</xdr:rowOff>
    </xdr:from>
    <xdr:to>
      <xdr:col>81</xdr:col>
      <xdr:colOff>44450</xdr:colOff>
      <xdr:row>16</xdr:row>
      <xdr:rowOff>21590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742000"/>
          <a:ext cx="8382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21590</xdr:rowOff>
    </xdr:from>
    <xdr:to>
      <xdr:col>77</xdr:col>
      <xdr:colOff>44450</xdr:colOff>
      <xdr:row>17</xdr:row>
      <xdr:rowOff>20391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764790"/>
          <a:ext cx="889000" cy="17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20391</xdr:rowOff>
    </xdr:from>
    <xdr:to>
      <xdr:col>72</xdr:col>
      <xdr:colOff>203200</xdr:colOff>
      <xdr:row>17</xdr:row>
      <xdr:rowOff>158468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935041"/>
          <a:ext cx="889000" cy="1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158468</xdr:rowOff>
    </xdr:from>
    <xdr:to>
      <xdr:col>68</xdr:col>
      <xdr:colOff>152400</xdr:colOff>
      <xdr:row>18</xdr:row>
      <xdr:rowOff>74154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073118"/>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119450</xdr:rowOff>
    </xdr:from>
    <xdr:to>
      <xdr:col>81</xdr:col>
      <xdr:colOff>95250</xdr:colOff>
      <xdr:row>16</xdr:row>
      <xdr:rowOff>49600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6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91527</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6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142240</xdr:rowOff>
    </xdr:from>
    <xdr:to>
      <xdr:col>77</xdr:col>
      <xdr:colOff>95250</xdr:colOff>
      <xdr:row>16</xdr:row>
      <xdr:rowOff>72390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57167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80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141041</xdr:rowOff>
    </xdr:from>
    <xdr:to>
      <xdr:col>73</xdr:col>
      <xdr:colOff>44450</xdr:colOff>
      <xdr:row>17</xdr:row>
      <xdr:rowOff>71191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55968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97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107668</xdr:rowOff>
    </xdr:from>
    <xdr:to>
      <xdr:col>68</xdr:col>
      <xdr:colOff>203200</xdr:colOff>
      <xdr:row>18</xdr:row>
      <xdr:rowOff>37818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0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22595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10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23354</xdr:rowOff>
    </xdr:from>
    <xdr:to>
      <xdr:col>64</xdr:col>
      <xdr:colOff>152400</xdr:colOff>
      <xdr:row>18</xdr:row>
      <xdr:rowOff>124954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1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109731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19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
8,568
86.96
6,281,533
6,030,366
160,213
3,828,467
3,858,820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と比較しても高い水準にある。これは、保育園の会計年度任用職員が要支援児童の受け入れ等による業務量の増に比例し増えているためである。飯島町定員管理計画に基づき正規職員の適正な配置と計画的な採用により、会計年度任用職員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文書管理・電子決済システム導入業務などのＤＸ推進に関する経費の増により前年度と比較して、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ポイントの増加となったが、類似団体平均、長野県平均を比較してみても低い水準にある。今後も引き続き各種業務内容の精査を行い、経常的な経費の削減に努める。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24130</xdr:rowOff>
    </xdr:from>
    <xdr:to>
      <xdr:col>82</xdr:col>
      <xdr:colOff>107950</xdr:colOff>
      <xdr:row>14</xdr:row>
      <xdr:rowOff>52705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244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121285</xdr:rowOff>
    </xdr:from>
    <xdr:to>
      <xdr:col>78</xdr:col>
      <xdr:colOff>69850</xdr:colOff>
      <xdr:row>14</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5013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13</xdr:row>
      <xdr:rowOff>121285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272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14</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272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xdr:rowOff>
    </xdr:from>
    <xdr:to>
      <xdr:col>82</xdr:col>
      <xdr:colOff>158750</xdr:colOff>
      <xdr:row>14</xdr:row>
      <xdr:rowOff>103505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18432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4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144780</xdr:rowOff>
    </xdr:from>
    <xdr:to>
      <xdr:col>78</xdr:col>
      <xdr:colOff>120650</xdr:colOff>
      <xdr:row>14</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85107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4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70485</xdr:rowOff>
    </xdr:from>
    <xdr:to>
      <xdr:col>74</xdr:col>
      <xdr:colOff>31750</xdr:colOff>
      <xdr:row>14</xdr:row>
      <xdr:rowOff>635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2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10812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6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47625</xdr:rowOff>
    </xdr:from>
    <xdr:to>
      <xdr:col>69</xdr:col>
      <xdr:colOff>142875</xdr:colOff>
      <xdr:row>13</xdr:row>
      <xdr:rowOff>149225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159402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121920</xdr:rowOff>
    </xdr:from>
    <xdr:to>
      <xdr:col>65</xdr:col>
      <xdr:colOff>53975</xdr:colOff>
      <xdr:row>14</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1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ている。これは、定額減税調整給付金や住民税均等割のみ課税世帯への臨時給付金等によるものである。類似団体平均と比較しても高い水準にあるが、高齢化率の上昇等により社会保障費は増加傾向にあり今後も増加が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9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前年度と比較して横ばいの数値となったが、類似団体平均や長野県平均と比較して低い水準にある。施設等の老朽化に伴い維持補修費が増加傾向にあるため、引き続き適正管理による経費の削減に努める。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65278</xdr:rowOff>
    </xdr:from>
    <xdr:to>
      <xdr:col>82</xdr:col>
      <xdr:colOff>107950</xdr:colOff>
      <xdr:row>55</xdr:row>
      <xdr:rowOff>65278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495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65278</xdr:rowOff>
    </xdr:from>
    <xdr:to>
      <xdr:col>78</xdr:col>
      <xdr:colOff>69850</xdr:colOff>
      <xdr:row>55</xdr:row>
      <xdr:rowOff>129286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495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129286</xdr:rowOff>
    </xdr:from>
    <xdr:to>
      <xdr:col>73</xdr:col>
      <xdr:colOff>180975</xdr:colOff>
      <xdr:row>55</xdr:row>
      <xdr:rowOff>156718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559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156718</xdr:rowOff>
    </xdr:from>
    <xdr:to>
      <xdr:col>69</xdr:col>
      <xdr:colOff>92075</xdr:colOff>
      <xdr:row>56</xdr:row>
      <xdr:rowOff>67564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864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xdr:rowOff>
    </xdr:from>
    <xdr:to>
      <xdr:col>82</xdr:col>
      <xdr:colOff>158750</xdr:colOff>
      <xdr:row>55</xdr:row>
      <xdr:rowOff>116078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31005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xdr:rowOff>
    </xdr:from>
    <xdr:to>
      <xdr:col>78</xdr:col>
      <xdr:colOff>120650</xdr:colOff>
      <xdr:row>55</xdr:row>
      <xdr:rowOff>116078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126255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78486</xdr:rowOff>
    </xdr:from>
    <xdr:to>
      <xdr:col>74</xdr:col>
      <xdr:colOff>31750</xdr:colOff>
      <xdr:row>56</xdr:row>
      <xdr:rowOff>8636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18813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105918</xdr:rowOff>
    </xdr:from>
    <xdr:to>
      <xdr:col>69</xdr:col>
      <xdr:colOff>142875</xdr:colOff>
      <xdr:row>56</xdr:row>
      <xdr:rowOff>36068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xdr:rowOff>
    </xdr:from>
    <xdr:to>
      <xdr:col>65</xdr:col>
      <xdr:colOff>53975</xdr:colOff>
      <xdr:row>56</xdr:row>
      <xdr:rowOff>118364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128541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長野県平均と比較しても低い水準にある。国の交付金を活用して前年度実施した物価高騰対策の「くらし復興券」事業や移住・定住施策に係る住宅取得等に対する補助の減によるものである。引き続き町単独補助金等の効果を検証し、必要な見直しを行い経費の縮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56134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3677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78994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78994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952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近年地方債を活用して行った道路改良工事等の影響で、元利償還金は増加傾向にある。類似団体平均と比較すると低い水準にあるものの、公債費は、前年度と比較して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ポイント上昇している。新規事業に対する地方債の発行の精査を行うとともに、繰上償還を実施し、公債費負担の軽減に努める。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115570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959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130810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959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130810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55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55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特別会計への繰出し金、下水道事業会計への出資金の増により前年度と比較して、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ポイントの増となった。しかし依然として、類似団体平均や長野県平均を下回っているため今後も経費削減に取り組み、柔軟性のある財政運営に努める。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51562</xdr:rowOff>
    </xdr:from>
    <xdr:to>
      <xdr:col>82</xdr:col>
      <xdr:colOff>107950</xdr:colOff>
      <xdr:row>74</xdr:row>
      <xdr:rowOff>78994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3886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xdr:rowOff>
    </xdr:from>
    <xdr:to>
      <xdr:col>78</xdr:col>
      <xdr:colOff>69850</xdr:colOff>
      <xdr:row>74</xdr:row>
      <xdr:rowOff>51562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6977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129286</xdr:rowOff>
    </xdr:from>
    <xdr:to>
      <xdr:col>73</xdr:col>
      <xdr:colOff>180975</xdr:colOff>
      <xdr:row>74</xdr:row>
      <xdr:rowOff>10414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4513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129286</xdr:rowOff>
    </xdr:from>
    <xdr:to>
      <xdr:col>69</xdr:col>
      <xdr:colOff>92075</xdr:colOff>
      <xdr:row>74</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45136"/>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28194</xdr:rowOff>
    </xdr:from>
    <xdr:to>
      <xdr:col>82</xdr:col>
      <xdr:colOff>158750</xdr:colOff>
      <xdr:row>74</xdr:row>
      <xdr:rowOff>129794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44721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6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xdr:rowOff>
    </xdr:from>
    <xdr:to>
      <xdr:col>78</xdr:col>
      <xdr:colOff>120650</xdr:colOff>
      <xdr:row>74</xdr:row>
      <xdr:rowOff>102362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112539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56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131064</xdr:rowOff>
    </xdr:from>
    <xdr:to>
      <xdr:col>74</xdr:col>
      <xdr:colOff>31750</xdr:colOff>
      <xdr:row>74</xdr:row>
      <xdr:rowOff>61214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71391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1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78486</xdr:rowOff>
    </xdr:from>
    <xdr:to>
      <xdr:col>69</xdr:col>
      <xdr:colOff>142875</xdr:colOff>
      <xdr:row>74</xdr:row>
      <xdr:rowOff>8636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18813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83058</xdr:rowOff>
    </xdr:from>
    <xdr:to>
      <xdr:col>65</xdr:col>
      <xdr:colOff>53975</xdr:colOff>
      <xdr:row>75</xdr:row>
      <xdr:rowOff>13208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23385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長野県飯島町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167180</xdr:rowOff>
    </xdr:from>
    <xdr:to>
      <xdr:col>29</xdr:col>
      <xdr:colOff>127000</xdr:colOff>
      <xdr:row>18</xdr:row>
      <xdr:rowOff>105314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9455"/>
          <a:ext cx="647700" cy="109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105314</xdr:rowOff>
    </xdr:from>
    <xdr:to>
      <xdr:col>26</xdr:col>
      <xdr:colOff>50800</xdr:colOff>
      <xdr:row>18</xdr:row>
      <xdr:rowOff>147041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9039"/>
          <a:ext cx="698500" cy="4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147041</xdr:rowOff>
    </xdr:from>
    <xdr:to>
      <xdr:col>22</xdr:col>
      <xdr:colOff>114300</xdr:colOff>
      <xdr:row>19</xdr:row>
      <xdr:rowOff>16129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0766"/>
          <a:ext cx="698500" cy="40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16129</xdr:rowOff>
    </xdr:from>
    <xdr:to>
      <xdr:col>18</xdr:col>
      <xdr:colOff>177800</xdr:colOff>
      <xdr:row>19</xdr:row>
      <xdr:rowOff>60782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1304"/>
          <a:ext cx="698500" cy="4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116380</xdr:rowOff>
    </xdr:from>
    <xdr:to>
      <xdr:col>29</xdr:col>
      <xdr:colOff>177800</xdr:colOff>
      <xdr:row>18</xdr:row>
      <xdr:rowOff>46530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88457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54514</xdr:rowOff>
    </xdr:from>
    <xdr:to>
      <xdr:col>26</xdr:col>
      <xdr:colOff>101600</xdr:colOff>
      <xdr:row>18</xdr:row>
      <xdr:rowOff>156114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140890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96241</xdr:rowOff>
    </xdr:from>
    <xdr:to>
      <xdr:col>22</xdr:col>
      <xdr:colOff>165100</xdr:colOff>
      <xdr:row>19</xdr:row>
      <xdr:rowOff>26391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9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11168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136779</xdr:rowOff>
    </xdr:from>
    <xdr:to>
      <xdr:col>19</xdr:col>
      <xdr:colOff>38100</xdr:colOff>
      <xdr:row>19</xdr:row>
      <xdr:rowOff>66929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51706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9982</xdr:rowOff>
    </xdr:from>
    <xdr:to>
      <xdr:col>15</xdr:col>
      <xdr:colOff>101600</xdr:colOff>
      <xdr:row>19</xdr:row>
      <xdr:rowOff>111582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96359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287409</xdr:rowOff>
    </xdr:from>
    <xdr:to>
      <xdr:col>29</xdr:col>
      <xdr:colOff>127000</xdr:colOff>
      <xdr:row>35</xdr:row>
      <xdr:rowOff>332663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7759"/>
          <a:ext cx="647700" cy="45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332663</xdr:rowOff>
    </xdr:from>
    <xdr:to>
      <xdr:col>26</xdr:col>
      <xdr:colOff>50800</xdr:colOff>
      <xdr:row>35</xdr:row>
      <xdr:rowOff>332984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3013"/>
          <a:ext cx="698500" cy="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332984</xdr:rowOff>
    </xdr:from>
    <xdr:to>
      <xdr:col>22</xdr:col>
      <xdr:colOff>114300</xdr:colOff>
      <xdr:row>36</xdr:row>
      <xdr:rowOff>32383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43334"/>
          <a:ext cx="698500" cy="4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335331</xdr:rowOff>
    </xdr:from>
    <xdr:to>
      <xdr:col>18</xdr:col>
      <xdr:colOff>177800</xdr:colOff>
      <xdr:row>36</xdr:row>
      <xdr:rowOff>32383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45681"/>
          <a:ext cx="698500" cy="39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236609</xdr:rowOff>
    </xdr:from>
    <xdr:to>
      <xdr:col>29</xdr:col>
      <xdr:colOff>177800</xdr:colOff>
      <xdr:row>35</xdr:row>
      <xdr:rowOff>338209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208686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281863</xdr:rowOff>
    </xdr:from>
    <xdr:to>
      <xdr:col>26</xdr:col>
      <xdr:colOff>101600</xdr:colOff>
      <xdr:row>36</xdr:row>
      <xdr:rowOff>40563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25340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8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282184</xdr:rowOff>
    </xdr:from>
    <xdr:to>
      <xdr:col>22</xdr:col>
      <xdr:colOff>165100</xdr:colOff>
      <xdr:row>36</xdr:row>
      <xdr:rowOff>40884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2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25661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324483</xdr:rowOff>
    </xdr:from>
    <xdr:to>
      <xdr:col>19</xdr:col>
      <xdr:colOff>38100</xdr:colOff>
      <xdr:row>36</xdr:row>
      <xdr:rowOff>83183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67960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2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284531</xdr:rowOff>
    </xdr:from>
    <xdr:to>
      <xdr:col>15</xdr:col>
      <xdr:colOff>101600</xdr:colOff>
      <xdr:row>36</xdr:row>
      <xdr:rowOff>43231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94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28008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8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
8,568
86.96
6,281,533
6,030,366
160,213
3,828,467
3,858,820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87290</xdr:rowOff>
    </xdr:from>
    <xdr:to>
      <xdr:col>24</xdr:col>
      <xdr:colOff>63500</xdr:colOff>
      <xdr:row>37</xdr:row>
      <xdr:rowOff>171315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0940"/>
          <a:ext cx="838200" cy="8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171315</xdr:rowOff>
    </xdr:from>
    <xdr:to>
      <xdr:col>19</xdr:col>
      <xdr:colOff>177800</xdr:colOff>
      <xdr:row>38</xdr:row>
      <xdr:rowOff>42759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4965"/>
          <a:ext cx="889000" cy="4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42759</xdr:rowOff>
    </xdr:from>
    <xdr:to>
      <xdr:col>15</xdr:col>
      <xdr:colOff>50800</xdr:colOff>
      <xdr:row>38</xdr:row>
      <xdr:rowOff>98209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7859"/>
          <a:ext cx="889000" cy="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98209</xdr:rowOff>
    </xdr:from>
    <xdr:to>
      <xdr:col>10</xdr:col>
      <xdr:colOff>114300</xdr:colOff>
      <xdr:row>38</xdr:row>
      <xdr:rowOff>131394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3309"/>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36490</xdr:rowOff>
    </xdr:from>
    <xdr:to>
      <xdr:col>24</xdr:col>
      <xdr:colOff>114300</xdr:colOff>
      <xdr:row>37</xdr:row>
      <xdr:rowOff>138090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120516</xdr:rowOff>
    </xdr:from>
    <xdr:to>
      <xdr:col>20</xdr:col>
      <xdr:colOff>38100</xdr:colOff>
      <xdr:row>38</xdr:row>
      <xdr:rowOff>50665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4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41792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5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163409</xdr:rowOff>
    </xdr:from>
    <xdr:to>
      <xdr:col>15</xdr:col>
      <xdr:colOff>101600</xdr:colOff>
      <xdr:row>38</xdr:row>
      <xdr:rowOff>93559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84686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9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47409</xdr:rowOff>
    </xdr:from>
    <xdr:to>
      <xdr:col>10</xdr:col>
      <xdr:colOff>165100</xdr:colOff>
      <xdr:row>38</xdr:row>
      <xdr:rowOff>149009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140136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5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80594</xdr:rowOff>
    </xdr:from>
    <xdr:to>
      <xdr:col>6</xdr:col>
      <xdr:colOff>38100</xdr:colOff>
      <xdr:row>39</xdr:row>
      <xdr:rowOff>10744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1871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154836</xdr:rowOff>
    </xdr:from>
    <xdr:to>
      <xdr:col>24</xdr:col>
      <xdr:colOff>63500</xdr:colOff>
      <xdr:row>58</xdr:row>
      <xdr:rowOff>159458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98936"/>
          <a:ext cx="8382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159458</xdr:rowOff>
    </xdr:from>
    <xdr:to>
      <xdr:col>19</xdr:col>
      <xdr:colOff>177800</xdr:colOff>
      <xdr:row>58</xdr:row>
      <xdr:rowOff>162725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0355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162623</xdr:rowOff>
    </xdr:from>
    <xdr:to>
      <xdr:col>15</xdr:col>
      <xdr:colOff>50800</xdr:colOff>
      <xdr:row>58</xdr:row>
      <xdr:rowOff>162725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106723"/>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162623</xdr:rowOff>
    </xdr:from>
    <xdr:to>
      <xdr:col>10</xdr:col>
      <xdr:colOff>114300</xdr:colOff>
      <xdr:row>58</xdr:row>
      <xdr:rowOff>165018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06723"/>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104036</xdr:rowOff>
    </xdr:from>
    <xdr:to>
      <xdr:col>24</xdr:col>
      <xdr:colOff>114300</xdr:colOff>
      <xdr:row>59</xdr:row>
      <xdr:rowOff>34186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108658</xdr:rowOff>
    </xdr:from>
    <xdr:to>
      <xdr:col>20</xdr:col>
      <xdr:colOff>38100</xdr:colOff>
      <xdr:row>59</xdr:row>
      <xdr:rowOff>38808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29935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111925</xdr:rowOff>
    </xdr:from>
    <xdr:to>
      <xdr:col>15</xdr:col>
      <xdr:colOff>101600</xdr:colOff>
      <xdr:row>59</xdr:row>
      <xdr:rowOff>42075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33202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111823</xdr:rowOff>
    </xdr:from>
    <xdr:to>
      <xdr:col>10</xdr:col>
      <xdr:colOff>165100</xdr:colOff>
      <xdr:row>59</xdr:row>
      <xdr:rowOff>41973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33100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114218</xdr:rowOff>
    </xdr:from>
    <xdr:to>
      <xdr:col>6</xdr:col>
      <xdr:colOff>38100</xdr:colOff>
      <xdr:row>59</xdr:row>
      <xdr:rowOff>44368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35495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159486</xdr:rowOff>
    </xdr:from>
    <xdr:to>
      <xdr:col>24</xdr:col>
      <xdr:colOff>63500</xdr:colOff>
      <xdr:row>79</xdr:row>
      <xdr:rowOff>470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2586"/>
          <a:ext cx="838200" cy="1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91415</xdr:rowOff>
    </xdr:from>
    <xdr:to>
      <xdr:col>19</xdr:col>
      <xdr:colOff>177800</xdr:colOff>
      <xdr:row>79</xdr:row>
      <xdr:rowOff>470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64515"/>
          <a:ext cx="8890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91415</xdr:rowOff>
    </xdr:from>
    <xdr:to>
      <xdr:col>15</xdr:col>
      <xdr:colOff>50800</xdr:colOff>
      <xdr:row>78</xdr:row>
      <xdr:rowOff>147789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64515"/>
          <a:ext cx="889000" cy="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147789</xdr:rowOff>
    </xdr:from>
    <xdr:to>
      <xdr:col>10</xdr:col>
      <xdr:colOff>114300</xdr:colOff>
      <xdr:row>78</xdr:row>
      <xdr:rowOff>152133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2088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108686</xdr:rowOff>
    </xdr:from>
    <xdr:to>
      <xdr:col>24</xdr:col>
      <xdr:colOff>114300</xdr:colOff>
      <xdr:row>79</xdr:row>
      <xdr:rowOff>38836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23613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121120</xdr:rowOff>
    </xdr:from>
    <xdr:to>
      <xdr:col>20</xdr:col>
      <xdr:colOff>38100</xdr:colOff>
      <xdr:row>79</xdr:row>
      <xdr:rowOff>51270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42397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40615</xdr:rowOff>
    </xdr:from>
    <xdr:to>
      <xdr:col>15</xdr:col>
      <xdr:colOff>101600</xdr:colOff>
      <xdr:row>78</xdr:row>
      <xdr:rowOff>142215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133342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96989</xdr:rowOff>
    </xdr:from>
    <xdr:to>
      <xdr:col>10</xdr:col>
      <xdr:colOff>165100</xdr:colOff>
      <xdr:row>79</xdr:row>
      <xdr:rowOff>27139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18266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6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101333</xdr:rowOff>
    </xdr:from>
    <xdr:to>
      <xdr:col>6</xdr:col>
      <xdr:colOff>38100</xdr:colOff>
      <xdr:row>79</xdr:row>
      <xdr:rowOff>31483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22610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105725</xdr:rowOff>
    </xdr:from>
    <xdr:to>
      <xdr:col>24</xdr:col>
      <xdr:colOff>63500</xdr:colOff>
      <xdr:row>97</xdr:row>
      <xdr:rowOff>23169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64925"/>
          <a:ext cx="838200" cy="8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23169</xdr:rowOff>
    </xdr:from>
    <xdr:to>
      <xdr:col>19</xdr:col>
      <xdr:colOff>177800</xdr:colOff>
      <xdr:row>97</xdr:row>
      <xdr:rowOff>50687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53819"/>
          <a:ext cx="889000" cy="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83159</xdr:rowOff>
    </xdr:from>
    <xdr:to>
      <xdr:col>15</xdr:col>
      <xdr:colOff>50800</xdr:colOff>
      <xdr:row>97</xdr:row>
      <xdr:rowOff>50687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42359"/>
          <a:ext cx="889000" cy="13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83159</xdr:rowOff>
    </xdr:from>
    <xdr:to>
      <xdr:col>10</xdr:col>
      <xdr:colOff>114300</xdr:colOff>
      <xdr:row>97</xdr:row>
      <xdr:rowOff>154701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42359"/>
          <a:ext cx="889000" cy="24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54925</xdr:rowOff>
    </xdr:from>
    <xdr:to>
      <xdr:col>24</xdr:col>
      <xdr:colOff>114300</xdr:colOff>
      <xdr:row>96</xdr:row>
      <xdr:rowOff>156525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33352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143819</xdr:rowOff>
    </xdr:from>
    <xdr:to>
      <xdr:col>20</xdr:col>
      <xdr:colOff>38100</xdr:colOff>
      <xdr:row>97</xdr:row>
      <xdr:rowOff>73969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65096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171337</xdr:rowOff>
    </xdr:from>
    <xdr:to>
      <xdr:col>15</xdr:col>
      <xdr:colOff>101600</xdr:colOff>
      <xdr:row>97</xdr:row>
      <xdr:rowOff>101487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92614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32359</xdr:rowOff>
    </xdr:from>
    <xdr:to>
      <xdr:col>10</xdr:col>
      <xdr:colOff>165100</xdr:colOff>
      <xdr:row>96</xdr:row>
      <xdr:rowOff>133959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125086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8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103901</xdr:rowOff>
    </xdr:from>
    <xdr:to>
      <xdr:col>6</xdr:col>
      <xdr:colOff>38100</xdr:colOff>
      <xdr:row>98</xdr:row>
      <xdr:rowOff>34051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25178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102724</xdr:rowOff>
    </xdr:from>
    <xdr:to>
      <xdr:col>55</xdr:col>
      <xdr:colOff>0</xdr:colOff>
      <xdr:row>36</xdr:row>
      <xdr:rowOff>109041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74924"/>
          <a:ext cx="8382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8384</xdr:rowOff>
    </xdr:from>
    <xdr:to>
      <xdr:col>50</xdr:col>
      <xdr:colOff>114300</xdr:colOff>
      <xdr:row>36</xdr:row>
      <xdr:rowOff>102724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80584"/>
          <a:ext cx="889000" cy="9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8384</xdr:rowOff>
    </xdr:from>
    <xdr:to>
      <xdr:col>45</xdr:col>
      <xdr:colOff>177800</xdr:colOff>
      <xdr:row>36</xdr:row>
      <xdr:rowOff>128003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80584"/>
          <a:ext cx="889000" cy="1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56989</xdr:rowOff>
    </xdr:from>
    <xdr:to>
      <xdr:col>41</xdr:col>
      <xdr:colOff>50800</xdr:colOff>
      <xdr:row>36</xdr:row>
      <xdr:rowOff>128003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86289"/>
          <a:ext cx="889000" cy="4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58241</xdr:rowOff>
    </xdr:from>
    <xdr:to>
      <xdr:col>55</xdr:col>
      <xdr:colOff>50800</xdr:colOff>
      <xdr:row>36</xdr:row>
      <xdr:rowOff>159841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36668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51924</xdr:rowOff>
    </xdr:from>
    <xdr:to>
      <xdr:col>50</xdr:col>
      <xdr:colOff>165100</xdr:colOff>
      <xdr:row>36</xdr:row>
      <xdr:rowOff>153524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144651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1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129034</xdr:rowOff>
    </xdr:from>
    <xdr:to>
      <xdr:col>46</xdr:col>
      <xdr:colOff>38100</xdr:colOff>
      <xdr:row>36</xdr:row>
      <xdr:rowOff>59184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2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75711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0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77203</xdr:rowOff>
    </xdr:from>
    <xdr:to>
      <xdr:col>41</xdr:col>
      <xdr:colOff>101600</xdr:colOff>
      <xdr:row>37</xdr:row>
      <xdr:rowOff>7353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169930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4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6189</xdr:rowOff>
    </xdr:from>
    <xdr:to>
      <xdr:col>36</xdr:col>
      <xdr:colOff>165100</xdr:colOff>
      <xdr:row>34</xdr:row>
      <xdr:rowOff>107789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98916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2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157945</xdr:rowOff>
    </xdr:from>
    <xdr:to>
      <xdr:col>55</xdr:col>
      <xdr:colOff>0</xdr:colOff>
      <xdr:row>58</xdr:row>
      <xdr:rowOff>165750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02045"/>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141623</xdr:rowOff>
    </xdr:from>
    <xdr:to>
      <xdr:col>50</xdr:col>
      <xdr:colOff>114300</xdr:colOff>
      <xdr:row>58</xdr:row>
      <xdr:rowOff>165750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85723"/>
          <a:ext cx="889000" cy="2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74840</xdr:rowOff>
    </xdr:from>
    <xdr:to>
      <xdr:col>45</xdr:col>
      <xdr:colOff>177800</xdr:colOff>
      <xdr:row>58</xdr:row>
      <xdr:rowOff>141623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18940"/>
          <a:ext cx="889000" cy="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74840</xdr:rowOff>
    </xdr:from>
    <xdr:to>
      <xdr:col>41</xdr:col>
      <xdr:colOff>50800</xdr:colOff>
      <xdr:row>59</xdr:row>
      <xdr:rowOff>19759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18940"/>
          <a:ext cx="889000" cy="1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107145</xdr:rowOff>
    </xdr:from>
    <xdr:to>
      <xdr:col>55</xdr:col>
      <xdr:colOff>50800</xdr:colOff>
      <xdr:row>59</xdr:row>
      <xdr:rowOff>37295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114950</xdr:rowOff>
    </xdr:from>
    <xdr:to>
      <xdr:col>50</xdr:col>
      <xdr:colOff>165100</xdr:colOff>
      <xdr:row>59</xdr:row>
      <xdr:rowOff>45100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36227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5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90823</xdr:rowOff>
    </xdr:from>
    <xdr:to>
      <xdr:col>46</xdr:col>
      <xdr:colOff>38100</xdr:colOff>
      <xdr:row>59</xdr:row>
      <xdr:rowOff>20973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37500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1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24040</xdr:rowOff>
    </xdr:from>
    <xdr:to>
      <xdr:col>41</xdr:col>
      <xdr:colOff>101600</xdr:colOff>
      <xdr:row>58</xdr:row>
      <xdr:rowOff>125640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142167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4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140409</xdr:rowOff>
    </xdr:from>
    <xdr:to>
      <xdr:col>36</xdr:col>
      <xdr:colOff>165100</xdr:colOff>
      <xdr:row>59</xdr:row>
      <xdr:rowOff>70559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61686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130191</xdr:rowOff>
    </xdr:from>
    <xdr:to>
      <xdr:col>55</xdr:col>
      <xdr:colOff>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3291"/>
          <a:ext cx="8382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119528</xdr:rowOff>
    </xdr:from>
    <xdr:to>
      <xdr:col>45</xdr:col>
      <xdr:colOff>177800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2628"/>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119528</xdr:rowOff>
    </xdr:from>
    <xdr:to>
      <xdr:col>41</xdr:col>
      <xdr:colOff>50800</xdr:colOff>
      <xdr:row>78</xdr:row>
      <xdr:rowOff>139700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92628"/>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79391</xdr:rowOff>
    </xdr:from>
    <xdr:to>
      <xdr:col>55</xdr:col>
      <xdr:colOff>50800</xdr:colOff>
      <xdr:row>79</xdr:row>
      <xdr:rowOff>9541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165768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68728</xdr:rowOff>
    </xdr:from>
    <xdr:to>
      <xdr:col>41</xdr:col>
      <xdr:colOff>101600</xdr:colOff>
      <xdr:row>78</xdr:row>
      <xdr:rowOff>170328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161455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3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64677</xdr:rowOff>
    </xdr:from>
    <xdr:to>
      <xdr:col>55</xdr:col>
      <xdr:colOff>0</xdr:colOff>
      <xdr:row>98</xdr:row>
      <xdr:rowOff>65346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66777"/>
          <a:ext cx="8382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16684</xdr:rowOff>
    </xdr:from>
    <xdr:to>
      <xdr:col>50</xdr:col>
      <xdr:colOff>114300</xdr:colOff>
      <xdr:row>98</xdr:row>
      <xdr:rowOff>64677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18784"/>
          <a:ext cx="889000" cy="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93338</xdr:rowOff>
    </xdr:from>
    <xdr:to>
      <xdr:col>45</xdr:col>
      <xdr:colOff>177800</xdr:colOff>
      <xdr:row>98</xdr:row>
      <xdr:rowOff>16684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23988"/>
          <a:ext cx="889000" cy="9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93338</xdr:rowOff>
    </xdr:from>
    <xdr:to>
      <xdr:col>41</xdr:col>
      <xdr:colOff>50800</xdr:colOff>
      <xdr:row>98</xdr:row>
      <xdr:rowOff>111266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23988"/>
          <a:ext cx="889000" cy="18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14546</xdr:rowOff>
    </xdr:from>
    <xdr:to>
      <xdr:col>55</xdr:col>
      <xdr:colOff>50800</xdr:colOff>
      <xdr:row>98</xdr:row>
      <xdr:rowOff>116146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164423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13877</xdr:rowOff>
    </xdr:from>
    <xdr:to>
      <xdr:col>50</xdr:col>
      <xdr:colOff>165100</xdr:colOff>
      <xdr:row>98</xdr:row>
      <xdr:rowOff>115477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106604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0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137334</xdr:rowOff>
    </xdr:from>
    <xdr:to>
      <xdr:col>46</xdr:col>
      <xdr:colOff>38100</xdr:colOff>
      <xdr:row>98</xdr:row>
      <xdr:rowOff>67484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84011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4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42538</xdr:rowOff>
    </xdr:from>
    <xdr:to>
      <xdr:col>41</xdr:col>
      <xdr:colOff>101600</xdr:colOff>
      <xdr:row>97</xdr:row>
      <xdr:rowOff>144138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7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160665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4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60466</xdr:rowOff>
    </xdr:from>
    <xdr:to>
      <xdr:col>36</xdr:col>
      <xdr:colOff>165100</xdr:colOff>
      <xdr:row>98</xdr:row>
      <xdr:rowOff>162066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153193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5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136015</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1115"/>
          <a:ext cx="8382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126075</xdr:rowOff>
    </xdr:from>
    <xdr:to>
      <xdr:col>81</xdr:col>
      <xdr:colOff>50800</xdr:colOff>
      <xdr:row>38</xdr:row>
      <xdr:rowOff>136015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1175"/>
          <a:ext cx="889000" cy="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116703</xdr:rowOff>
    </xdr:from>
    <xdr:to>
      <xdr:col>76</xdr:col>
      <xdr:colOff>114300</xdr:colOff>
      <xdr:row>38</xdr:row>
      <xdr:rowOff>126075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31803"/>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116703</xdr:rowOff>
    </xdr:from>
    <xdr:to>
      <xdr:col>71</xdr:col>
      <xdr:colOff>177800</xdr:colOff>
      <xdr:row>38</xdr:row>
      <xdr:rowOff>139599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31803"/>
          <a:ext cx="889000" cy="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85215</xdr:rowOff>
    </xdr:from>
    <xdr:to>
      <xdr:col>81</xdr:col>
      <xdr:colOff>101600</xdr:colOff>
      <xdr:row>39</xdr:row>
      <xdr:rowOff>15365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6492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75275</xdr:rowOff>
    </xdr:from>
    <xdr:to>
      <xdr:col>76</xdr:col>
      <xdr:colOff>165100</xdr:colOff>
      <xdr:row>39</xdr:row>
      <xdr:rowOff>5425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168002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65903</xdr:rowOff>
    </xdr:from>
    <xdr:to>
      <xdr:col>72</xdr:col>
      <xdr:colOff>38100</xdr:colOff>
      <xdr:row>38</xdr:row>
      <xdr:rowOff>167503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158630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7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88799</xdr:rowOff>
    </xdr:from>
    <xdr:to>
      <xdr:col>67</xdr:col>
      <xdr:colOff>101600</xdr:colOff>
      <xdr:row>39</xdr:row>
      <xdr:rowOff>18949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10076</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96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34252</xdr:rowOff>
    </xdr:from>
    <xdr:to>
      <xdr:col>85</xdr:col>
      <xdr:colOff>127000</xdr:colOff>
      <xdr:row>76</xdr:row>
      <xdr:rowOff>68971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64452"/>
          <a:ext cx="838200" cy="3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26183</xdr:rowOff>
    </xdr:from>
    <xdr:to>
      <xdr:col>81</xdr:col>
      <xdr:colOff>50800</xdr:colOff>
      <xdr:row>76</xdr:row>
      <xdr:rowOff>34252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56383"/>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26183</xdr:rowOff>
    </xdr:from>
    <xdr:to>
      <xdr:col>76</xdr:col>
      <xdr:colOff>114300</xdr:colOff>
      <xdr:row>76</xdr:row>
      <xdr:rowOff>36258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56383"/>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17680</xdr:rowOff>
    </xdr:from>
    <xdr:to>
      <xdr:col>71</xdr:col>
      <xdr:colOff>177800</xdr:colOff>
      <xdr:row>76</xdr:row>
      <xdr:rowOff>36258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47880"/>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18171</xdr:rowOff>
    </xdr:from>
    <xdr:to>
      <xdr:col>85</xdr:col>
      <xdr:colOff>177800</xdr:colOff>
      <xdr:row>76</xdr:row>
      <xdr:rowOff>119771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4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168048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2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154902</xdr:rowOff>
    </xdr:from>
    <xdr:to>
      <xdr:col>81</xdr:col>
      <xdr:colOff>101600</xdr:colOff>
      <xdr:row>76</xdr:row>
      <xdr:rowOff>85052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76179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0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146833</xdr:rowOff>
    </xdr:from>
    <xdr:to>
      <xdr:col>76</xdr:col>
      <xdr:colOff>165100</xdr:colOff>
      <xdr:row>76</xdr:row>
      <xdr:rowOff>76983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68110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156908</xdr:rowOff>
    </xdr:from>
    <xdr:to>
      <xdr:col>72</xdr:col>
      <xdr:colOff>38100</xdr:colOff>
      <xdr:row>76</xdr:row>
      <xdr:rowOff>87058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1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78185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138329</xdr:rowOff>
    </xdr:from>
    <xdr:to>
      <xdr:col>67</xdr:col>
      <xdr:colOff>101600</xdr:colOff>
      <xdr:row>76</xdr:row>
      <xdr:rowOff>68480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970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8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62858</xdr:rowOff>
    </xdr:from>
    <xdr:to>
      <xdr:col>85</xdr:col>
      <xdr:colOff>127000</xdr:colOff>
      <xdr:row>99</xdr:row>
      <xdr:rowOff>71972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36408"/>
          <a:ext cx="838200" cy="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62858</xdr:rowOff>
    </xdr:from>
    <xdr:to>
      <xdr:col>81</xdr:col>
      <xdr:colOff>50800</xdr:colOff>
      <xdr:row>99</xdr:row>
      <xdr:rowOff>65599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36408"/>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45309</xdr:rowOff>
    </xdr:from>
    <xdr:to>
      <xdr:col>76</xdr:col>
      <xdr:colOff>114300</xdr:colOff>
      <xdr:row>99</xdr:row>
      <xdr:rowOff>65599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8859"/>
          <a:ext cx="889000" cy="2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45309</xdr:rowOff>
    </xdr:from>
    <xdr:to>
      <xdr:col>71</xdr:col>
      <xdr:colOff>177800</xdr:colOff>
      <xdr:row>99</xdr:row>
      <xdr:rowOff>68162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8859"/>
          <a:ext cx="889000" cy="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21172</xdr:rowOff>
    </xdr:from>
    <xdr:to>
      <xdr:col>85</xdr:col>
      <xdr:colOff>177800</xdr:colOff>
      <xdr:row>99</xdr:row>
      <xdr:rowOff>122772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12058</xdr:rowOff>
    </xdr:from>
    <xdr:to>
      <xdr:col>81</xdr:col>
      <xdr:colOff>101600</xdr:colOff>
      <xdr:row>99</xdr:row>
      <xdr:rowOff>113658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104785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14799</xdr:rowOff>
    </xdr:from>
    <xdr:to>
      <xdr:col>76</xdr:col>
      <xdr:colOff>165100</xdr:colOff>
      <xdr:row>99</xdr:row>
      <xdr:rowOff>116399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107526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165959</xdr:rowOff>
    </xdr:from>
    <xdr:to>
      <xdr:col>72</xdr:col>
      <xdr:colOff>38100</xdr:colOff>
      <xdr:row>99</xdr:row>
      <xdr:rowOff>96109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87236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17362</xdr:rowOff>
    </xdr:from>
    <xdr:to>
      <xdr:col>67</xdr:col>
      <xdr:colOff>101600</xdr:colOff>
      <xdr:row>99</xdr:row>
      <xdr:rowOff>118962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110089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15162</xdr:rowOff>
    </xdr:from>
    <xdr:to>
      <xdr:col>116</xdr:col>
      <xdr:colOff>63500</xdr:colOff>
      <xdr:row>38</xdr:row>
      <xdr:rowOff>57714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30262"/>
          <a:ext cx="838200" cy="4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57714</xdr:rowOff>
    </xdr:from>
    <xdr:to>
      <xdr:col>111</xdr:col>
      <xdr:colOff>177800</xdr:colOff>
      <xdr:row>38</xdr:row>
      <xdr:rowOff>137578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72814"/>
          <a:ext cx="889000" cy="7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137578</xdr:rowOff>
    </xdr:from>
    <xdr:to>
      <xdr:col>107</xdr:col>
      <xdr:colOff>50800</xdr:colOff>
      <xdr:row>39</xdr:row>
      <xdr:rowOff>21351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52678"/>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157057</xdr:rowOff>
    </xdr:from>
    <xdr:to>
      <xdr:col>102</xdr:col>
      <xdr:colOff>114300</xdr:colOff>
      <xdr:row>39</xdr:row>
      <xdr:rowOff>21351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72157"/>
          <a:ext cx="889000" cy="3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135812</xdr:rowOff>
    </xdr:from>
    <xdr:to>
      <xdr:col>116</xdr:col>
      <xdr:colOff>114300</xdr:colOff>
      <xdr:row>38</xdr:row>
      <xdr:rowOff>65962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158689</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6914</xdr:rowOff>
    </xdr:from>
    <xdr:to>
      <xdr:col>112</xdr:col>
      <xdr:colOff>38100</xdr:colOff>
      <xdr:row>38</xdr:row>
      <xdr:rowOff>108514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2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125041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29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86778</xdr:rowOff>
    </xdr:from>
    <xdr:to>
      <xdr:col>107</xdr:col>
      <xdr:colOff>101600</xdr:colOff>
      <xdr:row>39</xdr:row>
      <xdr:rowOff>16928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33454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7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142001</xdr:rowOff>
    </xdr:from>
    <xdr:to>
      <xdr:col>102</xdr:col>
      <xdr:colOff>165100</xdr:colOff>
      <xdr:row>39</xdr:row>
      <xdr:rowOff>72151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88678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3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106257</xdr:rowOff>
    </xdr:from>
    <xdr:to>
      <xdr:col>98</xdr:col>
      <xdr:colOff>38100</xdr:colOff>
      <xdr:row>39</xdr:row>
      <xdr:rowOff>36407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52934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9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155797</xdr:rowOff>
    </xdr:from>
    <xdr:to>
      <xdr:col>116</xdr:col>
      <xdr:colOff>63500</xdr:colOff>
      <xdr:row>56</xdr:row>
      <xdr:rowOff>159931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756997"/>
          <a:ext cx="8382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159931</xdr:rowOff>
    </xdr:from>
    <xdr:to>
      <xdr:col>111</xdr:col>
      <xdr:colOff>177800</xdr:colOff>
      <xdr:row>56</xdr:row>
      <xdr:rowOff>165341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761131"/>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165341</xdr:rowOff>
    </xdr:from>
    <xdr:to>
      <xdr:col>107</xdr:col>
      <xdr:colOff>50800</xdr:colOff>
      <xdr:row>57</xdr:row>
      <xdr:rowOff>1949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66541"/>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1949</xdr:rowOff>
    </xdr:from>
    <xdr:to>
      <xdr:col>102</xdr:col>
      <xdr:colOff>114300</xdr:colOff>
      <xdr:row>57</xdr:row>
      <xdr:rowOff>4026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774599"/>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104997</xdr:rowOff>
    </xdr:from>
    <xdr:to>
      <xdr:col>116</xdr:col>
      <xdr:colOff>114300</xdr:colOff>
      <xdr:row>57</xdr:row>
      <xdr:rowOff>35147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7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127874</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109131</xdr:rowOff>
    </xdr:from>
    <xdr:to>
      <xdr:col>112</xdr:col>
      <xdr:colOff>38100</xdr:colOff>
      <xdr:row>57</xdr:row>
      <xdr:rowOff>39281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55808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114541</xdr:rowOff>
    </xdr:from>
    <xdr:to>
      <xdr:col>107</xdr:col>
      <xdr:colOff>101600</xdr:colOff>
      <xdr:row>57</xdr:row>
      <xdr:rowOff>44691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61218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9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122599</xdr:rowOff>
    </xdr:from>
    <xdr:to>
      <xdr:col>102</xdr:col>
      <xdr:colOff>165100</xdr:colOff>
      <xdr:row>57</xdr:row>
      <xdr:rowOff>52749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69276</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4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124676</xdr:rowOff>
    </xdr:from>
    <xdr:to>
      <xdr:col>98</xdr:col>
      <xdr:colOff>38100</xdr:colOff>
      <xdr:row>57</xdr:row>
      <xdr:rowOff>54826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71353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5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39132</xdr:rowOff>
    </xdr:from>
    <xdr:to>
      <xdr:col>116</xdr:col>
      <xdr:colOff>63500</xdr:colOff>
      <xdr:row>77</xdr:row>
      <xdr:rowOff>59249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40782"/>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59249</xdr:rowOff>
    </xdr:from>
    <xdr:to>
      <xdr:col>111</xdr:col>
      <xdr:colOff>177800</xdr:colOff>
      <xdr:row>77</xdr:row>
      <xdr:rowOff>110750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60899"/>
          <a:ext cx="8890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95385</xdr:rowOff>
    </xdr:from>
    <xdr:to>
      <xdr:col>107</xdr:col>
      <xdr:colOff>50800</xdr:colOff>
      <xdr:row>77</xdr:row>
      <xdr:rowOff>110750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297035"/>
          <a:ext cx="889000"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87089</xdr:rowOff>
    </xdr:from>
    <xdr:to>
      <xdr:col>102</xdr:col>
      <xdr:colOff>114300</xdr:colOff>
      <xdr:row>77</xdr:row>
      <xdr:rowOff>95385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288739"/>
          <a:ext cx="889000" cy="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159782</xdr:rowOff>
    </xdr:from>
    <xdr:to>
      <xdr:col>116</xdr:col>
      <xdr:colOff>114300</xdr:colOff>
      <xdr:row>77</xdr:row>
      <xdr:rowOff>89932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8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138209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8449</xdr:rowOff>
    </xdr:from>
    <xdr:to>
      <xdr:col>112</xdr:col>
      <xdr:colOff>38100</xdr:colOff>
      <xdr:row>77</xdr:row>
      <xdr:rowOff>110049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101176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59950</xdr:rowOff>
    </xdr:from>
    <xdr:to>
      <xdr:col>107</xdr:col>
      <xdr:colOff>101600</xdr:colOff>
      <xdr:row>77</xdr:row>
      <xdr:rowOff>161550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152677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44585</xdr:rowOff>
    </xdr:from>
    <xdr:to>
      <xdr:col>102</xdr:col>
      <xdr:colOff>165100</xdr:colOff>
      <xdr:row>77</xdr:row>
      <xdr:rowOff>146185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137312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36289</xdr:rowOff>
    </xdr:from>
    <xdr:to>
      <xdr:col>98</xdr:col>
      <xdr:colOff>38100</xdr:colOff>
      <xdr:row>77</xdr:row>
      <xdr:rowOff>137889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129016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3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680,398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139,378</a:t>
          </a:r>
          <a:r>
            <a:rPr kumimoji="1" lang="ja-JP" altLang="en-US" sz="1300">
              <a:latin typeface="ＭＳ Ｐゴシック" panose="020B0600070205080204" pitchFamily="50" charset="-128"/>
              <a:ea typeface="ＭＳ Ｐゴシック" panose="020B0600070205080204" pitchFamily="50" charset="-128"/>
            </a:rPr>
            <a:t>円となっている。飯島町定員管理計画に基づき、適正な定員管理に努める。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103,239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みると低い水準にあるが、増加傾向にある。これは、道路改良工事や町営住宅除却工事、Ｂ＆Ｇ海洋センター体育館改修工事に伴うものであり、前年度決算と比較して一人当たり</a:t>
          </a:r>
          <a:r>
            <a:rPr kumimoji="1" lang="en-US" altLang="ja-JP" sz="1300">
              <a:latin typeface="ＭＳ Ｐゴシック" panose="020B0600070205080204" pitchFamily="50" charset="-128"/>
              <a:ea typeface="ＭＳ Ｐゴシック" panose="020B0600070205080204" pitchFamily="50" charset="-128"/>
            </a:rPr>
            <a:t>7,170</a:t>
          </a:r>
          <a:r>
            <a:rPr kumimoji="1" lang="ja-JP" altLang="en-US" sz="1300">
              <a:latin typeface="ＭＳ Ｐゴシック" panose="020B0600070205080204" pitchFamily="50" charset="-128"/>
              <a:ea typeface="ＭＳ Ｐゴシック" panose="020B0600070205080204" pitchFamily="50" charset="-128"/>
            </a:rPr>
            <a:t>円増加となっている。公共施設等総合管理計画に基づき、公共施設の適正管理に努める。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
8,568
86.96
6,281,533
6,030,366
160,213
3,828,467
3,858,820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156718</xdr:rowOff>
    </xdr:from>
    <xdr:to>
      <xdr:col>24</xdr:col>
      <xdr:colOff>63500</xdr:colOff>
      <xdr:row>37</xdr:row>
      <xdr:rowOff>170307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0368"/>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170307</xdr:rowOff>
    </xdr:from>
    <xdr:to>
      <xdr:col>19</xdr:col>
      <xdr:colOff>177800</xdr:colOff>
      <xdr:row>38</xdr:row>
      <xdr:rowOff>22860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1395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22860</xdr:rowOff>
    </xdr:from>
    <xdr:to>
      <xdr:col>15</xdr:col>
      <xdr:colOff>50800</xdr:colOff>
      <xdr:row>38</xdr:row>
      <xdr:rowOff>69215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37960"/>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36830</xdr:rowOff>
    </xdr:from>
    <xdr:to>
      <xdr:col>10</xdr:col>
      <xdr:colOff>114300</xdr:colOff>
      <xdr:row>38</xdr:row>
      <xdr:rowOff>69215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51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105918</xdr:rowOff>
    </xdr:from>
    <xdr:to>
      <xdr:col>24</xdr:col>
      <xdr:colOff>114300</xdr:colOff>
      <xdr:row>38</xdr:row>
      <xdr:rowOff>36068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84345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119507</xdr:rowOff>
    </xdr:from>
    <xdr:to>
      <xdr:col>20</xdr:col>
      <xdr:colOff>38100</xdr:colOff>
      <xdr:row>38</xdr:row>
      <xdr:rowOff>49657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40784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5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143510</xdr:rowOff>
    </xdr:from>
    <xdr:to>
      <xdr:col>15</xdr:col>
      <xdr:colOff>101600</xdr:colOff>
      <xdr:row>38</xdr:row>
      <xdr:rowOff>73660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64787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18415</xdr:rowOff>
    </xdr:from>
    <xdr:to>
      <xdr:col>10</xdr:col>
      <xdr:colOff>165100</xdr:colOff>
      <xdr:row>38</xdr:row>
      <xdr:rowOff>120015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111142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157480</xdr:rowOff>
    </xdr:from>
    <xdr:to>
      <xdr:col>6</xdr:col>
      <xdr:colOff>38100</xdr:colOff>
      <xdr:row>38</xdr:row>
      <xdr:rowOff>87630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78757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78427</xdr:rowOff>
    </xdr:from>
    <xdr:to>
      <xdr:col>24</xdr:col>
      <xdr:colOff>63500</xdr:colOff>
      <xdr:row>58</xdr:row>
      <xdr:rowOff>82823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2527"/>
          <a:ext cx="8382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78427</xdr:rowOff>
    </xdr:from>
    <xdr:to>
      <xdr:col>19</xdr:col>
      <xdr:colOff>177800</xdr:colOff>
      <xdr:row>58</xdr:row>
      <xdr:rowOff>82080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2527"/>
          <a:ext cx="889000" cy="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78599</xdr:rowOff>
    </xdr:from>
    <xdr:to>
      <xdr:col>15</xdr:col>
      <xdr:colOff>50800</xdr:colOff>
      <xdr:row>58</xdr:row>
      <xdr:rowOff>82080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22699"/>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48416</xdr:rowOff>
    </xdr:from>
    <xdr:to>
      <xdr:col>10</xdr:col>
      <xdr:colOff>114300</xdr:colOff>
      <xdr:row>58</xdr:row>
      <xdr:rowOff>78599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2516"/>
          <a:ext cx="8890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32023</xdr:rowOff>
    </xdr:from>
    <xdr:to>
      <xdr:col>24</xdr:col>
      <xdr:colOff>114300</xdr:colOff>
      <xdr:row>58</xdr:row>
      <xdr:rowOff>133623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27627</xdr:rowOff>
    </xdr:from>
    <xdr:to>
      <xdr:col>20</xdr:col>
      <xdr:colOff>38100</xdr:colOff>
      <xdr:row>58</xdr:row>
      <xdr:rowOff>129227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120354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31280</xdr:rowOff>
    </xdr:from>
    <xdr:to>
      <xdr:col>15</xdr:col>
      <xdr:colOff>101600</xdr:colOff>
      <xdr:row>58</xdr:row>
      <xdr:rowOff>132880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124007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27799</xdr:rowOff>
    </xdr:from>
    <xdr:to>
      <xdr:col>10</xdr:col>
      <xdr:colOff>165100</xdr:colOff>
      <xdr:row>58</xdr:row>
      <xdr:rowOff>129399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120526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169066</xdr:rowOff>
    </xdr:from>
    <xdr:to>
      <xdr:col>6</xdr:col>
      <xdr:colOff>38100</xdr:colOff>
      <xdr:row>58</xdr:row>
      <xdr:rowOff>99216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90343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113411</xdr:rowOff>
    </xdr:from>
    <xdr:to>
      <xdr:col>24</xdr:col>
      <xdr:colOff>62865</xdr:colOff>
      <xdr:row>78</xdr:row>
      <xdr:rowOff>10502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14911"/>
          <a:ext cx="1270" cy="126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14329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10502</xdr:rowOff>
    </xdr:from>
    <xdr:to>
      <xdr:col>24</xdr:col>
      <xdr:colOff>152400</xdr:colOff>
      <xdr:row>78</xdr:row>
      <xdr:rowOff>10502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60088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113411</xdr:rowOff>
    </xdr:from>
    <xdr:to>
      <xdr:col>24</xdr:col>
      <xdr:colOff>152400</xdr:colOff>
      <xdr:row>70</xdr:row>
      <xdr:rowOff>113411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1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147282</xdr:rowOff>
    </xdr:from>
    <xdr:to>
      <xdr:col>24</xdr:col>
      <xdr:colOff>63500</xdr:colOff>
      <xdr:row>77</xdr:row>
      <xdr:rowOff>43890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7482"/>
          <a:ext cx="838200" cy="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94736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71859</xdr:rowOff>
    </xdr:from>
    <xdr:to>
      <xdr:col>24</xdr:col>
      <xdr:colOff>114300</xdr:colOff>
      <xdr:row>76</xdr:row>
      <xdr:rowOff>2009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43890</xdr:rowOff>
    </xdr:from>
    <xdr:to>
      <xdr:col>19</xdr:col>
      <xdr:colOff>177800</xdr:colOff>
      <xdr:row>77</xdr:row>
      <xdr:rowOff>131280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5540"/>
          <a:ext cx="889000" cy="8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140198</xdr:rowOff>
    </xdr:from>
    <xdr:to>
      <xdr:col>20</xdr:col>
      <xdr:colOff>38100</xdr:colOff>
      <xdr:row>76</xdr:row>
      <xdr:rowOff>70348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86875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80375</xdr:rowOff>
    </xdr:from>
    <xdr:to>
      <xdr:col>15</xdr:col>
      <xdr:colOff>50800</xdr:colOff>
      <xdr:row>77</xdr:row>
      <xdr:rowOff>131280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82025"/>
          <a:ext cx="889000" cy="5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21548</xdr:rowOff>
    </xdr:from>
    <xdr:to>
      <xdr:col>15</xdr:col>
      <xdr:colOff>101600</xdr:colOff>
      <xdr:row>76</xdr:row>
      <xdr:rowOff>123148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139675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2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80375</xdr:rowOff>
    </xdr:from>
    <xdr:to>
      <xdr:col>10</xdr:col>
      <xdr:colOff>114300</xdr:colOff>
      <xdr:row>78</xdr:row>
      <xdr:rowOff>33480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2025"/>
          <a:ext cx="889000" cy="1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159897</xdr:rowOff>
    </xdr:from>
    <xdr:to>
      <xdr:col>10</xdr:col>
      <xdr:colOff>165100</xdr:colOff>
      <xdr:row>76</xdr:row>
      <xdr:rowOff>90047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106573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120486</xdr:rowOff>
    </xdr:from>
    <xdr:to>
      <xdr:col>6</xdr:col>
      <xdr:colOff>38100</xdr:colOff>
      <xdr:row>77</xdr:row>
      <xdr:rowOff>50636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67163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96482</xdr:rowOff>
    </xdr:from>
    <xdr:to>
      <xdr:col>24</xdr:col>
      <xdr:colOff>114300</xdr:colOff>
      <xdr:row>77</xdr:row>
      <xdr:rowOff>26632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164540</xdr:rowOff>
    </xdr:from>
    <xdr:to>
      <xdr:col>20</xdr:col>
      <xdr:colOff>38100</xdr:colOff>
      <xdr:row>77</xdr:row>
      <xdr:rowOff>94690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85817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80480</xdr:rowOff>
    </xdr:from>
    <xdr:to>
      <xdr:col>15</xdr:col>
      <xdr:colOff>101600</xdr:colOff>
      <xdr:row>78</xdr:row>
      <xdr:rowOff>10630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29575</xdr:rowOff>
    </xdr:from>
    <xdr:to>
      <xdr:col>10</xdr:col>
      <xdr:colOff>165100</xdr:colOff>
      <xdr:row>77</xdr:row>
      <xdr:rowOff>131175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122302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154130</xdr:rowOff>
    </xdr:from>
    <xdr:to>
      <xdr:col>6</xdr:col>
      <xdr:colOff>38100</xdr:colOff>
      <xdr:row>78</xdr:row>
      <xdr:rowOff>84280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75407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129084</xdr:rowOff>
    </xdr:from>
    <xdr:to>
      <xdr:col>24</xdr:col>
      <xdr:colOff>63500</xdr:colOff>
      <xdr:row>97</xdr:row>
      <xdr:rowOff>138813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59734"/>
          <a:ext cx="838200"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130547</xdr:rowOff>
    </xdr:from>
    <xdr:to>
      <xdr:col>19</xdr:col>
      <xdr:colOff>177800</xdr:colOff>
      <xdr:row>97</xdr:row>
      <xdr:rowOff>138813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61197"/>
          <a:ext cx="889000" cy="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130547</xdr:rowOff>
    </xdr:from>
    <xdr:to>
      <xdr:col>15</xdr:col>
      <xdr:colOff>50800</xdr:colOff>
      <xdr:row>97</xdr:row>
      <xdr:rowOff>147211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61197"/>
          <a:ext cx="889000" cy="1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147211</xdr:rowOff>
    </xdr:from>
    <xdr:to>
      <xdr:col>10</xdr:col>
      <xdr:colOff>114300</xdr:colOff>
      <xdr:row>97</xdr:row>
      <xdr:rowOff>162674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77861"/>
          <a:ext cx="8890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78284</xdr:rowOff>
    </xdr:from>
    <xdr:to>
      <xdr:col>24</xdr:col>
      <xdr:colOff>114300</xdr:colOff>
      <xdr:row>98</xdr:row>
      <xdr:rowOff>8434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164661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88013</xdr:rowOff>
    </xdr:from>
    <xdr:to>
      <xdr:col>20</xdr:col>
      <xdr:colOff>38100</xdr:colOff>
      <xdr:row>98</xdr:row>
      <xdr:rowOff>18163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79747</xdr:rowOff>
    </xdr:from>
    <xdr:to>
      <xdr:col>15</xdr:col>
      <xdr:colOff>101600</xdr:colOff>
      <xdr:row>98</xdr:row>
      <xdr:rowOff>9897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1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0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96411</xdr:rowOff>
    </xdr:from>
    <xdr:to>
      <xdr:col>10</xdr:col>
      <xdr:colOff>165100</xdr:colOff>
      <xdr:row>98</xdr:row>
      <xdr:rowOff>26561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17688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1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111874</xdr:rowOff>
    </xdr:from>
    <xdr:to>
      <xdr:col>6</xdr:col>
      <xdr:colOff>38100</xdr:colOff>
      <xdr:row>98</xdr:row>
      <xdr:rowOff>42024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33151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3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36510</xdr:rowOff>
    </xdr:from>
    <xdr:to>
      <xdr:col>55</xdr:col>
      <xdr:colOff>0</xdr:colOff>
      <xdr:row>56</xdr:row>
      <xdr:rowOff>146924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37710"/>
          <a:ext cx="8382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82832</xdr:rowOff>
    </xdr:from>
    <xdr:to>
      <xdr:col>50</xdr:col>
      <xdr:colOff>114300</xdr:colOff>
      <xdr:row>56</xdr:row>
      <xdr:rowOff>146924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84032"/>
          <a:ext cx="889000" cy="6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82832</xdr:rowOff>
    </xdr:from>
    <xdr:to>
      <xdr:col>45</xdr:col>
      <xdr:colOff>177800</xdr:colOff>
      <xdr:row>56</xdr:row>
      <xdr:rowOff>162995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84032"/>
          <a:ext cx="889000" cy="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162995</xdr:rowOff>
    </xdr:from>
    <xdr:to>
      <xdr:col>41</xdr:col>
      <xdr:colOff>50800</xdr:colOff>
      <xdr:row>57</xdr:row>
      <xdr:rowOff>34368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64195"/>
          <a:ext cx="889000" cy="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157160</xdr:rowOff>
    </xdr:from>
    <xdr:to>
      <xdr:col>55</xdr:col>
      <xdr:colOff>50800</xdr:colOff>
      <xdr:row>56</xdr:row>
      <xdr:rowOff>87310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8587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96124</xdr:rowOff>
    </xdr:from>
    <xdr:to>
      <xdr:col>50</xdr:col>
      <xdr:colOff>165100</xdr:colOff>
      <xdr:row>57</xdr:row>
      <xdr:rowOff>26274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17401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9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32032</xdr:rowOff>
    </xdr:from>
    <xdr:to>
      <xdr:col>46</xdr:col>
      <xdr:colOff>38100</xdr:colOff>
      <xdr:row>56</xdr:row>
      <xdr:rowOff>133632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150159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0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112195</xdr:rowOff>
    </xdr:from>
    <xdr:to>
      <xdr:col>41</xdr:col>
      <xdr:colOff>101600</xdr:colOff>
      <xdr:row>57</xdr:row>
      <xdr:rowOff>42345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1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33472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0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155018</xdr:rowOff>
    </xdr:from>
    <xdr:to>
      <xdr:col>36</xdr:col>
      <xdr:colOff>165100</xdr:colOff>
      <xdr:row>57</xdr:row>
      <xdr:rowOff>85168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76295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132773</xdr:rowOff>
    </xdr:from>
    <xdr:to>
      <xdr:col>55</xdr:col>
      <xdr:colOff>0</xdr:colOff>
      <xdr:row>78</xdr:row>
      <xdr:rowOff>163618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05873"/>
          <a:ext cx="8382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69321</xdr:rowOff>
    </xdr:from>
    <xdr:to>
      <xdr:col>50</xdr:col>
      <xdr:colOff>114300</xdr:colOff>
      <xdr:row>78</xdr:row>
      <xdr:rowOff>132773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42421"/>
          <a:ext cx="889000" cy="6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69321</xdr:rowOff>
    </xdr:from>
    <xdr:to>
      <xdr:col>45</xdr:col>
      <xdr:colOff>177800</xdr:colOff>
      <xdr:row>78</xdr:row>
      <xdr:rowOff>83846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42421"/>
          <a:ext cx="889000" cy="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81437</xdr:rowOff>
    </xdr:from>
    <xdr:to>
      <xdr:col>41</xdr:col>
      <xdr:colOff>50800</xdr:colOff>
      <xdr:row>78</xdr:row>
      <xdr:rowOff>83846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54537"/>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112818</xdr:rowOff>
    </xdr:from>
    <xdr:to>
      <xdr:col>55</xdr:col>
      <xdr:colOff>50800</xdr:colOff>
      <xdr:row>79</xdr:row>
      <xdr:rowOff>42968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81973</xdr:rowOff>
    </xdr:from>
    <xdr:to>
      <xdr:col>50</xdr:col>
      <xdr:colOff>165100</xdr:colOff>
      <xdr:row>79</xdr:row>
      <xdr:rowOff>12123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28650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18521</xdr:rowOff>
    </xdr:from>
    <xdr:to>
      <xdr:col>46</xdr:col>
      <xdr:colOff>38100</xdr:colOff>
      <xdr:row>78</xdr:row>
      <xdr:rowOff>120121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136648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6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33046</xdr:rowOff>
    </xdr:from>
    <xdr:to>
      <xdr:col>41</xdr:col>
      <xdr:colOff>101600</xdr:colOff>
      <xdr:row>78</xdr:row>
      <xdr:rowOff>134646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151173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30637</xdr:rowOff>
    </xdr:from>
    <xdr:to>
      <xdr:col>36</xdr:col>
      <xdr:colOff>165100</xdr:colOff>
      <xdr:row>78</xdr:row>
      <xdr:rowOff>132237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148764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7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80744</xdr:rowOff>
    </xdr:from>
    <xdr:to>
      <xdr:col>55</xdr:col>
      <xdr:colOff>0</xdr:colOff>
      <xdr:row>97</xdr:row>
      <xdr:rowOff>104223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11394"/>
          <a:ext cx="838200" cy="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99310</xdr:rowOff>
    </xdr:from>
    <xdr:to>
      <xdr:col>50</xdr:col>
      <xdr:colOff>114300</xdr:colOff>
      <xdr:row>97</xdr:row>
      <xdr:rowOff>104223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29960"/>
          <a:ext cx="889000" cy="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99310</xdr:rowOff>
    </xdr:from>
    <xdr:to>
      <xdr:col>45</xdr:col>
      <xdr:colOff>177800</xdr:colOff>
      <xdr:row>97</xdr:row>
      <xdr:rowOff>129618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29960"/>
          <a:ext cx="88900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128240</xdr:rowOff>
    </xdr:from>
    <xdr:to>
      <xdr:col>41</xdr:col>
      <xdr:colOff>50800</xdr:colOff>
      <xdr:row>97</xdr:row>
      <xdr:rowOff>129618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58890"/>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29944</xdr:rowOff>
    </xdr:from>
    <xdr:to>
      <xdr:col>55</xdr:col>
      <xdr:colOff>50800</xdr:colOff>
      <xdr:row>97</xdr:row>
      <xdr:rowOff>131544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6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8371</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3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53423</xdr:rowOff>
    </xdr:from>
    <xdr:to>
      <xdr:col>50</xdr:col>
      <xdr:colOff>165100</xdr:colOff>
      <xdr:row>97</xdr:row>
      <xdr:rowOff>155023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146150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48510</xdr:rowOff>
    </xdr:from>
    <xdr:to>
      <xdr:col>46</xdr:col>
      <xdr:colOff>38100</xdr:colOff>
      <xdr:row>97</xdr:row>
      <xdr:rowOff>150110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166637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45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78818</xdr:rowOff>
    </xdr:from>
    <xdr:to>
      <xdr:col>41</xdr:col>
      <xdr:colOff>101600</xdr:colOff>
      <xdr:row>98</xdr:row>
      <xdr:rowOff>8968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77440</xdr:rowOff>
    </xdr:from>
    <xdr:to>
      <xdr:col>36</xdr:col>
      <xdr:colOff>165100</xdr:colOff>
      <xdr:row>98</xdr:row>
      <xdr:rowOff>7590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170167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21510</xdr:rowOff>
    </xdr:from>
    <xdr:to>
      <xdr:col>85</xdr:col>
      <xdr:colOff>127000</xdr:colOff>
      <xdr:row>38</xdr:row>
      <xdr:rowOff>48900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36610"/>
          <a:ext cx="838200" cy="2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21510</xdr:rowOff>
    </xdr:from>
    <xdr:to>
      <xdr:col>81</xdr:col>
      <xdr:colOff>50800</xdr:colOff>
      <xdr:row>38</xdr:row>
      <xdr:rowOff>57102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36610"/>
          <a:ext cx="8890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56723</xdr:rowOff>
    </xdr:from>
    <xdr:to>
      <xdr:col>76</xdr:col>
      <xdr:colOff>114300</xdr:colOff>
      <xdr:row>38</xdr:row>
      <xdr:rowOff>57102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71823"/>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52338</xdr:rowOff>
    </xdr:from>
    <xdr:to>
      <xdr:col>71</xdr:col>
      <xdr:colOff>177800</xdr:colOff>
      <xdr:row>38</xdr:row>
      <xdr:rowOff>56723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67438"/>
          <a:ext cx="8890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169550</xdr:rowOff>
    </xdr:from>
    <xdr:to>
      <xdr:col>85</xdr:col>
      <xdr:colOff>177800</xdr:colOff>
      <xdr:row>38</xdr:row>
      <xdr:rowOff>99700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84477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142159</xdr:rowOff>
    </xdr:from>
    <xdr:to>
      <xdr:col>81</xdr:col>
      <xdr:colOff>101600</xdr:colOff>
      <xdr:row>38</xdr:row>
      <xdr:rowOff>72309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63437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7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6302</xdr:rowOff>
    </xdr:from>
    <xdr:to>
      <xdr:col>76</xdr:col>
      <xdr:colOff>165100</xdr:colOff>
      <xdr:row>38</xdr:row>
      <xdr:rowOff>107902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2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99029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5923</xdr:rowOff>
    </xdr:from>
    <xdr:to>
      <xdr:col>72</xdr:col>
      <xdr:colOff>38100</xdr:colOff>
      <xdr:row>38</xdr:row>
      <xdr:rowOff>107523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98650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1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1538</xdr:rowOff>
    </xdr:from>
    <xdr:to>
      <xdr:col>67</xdr:col>
      <xdr:colOff>101600</xdr:colOff>
      <xdr:row>38</xdr:row>
      <xdr:rowOff>103138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94265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65330</xdr:rowOff>
    </xdr:from>
    <xdr:to>
      <xdr:col>85</xdr:col>
      <xdr:colOff>127000</xdr:colOff>
      <xdr:row>58</xdr:row>
      <xdr:rowOff>114541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09430"/>
          <a:ext cx="838200" cy="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24655</xdr:rowOff>
    </xdr:from>
    <xdr:to>
      <xdr:col>81</xdr:col>
      <xdr:colOff>50800</xdr:colOff>
      <xdr:row>58</xdr:row>
      <xdr:rowOff>114541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68755"/>
          <a:ext cx="889000" cy="8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159663</xdr:rowOff>
    </xdr:from>
    <xdr:to>
      <xdr:col>76</xdr:col>
      <xdr:colOff>114300</xdr:colOff>
      <xdr:row>58</xdr:row>
      <xdr:rowOff>24655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60863"/>
          <a:ext cx="889000" cy="20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159663</xdr:rowOff>
    </xdr:from>
    <xdr:to>
      <xdr:col>71</xdr:col>
      <xdr:colOff>177800</xdr:colOff>
      <xdr:row>58</xdr:row>
      <xdr:rowOff>101974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60863"/>
          <a:ext cx="889000" cy="28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14530</xdr:rowOff>
    </xdr:from>
    <xdr:to>
      <xdr:col>85</xdr:col>
      <xdr:colOff>177800</xdr:colOff>
      <xdr:row>58</xdr:row>
      <xdr:rowOff>116130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100907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63741</xdr:rowOff>
    </xdr:from>
    <xdr:to>
      <xdr:col>81</xdr:col>
      <xdr:colOff>101600</xdr:colOff>
      <xdr:row>58</xdr:row>
      <xdr:rowOff>165341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156468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145305</xdr:rowOff>
    </xdr:from>
    <xdr:to>
      <xdr:col>76</xdr:col>
      <xdr:colOff>165100</xdr:colOff>
      <xdr:row>58</xdr:row>
      <xdr:rowOff>75455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66582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108863</xdr:rowOff>
    </xdr:from>
    <xdr:to>
      <xdr:col>72</xdr:col>
      <xdr:colOff>38100</xdr:colOff>
      <xdr:row>57</xdr:row>
      <xdr:rowOff>39013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55540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48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51174</xdr:rowOff>
    </xdr:from>
    <xdr:to>
      <xdr:col>67</xdr:col>
      <xdr:colOff>101600</xdr:colOff>
      <xdr:row>58</xdr:row>
      <xdr:rowOff>152774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143901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8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136015</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9115"/>
          <a:ext cx="8382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126076</xdr:rowOff>
    </xdr:from>
    <xdr:to>
      <xdr:col>81</xdr:col>
      <xdr:colOff>50800</xdr:colOff>
      <xdr:row>78</xdr:row>
      <xdr:rowOff>136015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99176"/>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116703</xdr:rowOff>
    </xdr:from>
    <xdr:to>
      <xdr:col>76</xdr:col>
      <xdr:colOff>114300</xdr:colOff>
      <xdr:row>78</xdr:row>
      <xdr:rowOff>126076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8980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116703</xdr:rowOff>
    </xdr:from>
    <xdr:to>
      <xdr:col>71</xdr:col>
      <xdr:colOff>177800</xdr:colOff>
      <xdr:row>78</xdr:row>
      <xdr:rowOff>139599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89803"/>
          <a:ext cx="889000" cy="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85215</xdr:rowOff>
    </xdr:from>
    <xdr:to>
      <xdr:col>81</xdr:col>
      <xdr:colOff>101600</xdr:colOff>
      <xdr:row>79</xdr:row>
      <xdr:rowOff>15365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6492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1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75276</xdr:rowOff>
    </xdr:from>
    <xdr:to>
      <xdr:col>76</xdr:col>
      <xdr:colOff>165100</xdr:colOff>
      <xdr:row>79</xdr:row>
      <xdr:rowOff>5426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168003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65903</xdr:rowOff>
    </xdr:from>
    <xdr:to>
      <xdr:col>72</xdr:col>
      <xdr:colOff>38100</xdr:colOff>
      <xdr:row>78</xdr:row>
      <xdr:rowOff>167503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158630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88799</xdr:rowOff>
    </xdr:from>
    <xdr:to>
      <xdr:col>67</xdr:col>
      <xdr:colOff>101600</xdr:colOff>
      <xdr:row>79</xdr:row>
      <xdr:rowOff>18949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10076</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57333" y="13554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34252</xdr:rowOff>
    </xdr:from>
    <xdr:to>
      <xdr:col>85</xdr:col>
      <xdr:colOff>127000</xdr:colOff>
      <xdr:row>96</xdr:row>
      <xdr:rowOff>68971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493452"/>
          <a:ext cx="838200" cy="3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26183</xdr:rowOff>
    </xdr:from>
    <xdr:to>
      <xdr:col>81</xdr:col>
      <xdr:colOff>50800</xdr:colOff>
      <xdr:row>96</xdr:row>
      <xdr:rowOff>34252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85383"/>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26183</xdr:rowOff>
    </xdr:from>
    <xdr:to>
      <xdr:col>76</xdr:col>
      <xdr:colOff>114300</xdr:colOff>
      <xdr:row>96</xdr:row>
      <xdr:rowOff>36258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485383"/>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17680</xdr:rowOff>
    </xdr:from>
    <xdr:to>
      <xdr:col>71</xdr:col>
      <xdr:colOff>177800</xdr:colOff>
      <xdr:row>96</xdr:row>
      <xdr:rowOff>36258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476880"/>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18171</xdr:rowOff>
    </xdr:from>
    <xdr:to>
      <xdr:col>85</xdr:col>
      <xdr:colOff>177800</xdr:colOff>
      <xdr:row>96</xdr:row>
      <xdr:rowOff>119771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7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168048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154902</xdr:rowOff>
    </xdr:from>
    <xdr:to>
      <xdr:col>81</xdr:col>
      <xdr:colOff>101600</xdr:colOff>
      <xdr:row>96</xdr:row>
      <xdr:rowOff>85052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76179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146833</xdr:rowOff>
    </xdr:from>
    <xdr:to>
      <xdr:col>76</xdr:col>
      <xdr:colOff>165100</xdr:colOff>
      <xdr:row>96</xdr:row>
      <xdr:rowOff>76983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68110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156908</xdr:rowOff>
    </xdr:from>
    <xdr:to>
      <xdr:col>72</xdr:col>
      <xdr:colOff>38100</xdr:colOff>
      <xdr:row>96</xdr:row>
      <xdr:rowOff>87058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4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78185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138330</xdr:rowOff>
    </xdr:from>
    <xdr:to>
      <xdr:col>67</xdr:col>
      <xdr:colOff>101600</xdr:colOff>
      <xdr:row>96</xdr:row>
      <xdr:rowOff>68480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59607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目的ごとにみると、教育費、農林水産業費の伸びが大きい。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62,773</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15,069</a:t>
          </a:r>
          <a:r>
            <a:rPr kumimoji="1" lang="ja-JP" altLang="en-US" sz="1300">
              <a:latin typeface="ＭＳ Ｐゴシック" panose="020B0600070205080204" pitchFamily="50" charset="-128"/>
              <a:ea typeface="ＭＳ Ｐゴシック" panose="020B0600070205080204" pitchFamily="50" charset="-128"/>
            </a:rPr>
            <a:t>円の増となっている。これは、ＩＣＴ化に伴うタブレット端末の更新、国民スポーツ大会に向けた海洋センター体育館改修工事等を行ったためである。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68,542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14,490</a:t>
          </a:r>
          <a:r>
            <a:rPr kumimoji="1" lang="ja-JP" altLang="en-US" sz="1300">
              <a:latin typeface="ＭＳ Ｐゴシック" panose="020B0600070205080204" pitchFamily="50" charset="-128"/>
              <a:ea typeface="ＭＳ Ｐゴシック" panose="020B0600070205080204" pitchFamily="50" charset="-128"/>
            </a:rPr>
            <a:t>円の増となっている。これは、農林地域防災減災事業や中山間地域農業農村総合整備事業などの県営事業や、町有林整備事業を行ったためである。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定住施策関連の補助金の財源として取崩したため前年度と比較して減となっている。決算剰余金を中心に積み立てるとともに最低水準の取崩しに努める。実質単年度収支は、昨年度に引き続き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健全な財政運営を図り、黒字を維持できている。引き続き健全財政維持に努める。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全会計で標準財政規模比は、</a:t>
          </a:r>
          <a:r>
            <a:rPr kumimoji="1" lang="en-US" altLang="ja-JP" sz="1400">
              <a:latin typeface="ＭＳ ゴシック" pitchFamily="49" charset="-128"/>
              <a:ea typeface="ＭＳ ゴシック" pitchFamily="49" charset="-128"/>
            </a:rPr>
            <a:t>20.67</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一般会計については、道路改良に伴う社会資本整備交付金や児童手当費等の国庫支出金の増により実質収支額が増となった。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下水道事業会計については、使用料収入が増加となり、物件費や維持補修費の経常費用が減になったため実質収支額が増となった。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6281533</v>
      </c>
      <c r="BO4" s="371"/>
      <c r="BP4" s="371"/>
      <c r="BQ4" s="371"/>
      <c r="BR4" s="371"/>
      <c r="BS4" s="371"/>
      <c r="BT4" s="371"/>
      <c r="BU4" s="372"/>
      <c r="BV4" s="370">
        <v>6148096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3.9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6030366</v>
      </c>
      <c r="BO5" s="408"/>
      <c r="BP5" s="408"/>
      <c r="BQ5" s="408"/>
      <c r="BR5" s="408"/>
      <c r="BS5" s="408"/>
      <c r="BT5" s="408"/>
      <c r="BU5" s="409"/>
      <c r="BV5" s="407">
        <v>5905295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80.099999999999994</v>
      </c>
      <c r="CU5" s="405"/>
      <c r="CV5" s="405"/>
      <c r="CW5" s="405"/>
      <c r="CX5" s="405"/>
      <c r="CY5" s="405"/>
      <c r="CZ5" s="405"/>
      <c r="DA5" s="406"/>
      <c r="DB5" s="404">
        <v>78.5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251167</v>
      </c>
      <c r="BO6" s="408"/>
      <c r="BP6" s="408"/>
      <c r="BQ6" s="408"/>
      <c r="BR6" s="408"/>
      <c r="BS6" s="408"/>
      <c r="BT6" s="408"/>
      <c r="BU6" s="409"/>
      <c r="BV6" s="407">
        <v>242801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80.3</v>
      </c>
      <c r="CU6" s="445"/>
      <c r="CV6" s="445"/>
      <c r="CW6" s="445"/>
      <c r="CX6" s="445"/>
      <c r="CY6" s="445"/>
      <c r="CZ6" s="445"/>
      <c r="DA6" s="446"/>
      <c r="DB6" s="444">
        <v>79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90954</v>
      </c>
      <c r="BO7" s="408"/>
      <c r="BP7" s="408"/>
      <c r="BQ7" s="408"/>
      <c r="BR7" s="408"/>
      <c r="BS7" s="408"/>
      <c r="BT7" s="408"/>
      <c r="BU7" s="409"/>
      <c r="BV7" s="407">
        <v>99049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3828467</v>
      </c>
      <c r="CU7" s="408"/>
      <c r="CV7" s="408"/>
      <c r="CW7" s="408"/>
      <c r="CX7" s="408"/>
      <c r="CY7" s="408"/>
      <c r="CZ7" s="408"/>
      <c r="DA7" s="409"/>
      <c r="DB7" s="407">
        <v>3730511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160213</v>
      </c>
      <c r="BO8" s="408"/>
      <c r="BP8" s="408"/>
      <c r="BQ8" s="408"/>
      <c r="BR8" s="408"/>
      <c r="BS8" s="408"/>
      <c r="BT8" s="408"/>
      <c r="BU8" s="409"/>
      <c r="BV8" s="407">
        <v>143752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9004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16461</v>
      </c>
      <c r="BO9" s="408"/>
      <c r="BP9" s="408"/>
      <c r="BQ9" s="408"/>
      <c r="BR9" s="408"/>
      <c r="BS9" s="408"/>
      <c r="BT9" s="408"/>
      <c r="BU9" s="409"/>
      <c r="BV9" s="407">
        <v>-18403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11.6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9530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22365</v>
      </c>
      <c r="BO10" s="408"/>
      <c r="BP10" s="408"/>
      <c r="BQ10" s="408"/>
      <c r="BR10" s="408"/>
      <c r="BS10" s="408"/>
      <c r="BT10" s="408"/>
      <c r="BU10" s="409"/>
      <c r="BV10" s="407">
        <v>1370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80943</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8863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110</v>
      </c>
      <c r="AV12" s="440"/>
      <c r="AW12" s="440"/>
      <c r="AX12" s="440"/>
      <c r="AY12" s="441" t="s">
        <v>128</v>
      </c>
      <c r="AZ12" s="442"/>
      <c r="BA12" s="442"/>
      <c r="BB12" s="442"/>
      <c r="BC12" s="442"/>
      <c r="BD12" s="442"/>
      <c r="BE12" s="442"/>
      <c r="BF12" s="442"/>
      <c r="BG12" s="442"/>
      <c r="BH12" s="442"/>
      <c r="BI12" s="442"/>
      <c r="BJ12" s="442"/>
      <c r="BK12" s="442"/>
      <c r="BL12" s="442"/>
      <c r="BM12" s="443"/>
      <c r="BN12" s="407">
        <v>30000</v>
      </c>
      <c r="BO12" s="408"/>
      <c r="BP12" s="408"/>
      <c r="BQ12" s="408"/>
      <c r="BR12" s="408"/>
      <c r="BS12" s="408"/>
      <c r="BT12" s="408"/>
      <c r="BU12" s="409"/>
      <c r="BV12" s="407">
        <v>40000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8568</v>
      </c>
      <c r="S13" s="492"/>
      <c r="T13" s="492"/>
      <c r="U13" s="492"/>
      <c r="V13" s="493"/>
      <c r="W13" s="423" t="s">
        <v>131</v>
      </c>
      <c r="X13" s="424"/>
      <c r="Y13" s="424"/>
      <c r="Z13" s="424"/>
      <c r="AA13" s="424"/>
      <c r="AB13" s="414"/>
      <c r="AC13" s="458">
        <v>770</v>
      </c>
      <c r="AD13" s="459"/>
      <c r="AE13" s="459"/>
      <c r="AF13" s="459"/>
      <c r="AG13" s="501"/>
      <c r="AH13" s="458">
        <v>871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8826</v>
      </c>
      <c r="BO13" s="408"/>
      <c r="BP13" s="408"/>
      <c r="BQ13" s="408"/>
      <c r="BR13" s="408"/>
      <c r="BS13" s="408"/>
      <c r="BT13" s="408"/>
      <c r="BU13" s="409"/>
      <c r="BV13" s="407">
        <v>23910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8.9</v>
      </c>
      <c r="CU13" s="405"/>
      <c r="CV13" s="405"/>
      <c r="CW13" s="405"/>
      <c r="CX13" s="405"/>
      <c r="CY13" s="405"/>
      <c r="CZ13" s="405"/>
      <c r="DA13" s="406"/>
      <c r="DB13" s="404">
        <v>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8955</v>
      </c>
      <c r="S14" s="492"/>
      <c r="T14" s="492"/>
      <c r="U14" s="492"/>
      <c r="V14" s="493"/>
      <c r="W14" s="397"/>
      <c r="X14" s="398"/>
      <c r="Y14" s="398"/>
      <c r="Z14" s="398"/>
      <c r="AA14" s="398"/>
      <c r="AB14" s="387"/>
      <c r="AC14" s="494">
        <v>15.6</v>
      </c>
      <c r="AD14" s="495"/>
      <c r="AE14" s="495"/>
      <c r="AF14" s="495"/>
      <c r="AG14" s="496"/>
      <c r="AH14" s="494">
        <v>16.7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27.7</v>
      </c>
      <c r="CU14" s="506"/>
      <c r="CV14" s="506"/>
      <c r="CW14" s="506"/>
      <c r="CX14" s="506"/>
      <c r="CY14" s="506"/>
      <c r="CZ14" s="506"/>
      <c r="DA14" s="507"/>
      <c r="DB14" s="505">
        <v>29.4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8666</v>
      </c>
      <c r="S15" s="492"/>
      <c r="T15" s="492"/>
      <c r="U15" s="492"/>
      <c r="V15" s="493"/>
      <c r="W15" s="423" t="s">
        <v>137</v>
      </c>
      <c r="X15" s="424"/>
      <c r="Y15" s="424"/>
      <c r="Z15" s="424"/>
      <c r="AA15" s="424"/>
      <c r="AB15" s="414"/>
      <c r="AC15" s="458">
        <v>1869</v>
      </c>
      <c r="AD15" s="459"/>
      <c r="AE15" s="459"/>
      <c r="AF15" s="459"/>
      <c r="AG15" s="501"/>
      <c r="AH15" s="458">
        <v>2002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1294455</v>
      </c>
      <c r="BO15" s="371"/>
      <c r="BP15" s="371"/>
      <c r="BQ15" s="371"/>
      <c r="BR15" s="371"/>
      <c r="BS15" s="371"/>
      <c r="BT15" s="371"/>
      <c r="BU15" s="372"/>
      <c r="BV15" s="370">
        <v>1297474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37.9</v>
      </c>
      <c r="AD16" s="495"/>
      <c r="AE16" s="495"/>
      <c r="AF16" s="495"/>
      <c r="AG16" s="496"/>
      <c r="AH16" s="494">
        <v>38.299999999999997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3495661</v>
      </c>
      <c r="BO16" s="408"/>
      <c r="BP16" s="408"/>
      <c r="BQ16" s="408"/>
      <c r="BR16" s="408"/>
      <c r="BS16" s="408"/>
      <c r="BT16" s="408"/>
      <c r="BU16" s="409"/>
      <c r="BV16" s="407">
        <v>3383105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2297</v>
      </c>
      <c r="AD17" s="459"/>
      <c r="AE17" s="459"/>
      <c r="AF17" s="459"/>
      <c r="AG17" s="501"/>
      <c r="AH17" s="458">
        <v>2350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1617117</v>
      </c>
      <c r="BO17" s="408"/>
      <c r="BP17" s="408"/>
      <c r="BQ17" s="408"/>
      <c r="BR17" s="408"/>
      <c r="BS17" s="408"/>
      <c r="BT17" s="408"/>
      <c r="BU17" s="409"/>
      <c r="BV17" s="407">
        <v>1623810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86.96</v>
      </c>
      <c r="M18" s="531"/>
      <c r="N18" s="531"/>
      <c r="O18" s="531"/>
      <c r="P18" s="531"/>
      <c r="Q18" s="531"/>
      <c r="R18" s="532"/>
      <c r="S18" s="532"/>
      <c r="T18" s="532"/>
      <c r="U18" s="532"/>
      <c r="V18" s="533"/>
      <c r="W18" s="425"/>
      <c r="X18" s="426"/>
      <c r="Y18" s="426"/>
      <c r="Z18" s="426"/>
      <c r="AA18" s="426"/>
      <c r="AB18" s="417"/>
      <c r="AC18" s="534">
        <v>46.5</v>
      </c>
      <c r="AD18" s="535"/>
      <c r="AE18" s="535"/>
      <c r="AF18" s="535"/>
      <c r="AG18" s="536"/>
      <c r="AH18" s="534">
        <v>45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3038301</v>
      </c>
      <c r="BO18" s="408"/>
      <c r="BP18" s="408"/>
      <c r="BQ18" s="408"/>
      <c r="BR18" s="408"/>
      <c r="BS18" s="408"/>
      <c r="BT18" s="408"/>
      <c r="BU18" s="409"/>
      <c r="BV18" s="407">
        <v>2898482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4529405</v>
      </c>
      <c r="BO19" s="408"/>
      <c r="BP19" s="408"/>
      <c r="BQ19" s="408"/>
      <c r="BR19" s="408"/>
      <c r="BS19" s="408"/>
      <c r="BT19" s="408"/>
      <c r="BU19" s="409"/>
      <c r="BV19" s="407">
        <v>4501346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3391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3858820</v>
      </c>
      <c r="BO22" s="371"/>
      <c r="BP22" s="371"/>
      <c r="BQ22" s="371"/>
      <c r="BR22" s="371"/>
      <c r="BS22" s="371"/>
      <c r="BT22" s="371"/>
      <c r="BU22" s="372"/>
      <c r="BV22" s="370">
        <v>3947430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1647540</v>
      </c>
      <c r="BO23" s="408"/>
      <c r="BP23" s="408"/>
      <c r="BQ23" s="408"/>
      <c r="BR23" s="408"/>
      <c r="BS23" s="408"/>
      <c r="BT23" s="408"/>
      <c r="BU23" s="409"/>
      <c r="BV23" s="407">
        <v>1809901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6894</v>
      </c>
      <c r="R24" s="459"/>
      <c r="S24" s="459"/>
      <c r="T24" s="459"/>
      <c r="U24" s="459"/>
      <c r="V24" s="501"/>
      <c r="W24" s="553"/>
      <c r="X24" s="554"/>
      <c r="Y24" s="555"/>
      <c r="Z24" s="457" t="s">
        <v>162</v>
      </c>
      <c r="AA24" s="437"/>
      <c r="AB24" s="437"/>
      <c r="AC24" s="437"/>
      <c r="AD24" s="437"/>
      <c r="AE24" s="437"/>
      <c r="AF24" s="437"/>
      <c r="AG24" s="438"/>
      <c r="AH24" s="458">
        <v>108</v>
      </c>
      <c r="AI24" s="459"/>
      <c r="AJ24" s="459"/>
      <c r="AK24" s="459"/>
      <c r="AL24" s="501"/>
      <c r="AM24" s="458">
        <v>330804</v>
      </c>
      <c r="AN24" s="459"/>
      <c r="AO24" s="459"/>
      <c r="AP24" s="459"/>
      <c r="AQ24" s="459"/>
      <c r="AR24" s="501"/>
      <c r="AS24" s="458">
        <v>3063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2402456</v>
      </c>
      <c r="BO24" s="408"/>
      <c r="BP24" s="408"/>
      <c r="BQ24" s="408"/>
      <c r="BR24" s="408"/>
      <c r="BS24" s="408"/>
      <c r="BT24" s="408"/>
      <c r="BU24" s="409"/>
      <c r="BV24" s="407">
        <v>2357720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5842</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493521</v>
      </c>
      <c r="BO25" s="371"/>
      <c r="BP25" s="371"/>
      <c r="BQ25" s="371"/>
      <c r="BR25" s="371"/>
      <c r="BS25" s="371"/>
      <c r="BT25" s="371"/>
      <c r="BU25" s="372"/>
      <c r="BV25" s="370">
        <v>580692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5095</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2882</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30860</v>
      </c>
      <c r="BO27" s="527"/>
      <c r="BP27" s="527"/>
      <c r="BQ27" s="527"/>
      <c r="BR27" s="527"/>
      <c r="BS27" s="527"/>
      <c r="BT27" s="527"/>
      <c r="BU27" s="528"/>
      <c r="BV27" s="526">
        <v>30794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2205</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1119040</v>
      </c>
      <c r="BO28" s="371"/>
      <c r="BP28" s="371"/>
      <c r="BQ28" s="371"/>
      <c r="BR28" s="371"/>
      <c r="BS28" s="371"/>
      <c r="BT28" s="371"/>
      <c r="BU28" s="372"/>
      <c r="BV28" s="370">
        <v>1126675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1980</v>
      </c>
      <c r="R29" s="459"/>
      <c r="S29" s="459"/>
      <c r="T29" s="459"/>
      <c r="U29" s="459"/>
      <c r="V29" s="501"/>
      <c r="W29" s="556"/>
      <c r="X29" s="557"/>
      <c r="Y29" s="558"/>
      <c r="Z29" s="457" t="s">
        <v>177</v>
      </c>
      <c r="AA29" s="437"/>
      <c r="AB29" s="437"/>
      <c r="AC29" s="437"/>
      <c r="AD29" s="437"/>
      <c r="AE29" s="437"/>
      <c r="AF29" s="437"/>
      <c r="AG29" s="438"/>
      <c r="AH29" s="458">
        <v>108</v>
      </c>
      <c r="AI29" s="459"/>
      <c r="AJ29" s="459"/>
      <c r="AK29" s="459"/>
      <c r="AL29" s="501"/>
      <c r="AM29" s="458">
        <v>330804</v>
      </c>
      <c r="AN29" s="459"/>
      <c r="AO29" s="459"/>
      <c r="AP29" s="459"/>
      <c r="AQ29" s="459"/>
      <c r="AR29" s="501"/>
      <c r="AS29" s="458">
        <v>3063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103432</v>
      </c>
      <c r="BO29" s="408"/>
      <c r="BP29" s="408"/>
      <c r="BQ29" s="408"/>
      <c r="BR29" s="408"/>
      <c r="BS29" s="408"/>
      <c r="BT29" s="408"/>
      <c r="BU29" s="409"/>
      <c r="BV29" s="407">
        <v>91378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965707</v>
      </c>
      <c r="BO30" s="527"/>
      <c r="BP30" s="527"/>
      <c r="BQ30" s="527"/>
      <c r="BR30" s="527"/>
      <c r="BS30" s="527"/>
      <c r="BT30" s="527"/>
      <c r="BU30" s="528"/>
      <c r="BV30" s="526">
        <v>890486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上伊那広域連合（一般会計）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飯島町土地開発公社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上伊那広域連合（消防事業特別会計）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上伊那広域連合（ふるさと市町村圏基金事業特別会計）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上伊那広域連合（土木振興事業特別会計）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伊南行政組合（一般会計）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伊南行政組合(病院事業会計）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長野県後期高齢者医療広域連合（一般会計）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長野県後期高齢者医療広域連合（後期高齢者医療特別会計）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長野県市町村自治振興組合（一般会計）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長野県地方税滞納整理機構（一般会計）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QVIhvphk5ZVMbBSBmxXMsk+bqlxj3d0dRJuP9t5VXcM79j04VWC9XXoIOSF9BFSxHd2Lfi5D/5Uh+DTCjXbWQ==" saltValue="tWbFh3ews3E3dw10UUlY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90" zoomScaleNormal="90" zoomScaleSheetLayoutView="100" workbookViewId="0">
      <selection activeCell="J34" sqref="J34:J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10.86</v>
      </c>
      <c r="G34" s="33">
        <v>10.28</v>
      </c>
      <c r="H34" s="33">
        <v>9.48</v>
      </c>
      <c r="I34" s="33">
        <v>9.49</v>
      </c>
      <c r="J34" s="34">
        <v>9.11</v>
      </c>
      <c r="K34" s="22"/>
      <c r="L34" s="22"/>
      <c r="M34" s="22"/>
      <c r="N34" s="22"/>
      <c r="O34" s="22"/>
      <c r="P34" s="22"/>
    </row>
    <row r="35" spans="1:16" ht="39" customHeight="1" x14ac:dyDescent="0.15">
      <c r="A35" s="22"/>
      <c r="B35" s="35"/>
      <c r="C35" s="1145" t="s">
        <v>530</v>
      </c>
      <c r="D35" s="1146"/>
      <c r="E35" s="1147"/>
      <c r="F35" s="36">
        <v>3.27</v>
      </c>
      <c r="G35" s="37">
        <v>3.86</v>
      </c>
      <c r="H35" s="37">
        <v>4.5999999999999996</v>
      </c>
      <c r="I35" s="37">
        <v>5.3</v>
      </c>
      <c r="J35" s="38">
        <v>6.59</v>
      </c>
      <c r="K35" s="22"/>
      <c r="L35" s="22"/>
      <c r="M35" s="22"/>
      <c r="N35" s="22"/>
      <c r="O35" s="22"/>
      <c r="P35" s="22"/>
    </row>
    <row r="36" spans="1:16" ht="39" customHeight="1" x14ac:dyDescent="0.15">
      <c r="A36" s="22"/>
      <c r="B36" s="35"/>
      <c r="C36" s="1145" t="s">
        <v>531</v>
      </c>
      <c r="D36" s="1146"/>
      <c r="E36" s="1147"/>
      <c r="F36" s="36">
        <v>3.84</v>
      </c>
      <c r="G36" s="37">
        <v>4.17</v>
      </c>
      <c r="H36" s="37">
        <v>4.3899999999999997</v>
      </c>
      <c r="I36" s="37">
        <v>3.85</v>
      </c>
      <c r="J36" s="38">
        <v>4.18</v>
      </c>
      <c r="K36" s="22"/>
      <c r="L36" s="22"/>
      <c r="M36" s="22"/>
      <c r="N36" s="22"/>
      <c r="O36" s="22"/>
      <c r="P36" s="22"/>
    </row>
    <row r="37" spans="1:16" ht="39" customHeight="1" x14ac:dyDescent="0.15">
      <c r="A37" s="22"/>
      <c r="B37" s="35"/>
      <c r="C37" s="1145" t="s">
        <v>532</v>
      </c>
      <c r="D37" s="1146"/>
      <c r="E37" s="1147"/>
      <c r="F37" s="36">
        <v>0.67</v>
      </c>
      <c r="G37" s="37">
        <v>0.68</v>
      </c>
      <c r="H37" s="37">
        <v>0.57999999999999996</v>
      </c>
      <c r="I37" s="37">
        <v>0.69</v>
      </c>
      <c r="J37" s="38">
        <v>0.57999999999999996</v>
      </c>
      <c r="K37" s="22"/>
      <c r="L37" s="22"/>
      <c r="M37" s="22"/>
      <c r="N37" s="22"/>
      <c r="O37" s="22"/>
      <c r="P37" s="22"/>
    </row>
    <row r="38" spans="1:16" ht="39" customHeight="1" x14ac:dyDescent="0.15">
      <c r="A38" s="22"/>
      <c r="B38" s="35"/>
      <c r="C38" s="1145" t="s">
        <v>533</v>
      </c>
      <c r="D38" s="1146"/>
      <c r="E38" s="1147"/>
      <c r="F38" s="36">
        <v>0.38</v>
      </c>
      <c r="G38" s="37">
        <v>1.3</v>
      </c>
      <c r="H38" s="37">
        <v>0.79</v>
      </c>
      <c r="I38" s="37">
        <v>0.09</v>
      </c>
      <c r="J38" s="38">
        <v>0.11</v>
      </c>
      <c r="K38" s="22"/>
      <c r="L38" s="22"/>
      <c r="M38" s="22"/>
      <c r="N38" s="22"/>
      <c r="O38" s="22"/>
      <c r="P38" s="22"/>
    </row>
    <row r="39" spans="1:16" ht="39" customHeight="1" x14ac:dyDescent="0.15">
      <c r="A39" s="22"/>
      <c r="B39" s="35"/>
      <c r="C39" s="1145" t="s">
        <v>534</v>
      </c>
      <c r="D39" s="1146"/>
      <c r="E39" s="1147"/>
      <c r="F39" s="36">
        <v>0.08</v>
      </c>
      <c r="G39" s="37">
        <v>0.08</v>
      </c>
      <c r="H39" s="37">
        <v>0.08</v>
      </c>
      <c r="I39" s="37">
        <v>0.08</v>
      </c>
      <c r="J39" s="38">
        <v>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536</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FDX0z2JMm4fzc/+JfE2IPZlosHXIh1MMZHpBlTaAgn9JgqjzK7ctzTvTewEX6Y4LrkEMruqUcge/Ffvg1JEUg==" saltValue="qnnBExUzVthmsyFuXGF0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N55" sqref="N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501</v>
      </c>
      <c r="L45" s="60">
        <v>474</v>
      </c>
      <c r="M45" s="60">
        <v>475</v>
      </c>
      <c r="N45" s="60">
        <v>442</v>
      </c>
      <c r="O45" s="61">
        <v>463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295</v>
      </c>
      <c r="L48" s="64">
        <v>240</v>
      </c>
      <c r="M48" s="64">
        <v>240</v>
      </c>
      <c r="N48" s="64">
        <v>250</v>
      </c>
      <c r="O48" s="65">
        <v>264</v>
      </c>
      <c r="P48" s="48"/>
      <c r="Q48" s="48"/>
      <c r="R48" s="48"/>
      <c r="S48" s="48"/>
      <c r="T48" s="48"/>
      <c r="U48" s="48"/>
    </row>
    <row r="49" spans="1:21" ht="30.75" customHeight="1" x14ac:dyDescent="0.15">
      <c r="A49" s="48"/>
      <c r="B49" s="1155"/>
      <c r="C49" s="1156"/>
      <c r="D49" s="62"/>
      <c r="E49" s="1161" t="s">
        <v>14</v>
      </c>
      <c r="F49" s="1161"/>
      <c r="G49" s="1161"/>
      <c r="H49" s="1161"/>
      <c r="I49" s="1161"/>
      <c r="J49" s="1162"/>
      <c r="K49" s="63">
        <v>42</v>
      </c>
      <c r="L49" s="64">
        <v>43</v>
      </c>
      <c r="M49" s="64">
        <v>57</v>
      </c>
      <c r="N49" s="64">
        <v>61</v>
      </c>
      <c r="O49" s="65">
        <v>63</v>
      </c>
      <c r="P49" s="48"/>
      <c r="Q49" s="48"/>
      <c r="R49" s="48"/>
      <c r="S49" s="48"/>
      <c r="T49" s="48"/>
      <c r="U49" s="48"/>
    </row>
    <row r="50" spans="1:21" ht="30.75" customHeight="1" x14ac:dyDescent="0.15">
      <c r="A50" s="48"/>
      <c r="B50" s="1155"/>
      <c r="C50" s="1156"/>
      <c r="D50" s="62"/>
      <c r="E50" s="1161" t="s">
        <v>15</v>
      </c>
      <c r="F50" s="1161"/>
      <c r="G50" s="1161"/>
      <c r="H50" s="1161"/>
      <c r="I50" s="1161"/>
      <c r="J50" s="1162"/>
      <c r="K50" s="63">
        <v>13</v>
      </c>
      <c r="L50" s="64">
        <v>9</v>
      </c>
      <c r="M50" s="64">
        <v>17</v>
      </c>
      <c r="N50" s="64">
        <v>6</v>
      </c>
      <c r="O50" s="65">
        <v>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570</v>
      </c>
      <c r="L52" s="64">
        <v>534</v>
      </c>
      <c r="M52" s="64">
        <v>512</v>
      </c>
      <c r="N52" s="64">
        <v>486</v>
      </c>
      <c r="O52" s="65">
        <v>475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281</v>
      </c>
      <c r="L53" s="69">
        <v>232</v>
      </c>
      <c r="M53" s="69">
        <v>277</v>
      </c>
      <c r="N53" s="69">
        <v>273</v>
      </c>
      <c r="O53" s="70">
        <v>322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547</v>
      </c>
      <c r="L58" s="84" t="s">
        <v>547</v>
      </c>
      <c r="M58" s="84" t="s">
        <v>547</v>
      </c>
      <c r="N58" s="84" t="s">
        <v>547</v>
      </c>
      <c r="O58" s="85" t="s">
        <v>547</v>
      </c>
    </row>
    <row r="59" spans="1:21" ht="31.5" customHeight="1" x14ac:dyDescent="0.15">
      <c r="B59" s="1171"/>
      <c r="C59" s="1172"/>
      <c r="D59" s="1178" t="s">
        <v>26</v>
      </c>
      <c r="E59" s="1179"/>
      <c r="F59" s="1179"/>
      <c r="G59" s="1179"/>
      <c r="H59" s="1179"/>
      <c r="I59" s="1179"/>
      <c r="J59" s="1180"/>
      <c r="K59" s="86" t="s">
        <v>547</v>
      </c>
      <c r="L59" s="87" t="s">
        <v>547</v>
      </c>
      <c r="M59" s="87" t="s">
        <v>547</v>
      </c>
      <c r="N59" s="87" t="s">
        <v>547</v>
      </c>
      <c r="O59" s="88" t="s">
        <v>547</v>
      </c>
    </row>
    <row r="60" spans="1:21" ht="31.5" customHeight="1" thickBot="1" x14ac:dyDescent="0.2">
      <c r="B60" s="1173"/>
      <c r="C60" s="1174"/>
      <c r="D60" s="1181" t="s">
        <v>27</v>
      </c>
      <c r="E60" s="1182"/>
      <c r="F60" s="1182"/>
      <c r="G60" s="1182"/>
      <c r="H60" s="1182"/>
      <c r="I60" s="1182"/>
      <c r="J60" s="1183"/>
      <c r="K60" s="89" t="s">
        <v>547</v>
      </c>
      <c r="L60" s="90" t="s">
        <v>547</v>
      </c>
      <c r="M60" s="90" t="s">
        <v>547</v>
      </c>
      <c r="N60" s="90" t="s">
        <v>547</v>
      </c>
      <c r="O60" s="91" t="s">
        <v>547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QvskbIQV0ydGFdcQeTE6I7pLbszNagszbKWoleFWFer3+/xp51qPlbCThLbWYXQmcnTEugeWXZsVmDU7h2Qig==" saltValue="sZ5aH1JWya381zg9kPls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85" zoomScaleNormal="85" zoomScaleSheetLayoutView="100" workbookViewId="0">
      <selection activeCell="M41" sqref="M41:M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4238</v>
      </c>
      <c r="J41" s="344">
        <v>4331</v>
      </c>
      <c r="K41" s="344">
        <v>4168</v>
      </c>
      <c r="L41" s="344">
        <v>3947</v>
      </c>
      <c r="M41" s="345">
        <v>3859</v>
      </c>
    </row>
    <row r="42" spans="2:13" ht="27.75" customHeight="1" x14ac:dyDescent="0.15">
      <c r="B42" s="1186"/>
      <c r="C42" s="1187"/>
      <c r="D42" s="106"/>
      <c r="E42" s="1192" t="s">
        <v>32</v>
      </c>
      <c r="F42" s="1192"/>
      <c r="G42" s="1192"/>
      <c r="H42" s="1193"/>
      <c r="I42" s="346">
        <v>141</v>
      </c>
      <c r="J42" s="347">
        <v>112</v>
      </c>
      <c r="K42" s="347">
        <v>77</v>
      </c>
      <c r="L42" s="347">
        <v>53</v>
      </c>
      <c r="M42" s="348">
        <v>28</v>
      </c>
    </row>
    <row r="43" spans="2:13" ht="27.75" customHeight="1" x14ac:dyDescent="0.15">
      <c r="B43" s="1186"/>
      <c r="C43" s="1187"/>
      <c r="D43" s="106"/>
      <c r="E43" s="1192" t="s">
        <v>33</v>
      </c>
      <c r="F43" s="1192"/>
      <c r="G43" s="1192"/>
      <c r="H43" s="1193"/>
      <c r="I43" s="346">
        <v>4679</v>
      </c>
      <c r="J43" s="347">
        <v>4236</v>
      </c>
      <c r="K43" s="347">
        <v>3773</v>
      </c>
      <c r="L43" s="347">
        <v>3362</v>
      </c>
      <c r="M43" s="348">
        <v>3293</v>
      </c>
    </row>
    <row r="44" spans="2:13" ht="27.75" customHeight="1" x14ac:dyDescent="0.15">
      <c r="B44" s="1186"/>
      <c r="C44" s="1187"/>
      <c r="D44" s="106"/>
      <c r="E44" s="1192" t="s">
        <v>34</v>
      </c>
      <c r="F44" s="1192"/>
      <c r="G44" s="1192"/>
      <c r="H44" s="1193"/>
      <c r="I44" s="346">
        <v>527</v>
      </c>
      <c r="J44" s="347">
        <v>527</v>
      </c>
      <c r="K44" s="347">
        <v>493</v>
      </c>
      <c r="L44" s="347">
        <v>456</v>
      </c>
      <c r="M44" s="348">
        <v>435</v>
      </c>
    </row>
    <row r="45" spans="2:13" ht="27.75" customHeight="1" x14ac:dyDescent="0.15">
      <c r="B45" s="1186"/>
      <c r="C45" s="1187"/>
      <c r="D45" s="106"/>
      <c r="E45" s="1192" t="s">
        <v>35</v>
      </c>
      <c r="F45" s="1192"/>
      <c r="G45" s="1192"/>
      <c r="H45" s="1193"/>
      <c r="I45" s="346">
        <v>1000</v>
      </c>
      <c r="J45" s="347">
        <v>967</v>
      </c>
      <c r="K45" s="347">
        <v>998</v>
      </c>
      <c r="L45" s="347">
        <v>956</v>
      </c>
      <c r="M45" s="348">
        <v>959</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2444</v>
      </c>
      <c r="J50" s="347">
        <v>2386</v>
      </c>
      <c r="K50" s="347">
        <v>2401</v>
      </c>
      <c r="L50" s="347">
        <v>2422</v>
      </c>
      <c r="M50" s="348">
        <v>2463</v>
      </c>
    </row>
    <row r="51" spans="2:13" ht="27.75" customHeight="1" x14ac:dyDescent="0.15">
      <c r="B51" s="1186"/>
      <c r="C51" s="1187"/>
      <c r="D51" s="106"/>
      <c r="E51" s="1192" t="s">
        <v>42</v>
      </c>
      <c r="F51" s="1192"/>
      <c r="G51" s="1192"/>
      <c r="H51" s="1193"/>
      <c r="I51" s="346">
        <v>97</v>
      </c>
      <c r="J51" s="347">
        <v>72</v>
      </c>
      <c r="K51" s="347">
        <v>45</v>
      </c>
      <c r="L51" s="347">
        <v>35</v>
      </c>
      <c r="M51" s="348">
        <v>20</v>
      </c>
    </row>
    <row r="52" spans="2:13" ht="27.75" customHeight="1" x14ac:dyDescent="0.15">
      <c r="B52" s="1188"/>
      <c r="C52" s="1189"/>
      <c r="D52" s="106"/>
      <c r="E52" s="1192" t="s">
        <v>43</v>
      </c>
      <c r="F52" s="1192"/>
      <c r="G52" s="1192"/>
      <c r="H52" s="1193"/>
      <c r="I52" s="346">
        <v>6294</v>
      </c>
      <c r="J52" s="347">
        <v>6015</v>
      </c>
      <c r="K52" s="347">
        <v>5724</v>
      </c>
      <c r="L52" s="347">
        <v>5361</v>
      </c>
      <c r="M52" s="348">
        <v>5158</v>
      </c>
    </row>
    <row r="53" spans="2:13" ht="27.75" customHeight="1" thickBot="1" x14ac:dyDescent="0.2">
      <c r="B53" s="1199" t="s">
        <v>19</v>
      </c>
      <c r="C53" s="1200"/>
      <c r="D53" s="110"/>
      <c r="E53" s="1201" t="s">
        <v>44</v>
      </c>
      <c r="F53" s="1201"/>
      <c r="G53" s="1201"/>
      <c r="H53" s="1202"/>
      <c r="I53" s="349">
        <v>1751</v>
      </c>
      <c r="J53" s="350">
        <v>1699</v>
      </c>
      <c r="K53" s="350">
        <v>1338</v>
      </c>
      <c r="L53" s="350">
        <v>956</v>
      </c>
      <c r="M53" s="351">
        <v>935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y+iGFj+Tpz/qt2RLBUM8YCi1Kuu/ICYqIbCgx4rcfkehUWtAmgA1RdC6BEh7iDvcHzZmKDDUvy8KHCoatHftQ==" saltValue="6bVb2Q0ivBweKsbi5K4w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1165</v>
      </c>
      <c r="G55" s="352">
        <v>1127</v>
      </c>
      <c r="H55" s="353">
        <v>1119</v>
      </c>
    </row>
    <row r="56" spans="2:8" ht="52.5" customHeight="1" x14ac:dyDescent="0.15">
      <c r="B56" s="122"/>
      <c r="C56" s="1213" t="s">
        <v>47</v>
      </c>
      <c r="D56" s="1213"/>
      <c r="E56" s="1214"/>
      <c r="F56" s="354">
        <v>163</v>
      </c>
      <c r="G56" s="354">
        <v>91</v>
      </c>
      <c r="H56" s="355">
        <v>103</v>
      </c>
    </row>
    <row r="57" spans="2:8" ht="53.25" customHeight="1" x14ac:dyDescent="0.15">
      <c r="B57" s="122"/>
      <c r="C57" s="1215" t="s">
        <v>48</v>
      </c>
      <c r="D57" s="1215"/>
      <c r="E57" s="1216"/>
      <c r="F57" s="356">
        <v>744</v>
      </c>
      <c r="G57" s="356">
        <v>890</v>
      </c>
      <c r="H57" s="357">
        <v>966</v>
      </c>
    </row>
    <row r="58" spans="2:8" ht="45.75" customHeight="1" x14ac:dyDescent="0.15">
      <c r="B58" s="123"/>
      <c r="C58" s="1203" t="s">
        <v>542</v>
      </c>
      <c r="D58" s="1204"/>
      <c r="E58" s="1205"/>
      <c r="F58" s="358">
        <v>458</v>
      </c>
      <c r="G58" s="358">
        <v>510</v>
      </c>
      <c r="H58" s="359">
        <v>535</v>
      </c>
    </row>
    <row r="59" spans="2:8" ht="45.75" customHeight="1" x14ac:dyDescent="0.15">
      <c r="B59" s="123"/>
      <c r="C59" s="1203" t="s">
        <v>543</v>
      </c>
      <c r="D59" s="1204"/>
      <c r="E59" s="1205"/>
      <c r="F59" s="358">
        <v>110</v>
      </c>
      <c r="G59" s="358">
        <v>165</v>
      </c>
      <c r="H59" s="359">
        <v>220</v>
      </c>
    </row>
    <row r="60" spans="2:8" ht="45.75" customHeight="1" x14ac:dyDescent="0.15">
      <c r="B60" s="123"/>
      <c r="C60" s="1203" t="s">
        <v>544</v>
      </c>
      <c r="D60" s="1204"/>
      <c r="E60" s="1205"/>
      <c r="F60" s="358">
        <v>135</v>
      </c>
      <c r="G60" s="358">
        <v>135</v>
      </c>
      <c r="H60" s="359">
        <v>135</v>
      </c>
    </row>
    <row r="61" spans="2:8" ht="45.75" customHeight="1" x14ac:dyDescent="0.15">
      <c r="B61" s="123"/>
      <c r="C61" s="1203" t="s">
        <v>545</v>
      </c>
      <c r="D61" s="1204"/>
      <c r="E61" s="1205"/>
      <c r="F61" s="358">
        <v>35</v>
      </c>
      <c r="G61" s="358">
        <v>49</v>
      </c>
      <c r="H61" s="359">
        <v>46</v>
      </c>
    </row>
    <row r="62" spans="2:8" ht="45.75" customHeight="1" thickBot="1" x14ac:dyDescent="0.2">
      <c r="B62" s="124"/>
      <c r="C62" s="1206" t="s">
        <v>546</v>
      </c>
      <c r="D62" s="1207"/>
      <c r="E62" s="1208"/>
      <c r="F62" s="360">
        <v>2</v>
      </c>
      <c r="G62" s="360">
        <v>27</v>
      </c>
      <c r="H62" s="361">
        <v>26</v>
      </c>
    </row>
    <row r="63" spans="2:8" ht="52.5" customHeight="1" thickBot="1" x14ac:dyDescent="0.2">
      <c r="B63" s="125"/>
      <c r="C63" s="1209" t="s">
        <v>49</v>
      </c>
      <c r="D63" s="1209"/>
      <c r="E63" s="1210"/>
      <c r="F63" s="362">
        <v>2072</v>
      </c>
      <c r="G63" s="362">
        <v>2109</v>
      </c>
      <c r="H63" s="363">
        <v>2188</v>
      </c>
    </row>
    <row r="64" spans="2:8" x14ac:dyDescent="0.15"/>
  </sheetData>
  <sheetProtection algorithmName="SHA-512" hashValue="JmGspaai9z9p9UVxQdIz7dIgX5NE5yG2drsFw6GxWCXgSdt8nmjRVgU0ugSFY12enGjSdO863J8MYpI1wpaitg==" saltValue="wOiVm5xyzcgKtD2mv+oW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72682</v>
      </c>
      <c r="E3" s="144"/>
      <c r="F3" s="145">
        <v>126525</v>
      </c>
      <c r="G3" s="146"/>
      <c r="H3" s="147"/>
    </row>
    <row r="4" spans="1:8" x14ac:dyDescent="0.15">
      <c r="A4" s="148"/>
      <c r="B4" s="149"/>
      <c r="C4" s="150"/>
      <c r="D4" s="151">
        <v>27167</v>
      </c>
      <c r="E4" s="152"/>
      <c r="F4" s="153">
        <v>67052</v>
      </c>
      <c r="G4" s="154"/>
      <c r="H4" s="155"/>
    </row>
    <row r="5" spans="1:8" x14ac:dyDescent="0.15">
      <c r="A5" s="136" t="s">
        <v>518</v>
      </c>
      <c r="B5" s="141"/>
      <c r="C5" s="142"/>
      <c r="D5" s="143">
        <v>179583</v>
      </c>
      <c r="E5" s="144"/>
      <c r="F5" s="145">
        <v>122054</v>
      </c>
      <c r="G5" s="146"/>
      <c r="H5" s="147"/>
    </row>
    <row r="6" spans="1:8" x14ac:dyDescent="0.15">
      <c r="A6" s="148"/>
      <c r="B6" s="149"/>
      <c r="C6" s="150"/>
      <c r="D6" s="151">
        <v>108842</v>
      </c>
      <c r="E6" s="152"/>
      <c r="F6" s="153">
        <v>68298</v>
      </c>
      <c r="G6" s="154"/>
      <c r="H6" s="155"/>
    </row>
    <row r="7" spans="1:8" x14ac:dyDescent="0.15">
      <c r="A7" s="136" t="s">
        <v>519</v>
      </c>
      <c r="B7" s="141"/>
      <c r="C7" s="142"/>
      <c r="D7" s="143">
        <v>118233</v>
      </c>
      <c r="E7" s="144"/>
      <c r="F7" s="145">
        <v>111644</v>
      </c>
      <c r="G7" s="146"/>
      <c r="H7" s="147"/>
    </row>
    <row r="8" spans="1:8" x14ac:dyDescent="0.15">
      <c r="A8" s="148"/>
      <c r="B8" s="149"/>
      <c r="C8" s="150"/>
      <c r="D8" s="151">
        <v>41176</v>
      </c>
      <c r="E8" s="152"/>
      <c r="F8" s="153">
        <v>66606</v>
      </c>
      <c r="G8" s="154"/>
      <c r="H8" s="155"/>
    </row>
    <row r="9" spans="1:8" x14ac:dyDescent="0.15">
      <c r="A9" s="136" t="s">
        <v>520</v>
      </c>
      <c r="B9" s="141"/>
      <c r="C9" s="142"/>
      <c r="D9" s="143">
        <v>96069</v>
      </c>
      <c r="E9" s="144"/>
      <c r="F9" s="145">
        <v>127917</v>
      </c>
      <c r="G9" s="146"/>
      <c r="H9" s="147"/>
    </row>
    <row r="10" spans="1:8" x14ac:dyDescent="0.15">
      <c r="A10" s="148"/>
      <c r="B10" s="149"/>
      <c r="C10" s="150"/>
      <c r="D10" s="151">
        <v>46734</v>
      </c>
      <c r="E10" s="152"/>
      <c r="F10" s="153">
        <v>69746</v>
      </c>
      <c r="G10" s="154"/>
      <c r="H10" s="155"/>
    </row>
    <row r="11" spans="1:8" x14ac:dyDescent="0.15">
      <c r="A11" s="136" t="s">
        <v>521</v>
      </c>
      <c r="B11" s="141"/>
      <c r="C11" s="142"/>
      <c r="D11" s="143">
        <v>103239</v>
      </c>
      <c r="E11" s="144"/>
      <c r="F11" s="145">
        <v>135931</v>
      </c>
      <c r="G11" s="146"/>
      <c r="H11" s="147"/>
    </row>
    <row r="12" spans="1:8" x14ac:dyDescent="0.15">
      <c r="A12" s="148"/>
      <c r="B12" s="149"/>
      <c r="C12" s="156"/>
      <c r="D12" s="151">
        <v>42256</v>
      </c>
      <c r="E12" s="152"/>
      <c r="F12" s="153">
        <v>75320</v>
      </c>
      <c r="G12" s="154"/>
      <c r="H12" s="155"/>
    </row>
    <row r="13" spans="1:8" x14ac:dyDescent="0.15">
      <c r="A13" s="136"/>
      <c r="B13" s="141"/>
      <c r="C13" s="157"/>
      <c r="D13" s="158">
        <v>113961</v>
      </c>
      <c r="E13" s="159"/>
      <c r="F13" s="160">
        <v>124814</v>
      </c>
      <c r="G13" s="161"/>
      <c r="H13" s="147"/>
    </row>
    <row r="14" spans="1:8" x14ac:dyDescent="0.15">
      <c r="A14" s="148"/>
      <c r="B14" s="149"/>
      <c r="C14" s="150"/>
      <c r="D14" s="151">
        <v>53235</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3.85</v>
      </c>
      <c r="C19" s="162">
        <f>ROUND(VALUE(SUBSTITUTE(実質収支比率等に係る経年分析!G$48,"▲","-")),2)</f>
        <v>4.17</v>
      </c>
      <c r="D19" s="162">
        <f>ROUND(VALUE(SUBSTITUTE(実質収支比率等に係る経年分析!H$48,"▲","-")),2)</f>
        <v>4.4000000000000004</v>
      </c>
      <c r="E19" s="162">
        <f>ROUND(VALUE(SUBSTITUTE(実質収支比率等に係る経年分析!I$48,"▲","-")),2)</f>
        <v>3.85</v>
      </c>
      <c r="F19" s="162">
        <f>ROUND(VALUE(SUBSTITUTE(実質収支比率等に係る経年分析!J$48,"▲","-")),2)</f>
        <v>4.18</v>
      </c>
    </row>
    <row r="20" spans="1:11" x14ac:dyDescent="0.15">
      <c r="A20" s="162" t="s">
        <v>53</v>
      </c>
      <c r="B20" s="162">
        <f>ROUND(VALUE(SUBSTITUTE(実質収支比率等に係る経年分析!F$47,"▲","-")),2)</f>
        <v>31.94</v>
      </c>
      <c r="C20" s="162">
        <f>ROUND(VALUE(SUBSTITUTE(実質収支比率等に係る経年分析!G$47,"▲","-")),2)</f>
        <v>31.63</v>
      </c>
      <c r="D20" s="162">
        <f>ROUND(VALUE(SUBSTITUTE(実質収支比率等に係る経年分析!H$47,"▲","-")),2)</f>
        <v>31.59</v>
      </c>
      <c r="E20" s="162">
        <f>ROUND(VALUE(SUBSTITUTE(実質収支比率等に係る経年分析!I$47,"▲","-")),2)</f>
        <v>30.2</v>
      </c>
      <c r="F20" s="162">
        <f>ROUND(VALUE(SUBSTITUTE(実質収支比率等に係る経年分析!J$47,"▲","-")),2)</f>
        <v>29.23</v>
      </c>
    </row>
    <row r="21" spans="1:11" x14ac:dyDescent="0.15">
      <c r="A21" s="162" t="s">
        <v>54</v>
      </c>
      <c r="B21" s="162">
        <f>IF(ISNUMBER(VALUE(SUBSTITUTE(実質収支比率等に係る経年分析!F$49,"▲","-"))),ROUND(VALUE(SUBSTITUTE(実質収支比率等に係る経年分析!F$49,"▲","-")),2),NA())</f>
        <v>3.52</v>
      </c>
      <c r="C21" s="162">
        <f>IF(ISNUMBER(VALUE(SUBSTITUTE(実質収支比率等に係る経年分析!G$49,"▲","-"))),ROUND(VALUE(SUBSTITUTE(実質収支比率等に係る経年分析!G$49,"▲","-")),2),NA())</f>
        <v>4.0999999999999996</v>
      </c>
      <c r="D21" s="162">
        <f>IF(ISNUMBER(VALUE(SUBSTITUTE(実質収支比率等に係る経年分析!H$49,"▲","-"))),ROUND(VALUE(SUBSTITUTE(実質収支比率等に係る経年分析!H$49,"▲","-")),2),NA())</f>
        <v>1.44</v>
      </c>
      <c r="E21" s="162">
        <f>IF(ISNUMBER(VALUE(SUBSTITUTE(実質収支比率等に係る経年分析!I$49,"▲","-"))),ROUND(VALUE(SUBSTITUTE(実質収支比率等に係る経年分析!I$49,"▲","-")),2),NA())</f>
        <v>0.64</v>
      </c>
      <c r="F21" s="162">
        <f>IF(ISNUMBER(VALUE(SUBSTITUTE(実質収支比率等に係る経年分析!J$49,"▲","-"))),ROUND(VALUE(SUBSTITUTE(実質収支比率等に係る経年分析!J$49,"▲","-")),2),NA())</f>
        <v>0.23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0.57999999999999996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4.3899999999999997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4.18</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3.27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3.86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4.5999999999999996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10.86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9.11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570</v>
      </c>
      <c r="E42" s="164"/>
      <c r="F42" s="164"/>
      <c r="G42" s="164">
        <f>'実質公債費比率（分子）の構造'!L$52</f>
        <v>534</v>
      </c>
      <c r="H42" s="164"/>
      <c r="I42" s="164"/>
      <c r="J42" s="164">
        <f>'実質公債費比率（分子）の構造'!M$52</f>
        <v>512</v>
      </c>
      <c r="K42" s="164"/>
      <c r="L42" s="164"/>
      <c r="M42" s="164">
        <f>'実質公債費比率（分子）の構造'!N$52</f>
        <v>486</v>
      </c>
      <c r="N42" s="164"/>
      <c r="O42" s="164"/>
      <c r="P42" s="164">
        <f>'実質公債費比率（分子）の構造'!O$52</f>
        <v>475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13</v>
      </c>
      <c r="C44" s="164"/>
      <c r="D44" s="164"/>
      <c r="E44" s="164">
        <f>'実質公債費比率（分子）の構造'!L$50</f>
        <v>9</v>
      </c>
      <c r="F44" s="164"/>
      <c r="G44" s="164"/>
      <c r="H44" s="164">
        <f>'実質公債費比率（分子）の構造'!M$50</f>
        <v>17</v>
      </c>
      <c r="I44" s="164"/>
      <c r="J44" s="164"/>
      <c r="K44" s="164">
        <f>'実質公債費比率（分子）の構造'!N$50</f>
        <v>6</v>
      </c>
      <c r="L44" s="164"/>
      <c r="M44" s="164"/>
      <c r="N44" s="164">
        <f>'実質公債費比率（分子）の構造'!O$50</f>
        <v>7</v>
      </c>
      <c r="O44" s="164"/>
      <c r="P44" s="164"/>
    </row>
    <row r="45" spans="1:16" x14ac:dyDescent="0.15">
      <c r="A45" s="164" t="s">
        <v>63</v>
      </c>
      <c r="B45" s="164">
        <f>'実質公債費比率（分子）の構造'!K$49</f>
        <v>42</v>
      </c>
      <c r="C45" s="164"/>
      <c r="D45" s="164"/>
      <c r="E45" s="164">
        <f>'実質公債費比率（分子）の構造'!L$49</f>
        <v>43</v>
      </c>
      <c r="F45" s="164"/>
      <c r="G45" s="164"/>
      <c r="H45" s="164">
        <f>'実質公債費比率（分子）の構造'!M$49</f>
        <v>57</v>
      </c>
      <c r="I45" s="164"/>
      <c r="J45" s="164"/>
      <c r="K45" s="164">
        <f>'実質公債費比率（分子）の構造'!N$49</f>
        <v>61</v>
      </c>
      <c r="L45" s="164"/>
      <c r="M45" s="164"/>
      <c r="N45" s="164">
        <f>'実質公債費比率（分子）の構造'!O$49</f>
        <v>63</v>
      </c>
      <c r="O45" s="164"/>
      <c r="P45" s="164"/>
    </row>
    <row r="46" spans="1:16" x14ac:dyDescent="0.15">
      <c r="A46" s="164" t="s">
        <v>64</v>
      </c>
      <c r="B46" s="164">
        <f>'実質公債費比率（分子）の構造'!K$48</f>
        <v>295</v>
      </c>
      <c r="C46" s="164"/>
      <c r="D46" s="164"/>
      <c r="E46" s="164">
        <f>'実質公債費比率（分子）の構造'!L$48</f>
        <v>240</v>
      </c>
      <c r="F46" s="164"/>
      <c r="G46" s="164"/>
      <c r="H46" s="164">
        <f>'実質公債費比率（分子）の構造'!M$48</f>
        <v>240</v>
      </c>
      <c r="I46" s="164"/>
      <c r="J46" s="164"/>
      <c r="K46" s="164">
        <f>'実質公債費比率（分子）の構造'!N$48</f>
        <v>250</v>
      </c>
      <c r="L46" s="164"/>
      <c r="M46" s="164"/>
      <c r="N46" s="164">
        <f>'実質公債費比率（分子）の構造'!O$48</f>
        <v>264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501</v>
      </c>
      <c r="C49" s="164"/>
      <c r="D49" s="164"/>
      <c r="E49" s="164">
        <f>'実質公債費比率（分子）の構造'!L$45</f>
        <v>474</v>
      </c>
      <c r="F49" s="164"/>
      <c r="G49" s="164"/>
      <c r="H49" s="164">
        <f>'実質公債費比率（分子）の構造'!M$45</f>
        <v>475</v>
      </c>
      <c r="I49" s="164"/>
      <c r="J49" s="164"/>
      <c r="K49" s="164">
        <f>'実質公債費比率（分子）の構造'!N$45</f>
        <v>442</v>
      </c>
      <c r="L49" s="164"/>
      <c r="M49" s="164"/>
      <c r="N49" s="164">
        <f>'実質公債費比率（分子）の構造'!O$45</f>
        <v>463</v>
      </c>
      <c r="O49" s="164"/>
      <c r="P49" s="164"/>
    </row>
    <row r="50" spans="1:16" x14ac:dyDescent="0.15">
      <c r="A50" s="164" t="s">
        <v>67</v>
      </c>
      <c r="B50" s="164" t="e">
        <f>NA()</f>
        <v>#N/A</v>
      </c>
      <c r="C50" s="164">
        <f>IF(ISNUMBER('実質公債費比率（分子）の構造'!K$53),'実質公債費比率（分子）の構造'!K$53,NA())</f>
        <v>281</v>
      </c>
      <c r="D50" s="164" t="e">
        <f>NA()</f>
        <v>#N/A</v>
      </c>
      <c r="E50" s="164" t="e">
        <f>NA()</f>
        <v>#N/A</v>
      </c>
      <c r="F50" s="164">
        <f>IF(ISNUMBER('実質公債費比率（分子）の構造'!L$53),'実質公債費比率（分子）の構造'!L$53,NA())</f>
        <v>232</v>
      </c>
      <c r="G50" s="164" t="e">
        <f>NA()</f>
        <v>#N/A</v>
      </c>
      <c r="H50" s="164" t="e">
        <f>NA()</f>
        <v>#N/A</v>
      </c>
      <c r="I50" s="164">
        <f>IF(ISNUMBER('実質公債費比率（分子）の構造'!M$53),'実質公債費比率（分子）の構造'!M$53,NA())</f>
        <v>277</v>
      </c>
      <c r="J50" s="164" t="e">
        <f>NA()</f>
        <v>#N/A</v>
      </c>
      <c r="K50" s="164" t="e">
        <f>NA()</f>
        <v>#N/A</v>
      </c>
      <c r="L50" s="164">
        <f>IF(ISNUMBER('実質公債費比率（分子）の構造'!N$53),'実質公債費比率（分子）の構造'!N$53,NA())</f>
        <v>273</v>
      </c>
      <c r="M50" s="164" t="e">
        <f>NA()</f>
        <v>#N/A</v>
      </c>
      <c r="N50" s="164" t="e">
        <f>NA()</f>
        <v>#N/A</v>
      </c>
      <c r="O50" s="164">
        <f>IF(ISNUMBER('実質公債費比率（分子）の構造'!O$53),'実質公債費比率（分子）の構造'!O$53,NA())</f>
        <v>322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6294</v>
      </c>
      <c r="E56" s="163"/>
      <c r="F56" s="163"/>
      <c r="G56" s="163">
        <f>'将来負担比率（分子）の構造'!J$52</f>
        <v>6015</v>
      </c>
      <c r="H56" s="163"/>
      <c r="I56" s="163"/>
      <c r="J56" s="163">
        <f>'将来負担比率（分子）の構造'!K$52</f>
        <v>5724</v>
      </c>
      <c r="K56" s="163"/>
      <c r="L56" s="163"/>
      <c r="M56" s="163">
        <f>'将来負担比率（分子）の構造'!L$52</f>
        <v>5361</v>
      </c>
      <c r="N56" s="163"/>
      <c r="O56" s="163"/>
      <c r="P56" s="163">
        <f>'将来負担比率（分子）の構造'!M$52</f>
        <v>5158</v>
      </c>
    </row>
    <row r="57" spans="1:16" x14ac:dyDescent="0.15">
      <c r="A57" s="163" t="s">
        <v>42</v>
      </c>
      <c r="B57" s="163"/>
      <c r="C57" s="163"/>
      <c r="D57" s="163">
        <f>'将来負担比率（分子）の構造'!I$51</f>
        <v>97</v>
      </c>
      <c r="E57" s="163"/>
      <c r="F57" s="163"/>
      <c r="G57" s="163">
        <f>'将来負担比率（分子）の構造'!J$51</f>
        <v>72</v>
      </c>
      <c r="H57" s="163"/>
      <c r="I57" s="163"/>
      <c r="J57" s="163">
        <f>'将来負担比率（分子）の構造'!K$51</f>
        <v>45</v>
      </c>
      <c r="K57" s="163"/>
      <c r="L57" s="163"/>
      <c r="M57" s="163">
        <f>'将来負担比率（分子）の構造'!L$51</f>
        <v>35</v>
      </c>
      <c r="N57" s="163"/>
      <c r="O57" s="163"/>
      <c r="P57" s="163">
        <f>'将来負担比率（分子）の構造'!M$51</f>
        <v>20</v>
      </c>
    </row>
    <row r="58" spans="1:16" x14ac:dyDescent="0.15">
      <c r="A58" s="163" t="s">
        <v>41</v>
      </c>
      <c r="B58" s="163"/>
      <c r="C58" s="163"/>
      <c r="D58" s="163">
        <f>'将来負担比率（分子）の構造'!I$50</f>
        <v>2444</v>
      </c>
      <c r="E58" s="163"/>
      <c r="F58" s="163"/>
      <c r="G58" s="163">
        <f>'将来負担比率（分子）の構造'!J$50</f>
        <v>2386</v>
      </c>
      <c r="H58" s="163"/>
      <c r="I58" s="163"/>
      <c r="J58" s="163">
        <f>'将来負担比率（分子）の構造'!K$50</f>
        <v>2401</v>
      </c>
      <c r="K58" s="163"/>
      <c r="L58" s="163"/>
      <c r="M58" s="163">
        <f>'将来負担比率（分子）の構造'!L$50</f>
        <v>2422</v>
      </c>
      <c r="N58" s="163"/>
      <c r="O58" s="163"/>
      <c r="P58" s="163">
        <f>'将来負担比率（分子）の構造'!M$50</f>
        <v>2463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1000</v>
      </c>
      <c r="C62" s="163"/>
      <c r="D62" s="163"/>
      <c r="E62" s="163">
        <f>'将来負担比率（分子）の構造'!J$45</f>
        <v>967</v>
      </c>
      <c r="F62" s="163"/>
      <c r="G62" s="163"/>
      <c r="H62" s="163">
        <f>'将来負担比率（分子）の構造'!K$45</f>
        <v>998</v>
      </c>
      <c r="I62" s="163"/>
      <c r="J62" s="163"/>
      <c r="K62" s="163">
        <f>'将来負担比率（分子）の構造'!L$45</f>
        <v>956</v>
      </c>
      <c r="L62" s="163"/>
      <c r="M62" s="163"/>
      <c r="N62" s="163">
        <f>'将来負担比率（分子）の構造'!M$45</f>
        <v>959</v>
      </c>
      <c r="O62" s="163"/>
      <c r="P62" s="163"/>
    </row>
    <row r="63" spans="1:16" x14ac:dyDescent="0.15">
      <c r="A63" s="163" t="s">
        <v>34</v>
      </c>
      <c r="B63" s="163">
        <f>'将来負担比率（分子）の構造'!I$44</f>
        <v>527</v>
      </c>
      <c r="C63" s="163"/>
      <c r="D63" s="163"/>
      <c r="E63" s="163">
        <f>'将来負担比率（分子）の構造'!J$44</f>
        <v>527</v>
      </c>
      <c r="F63" s="163"/>
      <c r="G63" s="163"/>
      <c r="H63" s="163">
        <f>'将来負担比率（分子）の構造'!K$44</f>
        <v>493</v>
      </c>
      <c r="I63" s="163"/>
      <c r="J63" s="163"/>
      <c r="K63" s="163">
        <f>'将来負担比率（分子）の構造'!L$44</f>
        <v>456</v>
      </c>
      <c r="L63" s="163"/>
      <c r="M63" s="163"/>
      <c r="N63" s="163">
        <f>'将来負担比率（分子）の構造'!M$44</f>
        <v>435</v>
      </c>
      <c r="O63" s="163"/>
      <c r="P63" s="163"/>
    </row>
    <row r="64" spans="1:16" x14ac:dyDescent="0.15">
      <c r="A64" s="163" t="s">
        <v>33</v>
      </c>
      <c r="B64" s="163">
        <f>'将来負担比率（分子）の構造'!I$43</f>
        <v>4679</v>
      </c>
      <c r="C64" s="163"/>
      <c r="D64" s="163"/>
      <c r="E64" s="163">
        <f>'将来負担比率（分子）の構造'!J$43</f>
        <v>4236</v>
      </c>
      <c r="F64" s="163"/>
      <c r="G64" s="163"/>
      <c r="H64" s="163">
        <f>'将来負担比率（分子）の構造'!K$43</f>
        <v>3773</v>
      </c>
      <c r="I64" s="163"/>
      <c r="J64" s="163"/>
      <c r="K64" s="163">
        <f>'将来負担比率（分子）の構造'!L$43</f>
        <v>3362</v>
      </c>
      <c r="L64" s="163"/>
      <c r="M64" s="163"/>
      <c r="N64" s="163">
        <f>'将来負担比率（分子）の構造'!M$43</f>
        <v>3293</v>
      </c>
      <c r="O64" s="163"/>
      <c r="P64" s="163"/>
    </row>
    <row r="65" spans="1:16" x14ac:dyDescent="0.15">
      <c r="A65" s="163" t="s">
        <v>32</v>
      </c>
      <c r="B65" s="163">
        <f>'将来負担比率（分子）の構造'!I$42</f>
        <v>141</v>
      </c>
      <c r="C65" s="163"/>
      <c r="D65" s="163"/>
      <c r="E65" s="163">
        <f>'将来負担比率（分子）の構造'!J$42</f>
        <v>112</v>
      </c>
      <c r="F65" s="163"/>
      <c r="G65" s="163"/>
      <c r="H65" s="163">
        <f>'将来負担比率（分子）の構造'!K$42</f>
        <v>77</v>
      </c>
      <c r="I65" s="163"/>
      <c r="J65" s="163"/>
      <c r="K65" s="163">
        <f>'将来負担比率（分子）の構造'!L$42</f>
        <v>53</v>
      </c>
      <c r="L65" s="163"/>
      <c r="M65" s="163"/>
      <c r="N65" s="163">
        <f>'将来負担比率（分子）の構造'!M$42</f>
        <v>28</v>
      </c>
      <c r="O65" s="163"/>
      <c r="P65" s="163"/>
    </row>
    <row r="66" spans="1:16" x14ac:dyDescent="0.15">
      <c r="A66" s="163" t="s">
        <v>31</v>
      </c>
      <c r="B66" s="163">
        <f>'将来負担比率（分子）の構造'!I$41</f>
        <v>4238</v>
      </c>
      <c r="C66" s="163"/>
      <c r="D66" s="163"/>
      <c r="E66" s="163">
        <f>'将来負担比率（分子）の構造'!J$41</f>
        <v>4331</v>
      </c>
      <c r="F66" s="163"/>
      <c r="G66" s="163"/>
      <c r="H66" s="163">
        <f>'将来負担比率（分子）の構造'!K$41</f>
        <v>4168</v>
      </c>
      <c r="I66" s="163"/>
      <c r="J66" s="163"/>
      <c r="K66" s="163">
        <f>'将来負担比率（分子）の構造'!L$41</f>
        <v>3947</v>
      </c>
      <c r="L66" s="163"/>
      <c r="M66" s="163"/>
      <c r="N66" s="163">
        <f>'将来負担比率（分子）の構造'!M$41</f>
        <v>3859</v>
      </c>
      <c r="O66" s="163"/>
      <c r="P66" s="163"/>
    </row>
    <row r="67" spans="1:16" x14ac:dyDescent="0.15">
      <c r="A67" s="163" t="s">
        <v>71</v>
      </c>
      <c r="B67" s="163" t="e">
        <f>NA()</f>
        <v>#N/A</v>
      </c>
      <c r="C67" s="163">
        <f>IF(ISNUMBER('将来負担比率（分子）の構造'!I$53), IF('将来負担比率（分子）の構造'!I$53 &lt; 0, 0, '将来負担比率（分子）の構造'!I$53), NA())</f>
        <v>1751</v>
      </c>
      <c r="D67" s="163" t="e">
        <f>NA()</f>
        <v>#N/A</v>
      </c>
      <c r="E67" s="163" t="e">
        <f>NA()</f>
        <v>#N/A</v>
      </c>
      <c r="F67" s="163">
        <f>IF(ISNUMBER('将来負担比率（分子）の構造'!J$53), IF('将来負担比率（分子）の構造'!J$53 &lt; 0, 0, '将来負担比率（分子）の構造'!J$53), NA())</f>
        <v>1699</v>
      </c>
      <c r="G67" s="163" t="e">
        <f>NA()</f>
        <v>#N/A</v>
      </c>
      <c r="H67" s="163" t="e">
        <f>NA()</f>
        <v>#N/A</v>
      </c>
      <c r="I67" s="163">
        <f>IF(ISNUMBER('将来負担比率（分子）の構造'!K$53), IF('将来負担比率（分子）の構造'!K$53 &lt; 0, 0, '将来負担比率（分子）の構造'!K$53), NA())</f>
        <v>1338</v>
      </c>
      <c r="J67" s="163" t="e">
        <f>NA()</f>
        <v>#N/A</v>
      </c>
      <c r="K67" s="163" t="e">
        <f>NA()</f>
        <v>#N/A</v>
      </c>
      <c r="L67" s="163">
        <f>IF(ISNUMBER('将来負担比率（分子）の構造'!L$53), IF('将来負担比率（分子）の構造'!L$53 &lt; 0, 0, '将来負担比率（分子）の構造'!L$53), NA())</f>
        <v>956</v>
      </c>
      <c r="M67" s="163" t="e">
        <f>NA()</f>
        <v>#N/A</v>
      </c>
      <c r="N67" s="163" t="e">
        <f>NA()</f>
        <v>#N/A</v>
      </c>
      <c r="O67" s="163">
        <f>IF(ISNUMBER('将来負担比率（分子）の構造'!M$53), IF('将来負担比率（分子）の構造'!M$53 &lt; 0, 0, '将来負担比率（分子）の構造'!M$53), NA())</f>
        <v>935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1165</v>
      </c>
      <c r="C72" s="167">
        <f>基金残高に係る経年分析!G55</f>
        <v>1127</v>
      </c>
      <c r="D72" s="167">
        <f>基金残高に係る経年分析!H55</f>
        <v>1119</v>
      </c>
    </row>
    <row r="73" spans="1:16" x14ac:dyDescent="0.15">
      <c r="A73" s="166" t="s">
        <v>74</v>
      </c>
      <c r="B73" s="167">
        <f>基金残高に係る経年分析!F56</f>
        <v>163</v>
      </c>
      <c r="C73" s="167">
        <f>基金残高に係る経年分析!G56</f>
        <v>91</v>
      </c>
      <c r="D73" s="167">
        <f>基金残高に係る経年分析!H56</f>
        <v>103</v>
      </c>
    </row>
    <row r="74" spans="1:16" x14ac:dyDescent="0.15">
      <c r="A74" s="166" t="s">
        <v>75</v>
      </c>
      <c r="B74" s="167">
        <f>基金残高に係る経年分析!F57</f>
        <v>744</v>
      </c>
      <c r="C74" s="167">
        <f>基金残高に係る経年分析!G57</f>
        <v>890</v>
      </c>
      <c r="D74" s="167">
        <f>基金残高に係る経年分析!H57</f>
        <v>966</v>
      </c>
    </row>
  </sheetData>
  <sheetProtection algorithmName="SHA-512" hashValue="3S9tqQRIoIQfle1KR2KulgfvJn10FDb2FBrp+iccR15EsmTrkmEOYifg/XZa1Xrlha5l59TONxVWGWT0/JW+uA==" saltValue="IMlg8xw8x09ds2GEnFh3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1159817</v>
      </c>
      <c r="S5" s="613"/>
      <c r="T5" s="613"/>
      <c r="U5" s="613"/>
      <c r="V5" s="613"/>
      <c r="W5" s="613"/>
      <c r="X5" s="613"/>
      <c r="Y5" s="614"/>
      <c r="Z5" s="615">
        <v>18.5</v>
      </c>
      <c r="AA5" s="615"/>
      <c r="AB5" s="615"/>
      <c r="AC5" s="615"/>
      <c r="AD5" s="616">
        <v>1159817</v>
      </c>
      <c r="AE5" s="616"/>
      <c r="AF5" s="616"/>
      <c r="AG5" s="616"/>
      <c r="AH5" s="616"/>
      <c r="AI5" s="616"/>
      <c r="AJ5" s="616"/>
      <c r="AK5" s="616"/>
      <c r="AL5" s="617">
        <v>30.7</v>
      </c>
      <c r="AM5" s="618"/>
      <c r="AN5" s="618"/>
      <c r="AO5" s="619"/>
      <c r="AP5" s="609" t="s">
        <v>216</v>
      </c>
      <c r="AQ5" s="610"/>
      <c r="AR5" s="610"/>
      <c r="AS5" s="610"/>
      <c r="AT5" s="610"/>
      <c r="AU5" s="610"/>
      <c r="AV5" s="610"/>
      <c r="AW5" s="610"/>
      <c r="AX5" s="610"/>
      <c r="AY5" s="610"/>
      <c r="AZ5" s="610"/>
      <c r="BA5" s="610"/>
      <c r="BB5" s="610"/>
      <c r="BC5" s="610"/>
      <c r="BD5" s="610"/>
      <c r="BE5" s="610"/>
      <c r="BF5" s="611"/>
      <c r="BG5" s="623">
        <v>1159817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74354</v>
      </c>
      <c r="S6" s="624"/>
      <c r="T6" s="624"/>
      <c r="U6" s="624"/>
      <c r="V6" s="624"/>
      <c r="W6" s="624"/>
      <c r="X6" s="624"/>
      <c r="Y6" s="625"/>
      <c r="Z6" s="626">
        <v>1.2</v>
      </c>
      <c r="AA6" s="626"/>
      <c r="AB6" s="626"/>
      <c r="AC6" s="626"/>
      <c r="AD6" s="627">
        <v>74354</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1159817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69276</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69276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427</v>
      </c>
      <c r="S7" s="624"/>
      <c r="T7" s="624"/>
      <c r="U7" s="624"/>
      <c r="V7" s="624"/>
      <c r="W7" s="624"/>
      <c r="X7" s="624"/>
      <c r="Y7" s="625"/>
      <c r="Z7" s="626">
        <v>0</v>
      </c>
      <c r="AA7" s="626"/>
      <c r="AB7" s="626"/>
      <c r="AC7" s="626"/>
      <c r="AD7" s="627">
        <v>427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418260</v>
      </c>
      <c r="BH7" s="624"/>
      <c r="BI7" s="624"/>
      <c r="BJ7" s="624"/>
      <c r="BK7" s="624"/>
      <c r="BL7" s="624"/>
      <c r="BM7" s="624"/>
      <c r="BN7" s="625"/>
      <c r="BO7" s="626">
        <v>36.1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1102586</v>
      </c>
      <c r="CS7" s="624"/>
      <c r="CT7" s="624"/>
      <c r="CU7" s="624"/>
      <c r="CV7" s="624"/>
      <c r="CW7" s="624"/>
      <c r="CX7" s="624"/>
      <c r="CY7" s="625"/>
      <c r="CZ7" s="626">
        <v>18.3</v>
      </c>
      <c r="DA7" s="626"/>
      <c r="DB7" s="626"/>
      <c r="DC7" s="626"/>
      <c r="DD7" s="632">
        <v>13359</v>
      </c>
      <c r="DE7" s="624"/>
      <c r="DF7" s="624"/>
      <c r="DG7" s="624"/>
      <c r="DH7" s="624"/>
      <c r="DI7" s="624"/>
      <c r="DJ7" s="624"/>
      <c r="DK7" s="624"/>
      <c r="DL7" s="624"/>
      <c r="DM7" s="624"/>
      <c r="DN7" s="624"/>
      <c r="DO7" s="624"/>
      <c r="DP7" s="625"/>
      <c r="DQ7" s="632">
        <v>933774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7683</v>
      </c>
      <c r="S8" s="624"/>
      <c r="T8" s="624"/>
      <c r="U8" s="624"/>
      <c r="V8" s="624"/>
      <c r="W8" s="624"/>
      <c r="X8" s="624"/>
      <c r="Y8" s="625"/>
      <c r="Z8" s="626">
        <v>0.1</v>
      </c>
      <c r="AA8" s="626"/>
      <c r="AB8" s="626"/>
      <c r="AC8" s="626"/>
      <c r="AD8" s="627">
        <v>7683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14577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1518575</v>
      </c>
      <c r="CS8" s="624"/>
      <c r="CT8" s="624"/>
      <c r="CU8" s="624"/>
      <c r="CV8" s="624"/>
      <c r="CW8" s="624"/>
      <c r="CX8" s="624"/>
      <c r="CY8" s="625"/>
      <c r="CZ8" s="626">
        <v>25.2</v>
      </c>
      <c r="DA8" s="626"/>
      <c r="DB8" s="626"/>
      <c r="DC8" s="626"/>
      <c r="DD8" s="632">
        <v>9997</v>
      </c>
      <c r="DE8" s="624"/>
      <c r="DF8" s="624"/>
      <c r="DG8" s="624"/>
      <c r="DH8" s="624"/>
      <c r="DI8" s="624"/>
      <c r="DJ8" s="624"/>
      <c r="DK8" s="624"/>
      <c r="DL8" s="624"/>
      <c r="DM8" s="624"/>
      <c r="DN8" s="624"/>
      <c r="DO8" s="624"/>
      <c r="DP8" s="625"/>
      <c r="DQ8" s="632">
        <v>1019116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10187</v>
      </c>
      <c r="S9" s="624"/>
      <c r="T9" s="624"/>
      <c r="U9" s="624"/>
      <c r="V9" s="624"/>
      <c r="W9" s="624"/>
      <c r="X9" s="624"/>
      <c r="Y9" s="625"/>
      <c r="Z9" s="626">
        <v>0.2</v>
      </c>
      <c r="AA9" s="626"/>
      <c r="AB9" s="626"/>
      <c r="AC9" s="626"/>
      <c r="AD9" s="627">
        <v>10187</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349606</v>
      </c>
      <c r="BH9" s="624"/>
      <c r="BI9" s="624"/>
      <c r="BJ9" s="624"/>
      <c r="BK9" s="624"/>
      <c r="BL9" s="624"/>
      <c r="BM9" s="624"/>
      <c r="BN9" s="625"/>
      <c r="BO9" s="626">
        <v>30.1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352944</v>
      </c>
      <c r="CS9" s="624"/>
      <c r="CT9" s="624"/>
      <c r="CU9" s="624"/>
      <c r="CV9" s="624"/>
      <c r="CW9" s="624"/>
      <c r="CX9" s="624"/>
      <c r="CY9" s="625"/>
      <c r="CZ9" s="626">
        <v>5.9</v>
      </c>
      <c r="DA9" s="626"/>
      <c r="DB9" s="626"/>
      <c r="DC9" s="626"/>
      <c r="DD9" s="632">
        <v>4305</v>
      </c>
      <c r="DE9" s="624"/>
      <c r="DF9" s="624"/>
      <c r="DG9" s="624"/>
      <c r="DH9" s="624"/>
      <c r="DI9" s="624"/>
      <c r="DJ9" s="624"/>
      <c r="DK9" s="624"/>
      <c r="DL9" s="624"/>
      <c r="DM9" s="624"/>
      <c r="DN9" s="624"/>
      <c r="DO9" s="624"/>
      <c r="DP9" s="625"/>
      <c r="DQ9" s="632">
        <v>294499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22380</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234870</v>
      </c>
      <c r="S11" s="624"/>
      <c r="T11" s="624"/>
      <c r="U11" s="624"/>
      <c r="V11" s="624"/>
      <c r="W11" s="624"/>
      <c r="X11" s="624"/>
      <c r="Y11" s="625"/>
      <c r="Z11" s="628">
        <v>3.7</v>
      </c>
      <c r="AA11" s="629"/>
      <c r="AB11" s="629"/>
      <c r="AC11" s="635"/>
      <c r="AD11" s="632">
        <v>234870</v>
      </c>
      <c r="AE11" s="624"/>
      <c r="AF11" s="624"/>
      <c r="AG11" s="624"/>
      <c r="AH11" s="624"/>
      <c r="AI11" s="624"/>
      <c r="AJ11" s="624"/>
      <c r="AK11" s="625"/>
      <c r="AL11" s="628">
        <v>6.2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31697</v>
      </c>
      <c r="BH11" s="624"/>
      <c r="BI11" s="624"/>
      <c r="BJ11" s="624"/>
      <c r="BK11" s="624"/>
      <c r="BL11" s="624"/>
      <c r="BM11" s="624"/>
      <c r="BN11" s="625"/>
      <c r="BO11" s="626">
        <v>2.7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607491</v>
      </c>
      <c r="CS11" s="624"/>
      <c r="CT11" s="624"/>
      <c r="CU11" s="624"/>
      <c r="CV11" s="624"/>
      <c r="CW11" s="624"/>
      <c r="CX11" s="624"/>
      <c r="CY11" s="625"/>
      <c r="CZ11" s="626">
        <v>10.1</v>
      </c>
      <c r="DA11" s="626"/>
      <c r="DB11" s="626"/>
      <c r="DC11" s="626"/>
      <c r="DD11" s="632">
        <v>239960</v>
      </c>
      <c r="DE11" s="624"/>
      <c r="DF11" s="624"/>
      <c r="DG11" s="624"/>
      <c r="DH11" s="624"/>
      <c r="DI11" s="624"/>
      <c r="DJ11" s="624"/>
      <c r="DK11" s="624"/>
      <c r="DL11" s="624"/>
      <c r="DM11" s="624"/>
      <c r="DN11" s="624"/>
      <c r="DO11" s="624"/>
      <c r="DP11" s="625"/>
      <c r="DQ11" s="632">
        <v>331797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644585</v>
      </c>
      <c r="BH12" s="624"/>
      <c r="BI12" s="624"/>
      <c r="BJ12" s="624"/>
      <c r="BK12" s="624"/>
      <c r="BL12" s="624"/>
      <c r="BM12" s="624"/>
      <c r="BN12" s="625"/>
      <c r="BO12" s="626">
        <v>55.6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289604</v>
      </c>
      <c r="CS12" s="624"/>
      <c r="CT12" s="624"/>
      <c r="CU12" s="624"/>
      <c r="CV12" s="624"/>
      <c r="CW12" s="624"/>
      <c r="CX12" s="624"/>
      <c r="CY12" s="625"/>
      <c r="CZ12" s="626">
        <v>4.8</v>
      </c>
      <c r="DA12" s="626"/>
      <c r="DB12" s="626"/>
      <c r="DC12" s="626"/>
      <c r="DD12" s="632" t="s">
        <v>122</v>
      </c>
      <c r="DE12" s="624"/>
      <c r="DF12" s="624"/>
      <c r="DG12" s="624"/>
      <c r="DH12" s="624"/>
      <c r="DI12" s="624"/>
      <c r="DJ12" s="624"/>
      <c r="DK12" s="624"/>
      <c r="DL12" s="624"/>
      <c r="DM12" s="624"/>
      <c r="DN12" s="624"/>
      <c r="DO12" s="624"/>
      <c r="DP12" s="625"/>
      <c r="DQ12" s="632">
        <v>115508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411</v>
      </c>
      <c r="S13" s="624"/>
      <c r="T13" s="624"/>
      <c r="U13" s="624"/>
      <c r="V13" s="624"/>
      <c r="W13" s="624"/>
      <c r="X13" s="624"/>
      <c r="Y13" s="625"/>
      <c r="Z13" s="626">
        <v>0</v>
      </c>
      <c r="AA13" s="626"/>
      <c r="AB13" s="626"/>
      <c r="AC13" s="626"/>
      <c r="AD13" s="627">
        <v>411</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639859</v>
      </c>
      <c r="BH13" s="624"/>
      <c r="BI13" s="624"/>
      <c r="BJ13" s="624"/>
      <c r="BK13" s="624"/>
      <c r="BL13" s="624"/>
      <c r="BM13" s="624"/>
      <c r="BN13" s="625"/>
      <c r="BO13" s="626">
        <v>55.2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893304</v>
      </c>
      <c r="CS13" s="624"/>
      <c r="CT13" s="624"/>
      <c r="CU13" s="624"/>
      <c r="CV13" s="624"/>
      <c r="CW13" s="624"/>
      <c r="CX13" s="624"/>
      <c r="CY13" s="625"/>
      <c r="CZ13" s="626">
        <v>14.8</v>
      </c>
      <c r="DA13" s="626"/>
      <c r="DB13" s="626"/>
      <c r="DC13" s="626"/>
      <c r="DD13" s="632">
        <v>522197</v>
      </c>
      <c r="DE13" s="624"/>
      <c r="DF13" s="624"/>
      <c r="DG13" s="624"/>
      <c r="DH13" s="624"/>
      <c r="DI13" s="624"/>
      <c r="DJ13" s="624"/>
      <c r="DK13" s="624"/>
      <c r="DL13" s="624"/>
      <c r="DM13" s="624"/>
      <c r="DN13" s="624"/>
      <c r="DO13" s="624"/>
      <c r="DP13" s="625"/>
      <c r="DQ13" s="632">
        <v>462559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45499</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176021</v>
      </c>
      <c r="CS14" s="624"/>
      <c r="CT14" s="624"/>
      <c r="CU14" s="624"/>
      <c r="CV14" s="624"/>
      <c r="CW14" s="624"/>
      <c r="CX14" s="624"/>
      <c r="CY14" s="625"/>
      <c r="CZ14" s="626">
        <v>2.9</v>
      </c>
      <c r="DA14" s="626"/>
      <c r="DB14" s="626"/>
      <c r="DC14" s="626"/>
      <c r="DD14" s="632">
        <v>3071</v>
      </c>
      <c r="DE14" s="624"/>
      <c r="DF14" s="624"/>
      <c r="DG14" s="624"/>
      <c r="DH14" s="624"/>
      <c r="DI14" s="624"/>
      <c r="DJ14" s="624"/>
      <c r="DK14" s="624"/>
      <c r="DL14" s="624"/>
      <c r="DM14" s="624"/>
      <c r="DN14" s="624"/>
      <c r="DO14" s="624"/>
      <c r="DP14" s="625"/>
      <c r="DQ14" s="632">
        <v>170759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8436</v>
      </c>
      <c r="S15" s="624"/>
      <c r="T15" s="624"/>
      <c r="U15" s="624"/>
      <c r="V15" s="624"/>
      <c r="W15" s="624"/>
      <c r="X15" s="624"/>
      <c r="Y15" s="625"/>
      <c r="Z15" s="626">
        <v>0.1</v>
      </c>
      <c r="AA15" s="626"/>
      <c r="AB15" s="626"/>
      <c r="AC15" s="626"/>
      <c r="AD15" s="627">
        <v>8436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51473</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556355</v>
      </c>
      <c r="CS15" s="624"/>
      <c r="CT15" s="624"/>
      <c r="CU15" s="624"/>
      <c r="CV15" s="624"/>
      <c r="CW15" s="624"/>
      <c r="CX15" s="624"/>
      <c r="CY15" s="625"/>
      <c r="CZ15" s="626">
        <v>9.1999999999999993</v>
      </c>
      <c r="DA15" s="626"/>
      <c r="DB15" s="626"/>
      <c r="DC15" s="626"/>
      <c r="DD15" s="632">
        <v>122117</v>
      </c>
      <c r="DE15" s="624"/>
      <c r="DF15" s="624"/>
      <c r="DG15" s="624"/>
      <c r="DH15" s="624"/>
      <c r="DI15" s="624"/>
      <c r="DJ15" s="624"/>
      <c r="DK15" s="624"/>
      <c r="DL15" s="624"/>
      <c r="DM15" s="624"/>
      <c r="DN15" s="624"/>
      <c r="DO15" s="624"/>
      <c r="DP15" s="625"/>
      <c r="DQ15" s="632">
        <v>416740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21211</v>
      </c>
      <c r="S16" s="624"/>
      <c r="T16" s="624"/>
      <c r="U16" s="624"/>
      <c r="V16" s="624"/>
      <c r="W16" s="624"/>
      <c r="X16" s="624"/>
      <c r="Y16" s="625"/>
      <c r="Z16" s="626">
        <v>0.3</v>
      </c>
      <c r="AA16" s="626"/>
      <c r="AB16" s="626"/>
      <c r="AC16" s="626"/>
      <c r="AD16" s="627">
        <v>21211</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50871</v>
      </c>
      <c r="S17" s="624"/>
      <c r="T17" s="624"/>
      <c r="U17" s="624"/>
      <c r="V17" s="624"/>
      <c r="W17" s="624"/>
      <c r="X17" s="624"/>
      <c r="Y17" s="625"/>
      <c r="Z17" s="626">
        <v>0.8</v>
      </c>
      <c r="AA17" s="626"/>
      <c r="AB17" s="626"/>
      <c r="AC17" s="626"/>
      <c r="AD17" s="627">
        <v>50871</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464210</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464210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6782</v>
      </c>
      <c r="S18" s="624"/>
      <c r="T18" s="624"/>
      <c r="U18" s="624"/>
      <c r="V18" s="624"/>
      <c r="W18" s="624"/>
      <c r="X18" s="624"/>
      <c r="Y18" s="625"/>
      <c r="Z18" s="626">
        <v>0.1</v>
      </c>
      <c r="AA18" s="626"/>
      <c r="AB18" s="626"/>
      <c r="AC18" s="626"/>
      <c r="AD18" s="627">
        <v>6782</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38751</v>
      </c>
      <c r="S19" s="624"/>
      <c r="T19" s="624"/>
      <c r="U19" s="624"/>
      <c r="V19" s="624"/>
      <c r="W19" s="624"/>
      <c r="X19" s="624"/>
      <c r="Y19" s="625"/>
      <c r="Z19" s="626">
        <v>0.6</v>
      </c>
      <c r="AA19" s="626"/>
      <c r="AB19" s="626"/>
      <c r="AC19" s="626"/>
      <c r="AD19" s="627">
        <v>38751</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5338</v>
      </c>
      <c r="S20" s="624"/>
      <c r="T20" s="624"/>
      <c r="U20" s="624"/>
      <c r="V20" s="624"/>
      <c r="W20" s="624"/>
      <c r="X20" s="624"/>
      <c r="Y20" s="625"/>
      <c r="Z20" s="626">
        <v>0.1</v>
      </c>
      <c r="AA20" s="626"/>
      <c r="AB20" s="626"/>
      <c r="AC20" s="626"/>
      <c r="AD20" s="627">
        <v>5338</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6030366</v>
      </c>
      <c r="CS20" s="624"/>
      <c r="CT20" s="624"/>
      <c r="CU20" s="624"/>
      <c r="CV20" s="624"/>
      <c r="CW20" s="624"/>
      <c r="CX20" s="624"/>
      <c r="CY20" s="625"/>
      <c r="CZ20" s="626">
        <v>100</v>
      </c>
      <c r="DA20" s="626"/>
      <c r="DB20" s="626"/>
      <c r="DC20" s="626"/>
      <c r="DD20" s="632">
        <v>915006</v>
      </c>
      <c r="DE20" s="624"/>
      <c r="DF20" s="624"/>
      <c r="DG20" s="624"/>
      <c r="DH20" s="624"/>
      <c r="DI20" s="624"/>
      <c r="DJ20" s="624"/>
      <c r="DK20" s="624"/>
      <c r="DL20" s="624"/>
      <c r="DM20" s="624"/>
      <c r="DN20" s="624"/>
      <c r="DO20" s="624"/>
      <c r="DP20" s="625"/>
      <c r="DQ20" s="632">
        <v>4278238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2447827</v>
      </c>
      <c r="S21" s="624"/>
      <c r="T21" s="624"/>
      <c r="U21" s="624"/>
      <c r="V21" s="624"/>
      <c r="W21" s="624"/>
      <c r="X21" s="624"/>
      <c r="Y21" s="625"/>
      <c r="Z21" s="626">
        <v>39</v>
      </c>
      <c r="AA21" s="626"/>
      <c r="AB21" s="626"/>
      <c r="AC21" s="626"/>
      <c r="AD21" s="627">
        <v>2201206</v>
      </c>
      <c r="AE21" s="627"/>
      <c r="AF21" s="627"/>
      <c r="AG21" s="627"/>
      <c r="AH21" s="627"/>
      <c r="AI21" s="627"/>
      <c r="AJ21" s="627"/>
      <c r="AK21" s="627"/>
      <c r="AL21" s="628">
        <v>58.2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2201206</v>
      </c>
      <c r="S22" s="624"/>
      <c r="T22" s="624"/>
      <c r="U22" s="624"/>
      <c r="V22" s="624"/>
      <c r="W22" s="624"/>
      <c r="X22" s="624"/>
      <c r="Y22" s="625"/>
      <c r="Z22" s="626">
        <v>35</v>
      </c>
      <c r="AA22" s="626"/>
      <c r="AB22" s="626"/>
      <c r="AC22" s="626"/>
      <c r="AD22" s="627">
        <v>2201206</v>
      </c>
      <c r="AE22" s="627"/>
      <c r="AF22" s="627"/>
      <c r="AG22" s="627"/>
      <c r="AH22" s="627"/>
      <c r="AI22" s="627"/>
      <c r="AJ22" s="627"/>
      <c r="AK22" s="627"/>
      <c r="AL22" s="628">
        <v>58.2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246602</v>
      </c>
      <c r="S23" s="624"/>
      <c r="T23" s="624"/>
      <c r="U23" s="624"/>
      <c r="V23" s="624"/>
      <c r="W23" s="624"/>
      <c r="X23" s="624"/>
      <c r="Y23" s="625"/>
      <c r="Z23" s="626">
        <v>3.9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2378607</v>
      </c>
      <c r="CS24" s="613"/>
      <c r="CT24" s="613"/>
      <c r="CU24" s="613"/>
      <c r="CV24" s="613"/>
      <c r="CW24" s="613"/>
      <c r="CX24" s="613"/>
      <c r="CY24" s="614"/>
      <c r="CZ24" s="617">
        <v>39.4</v>
      </c>
      <c r="DA24" s="618"/>
      <c r="DB24" s="618"/>
      <c r="DC24" s="634"/>
      <c r="DD24" s="653">
        <v>1939605</v>
      </c>
      <c r="DE24" s="613"/>
      <c r="DF24" s="613"/>
      <c r="DG24" s="613"/>
      <c r="DH24" s="613"/>
      <c r="DI24" s="613"/>
      <c r="DJ24" s="613"/>
      <c r="DK24" s="614"/>
      <c r="DL24" s="653">
        <v>1769416</v>
      </c>
      <c r="DM24" s="613"/>
      <c r="DN24" s="613"/>
      <c r="DO24" s="613"/>
      <c r="DP24" s="613"/>
      <c r="DQ24" s="613"/>
      <c r="DR24" s="613"/>
      <c r="DS24" s="613"/>
      <c r="DT24" s="613"/>
      <c r="DU24" s="613"/>
      <c r="DV24" s="614"/>
      <c r="DW24" s="617">
        <v>46.7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4016094</v>
      </c>
      <c r="S25" s="624"/>
      <c r="T25" s="624"/>
      <c r="U25" s="624"/>
      <c r="V25" s="624"/>
      <c r="W25" s="624"/>
      <c r="X25" s="624"/>
      <c r="Y25" s="625"/>
      <c r="Z25" s="626">
        <v>63.9</v>
      </c>
      <c r="AA25" s="626"/>
      <c r="AB25" s="626"/>
      <c r="AC25" s="626"/>
      <c r="AD25" s="627">
        <v>3769473</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1235305</v>
      </c>
      <c r="CS25" s="656"/>
      <c r="CT25" s="656"/>
      <c r="CU25" s="656"/>
      <c r="CV25" s="656"/>
      <c r="CW25" s="656"/>
      <c r="CX25" s="656"/>
      <c r="CY25" s="657"/>
      <c r="CZ25" s="628">
        <v>20.5</v>
      </c>
      <c r="DA25" s="654"/>
      <c r="DB25" s="654"/>
      <c r="DC25" s="658"/>
      <c r="DD25" s="632">
        <v>1154592</v>
      </c>
      <c r="DE25" s="656"/>
      <c r="DF25" s="656"/>
      <c r="DG25" s="656"/>
      <c r="DH25" s="656"/>
      <c r="DI25" s="656"/>
      <c r="DJ25" s="656"/>
      <c r="DK25" s="657"/>
      <c r="DL25" s="632">
        <v>1105770</v>
      </c>
      <c r="DM25" s="656"/>
      <c r="DN25" s="656"/>
      <c r="DO25" s="656"/>
      <c r="DP25" s="656"/>
      <c r="DQ25" s="656"/>
      <c r="DR25" s="656"/>
      <c r="DS25" s="656"/>
      <c r="DT25" s="656"/>
      <c r="DU25" s="656"/>
      <c r="DV25" s="657"/>
      <c r="DW25" s="628">
        <v>29.2</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1075</v>
      </c>
      <c r="S26" s="624"/>
      <c r="T26" s="624"/>
      <c r="U26" s="624"/>
      <c r="V26" s="624"/>
      <c r="W26" s="624"/>
      <c r="X26" s="624"/>
      <c r="Y26" s="625"/>
      <c r="Z26" s="626">
        <v>0</v>
      </c>
      <c r="AA26" s="626"/>
      <c r="AB26" s="626"/>
      <c r="AC26" s="626"/>
      <c r="AD26" s="627">
        <v>1075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614936</v>
      </c>
      <c r="CS26" s="624"/>
      <c r="CT26" s="624"/>
      <c r="CU26" s="624"/>
      <c r="CV26" s="624"/>
      <c r="CW26" s="624"/>
      <c r="CX26" s="624"/>
      <c r="CY26" s="625"/>
      <c r="CZ26" s="628">
        <v>10.199999999999999</v>
      </c>
      <c r="DA26" s="654"/>
      <c r="DB26" s="654"/>
      <c r="DC26" s="658"/>
      <c r="DD26" s="632">
        <v>571227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27886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1159817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679092</v>
      </c>
      <c r="CS27" s="656"/>
      <c r="CT27" s="656"/>
      <c r="CU27" s="656"/>
      <c r="CV27" s="656"/>
      <c r="CW27" s="656"/>
      <c r="CX27" s="656"/>
      <c r="CY27" s="657"/>
      <c r="CZ27" s="628">
        <v>11.3</v>
      </c>
      <c r="DA27" s="654"/>
      <c r="DB27" s="654"/>
      <c r="DC27" s="658"/>
      <c r="DD27" s="632">
        <v>320803</v>
      </c>
      <c r="DE27" s="656"/>
      <c r="DF27" s="656"/>
      <c r="DG27" s="656"/>
      <c r="DH27" s="656"/>
      <c r="DI27" s="656"/>
      <c r="DJ27" s="656"/>
      <c r="DK27" s="657"/>
      <c r="DL27" s="632">
        <v>199436</v>
      </c>
      <c r="DM27" s="656"/>
      <c r="DN27" s="656"/>
      <c r="DO27" s="656"/>
      <c r="DP27" s="656"/>
      <c r="DQ27" s="656"/>
      <c r="DR27" s="656"/>
      <c r="DS27" s="656"/>
      <c r="DT27" s="656"/>
      <c r="DU27" s="656"/>
      <c r="DV27" s="657"/>
      <c r="DW27" s="628">
        <v>5.3</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55177</v>
      </c>
      <c r="S28" s="624"/>
      <c r="T28" s="624"/>
      <c r="U28" s="624"/>
      <c r="V28" s="624"/>
      <c r="W28" s="624"/>
      <c r="X28" s="624"/>
      <c r="Y28" s="625"/>
      <c r="Z28" s="626">
        <v>0.9</v>
      </c>
      <c r="AA28" s="626"/>
      <c r="AB28" s="626"/>
      <c r="AC28" s="626"/>
      <c r="AD28" s="627">
        <v>9466</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464210</v>
      </c>
      <c r="CS28" s="624"/>
      <c r="CT28" s="624"/>
      <c r="CU28" s="624"/>
      <c r="CV28" s="624"/>
      <c r="CW28" s="624"/>
      <c r="CX28" s="624"/>
      <c r="CY28" s="625"/>
      <c r="CZ28" s="628">
        <v>7.7</v>
      </c>
      <c r="DA28" s="654"/>
      <c r="DB28" s="654"/>
      <c r="DC28" s="658"/>
      <c r="DD28" s="632">
        <v>464210</v>
      </c>
      <c r="DE28" s="624"/>
      <c r="DF28" s="624"/>
      <c r="DG28" s="624"/>
      <c r="DH28" s="624"/>
      <c r="DI28" s="624"/>
      <c r="DJ28" s="624"/>
      <c r="DK28" s="625"/>
      <c r="DL28" s="632">
        <v>464210</v>
      </c>
      <c r="DM28" s="624"/>
      <c r="DN28" s="624"/>
      <c r="DO28" s="624"/>
      <c r="DP28" s="624"/>
      <c r="DQ28" s="624"/>
      <c r="DR28" s="624"/>
      <c r="DS28" s="624"/>
      <c r="DT28" s="624"/>
      <c r="DU28" s="624"/>
      <c r="DV28" s="625"/>
      <c r="DW28" s="628">
        <v>12.2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13063</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463117</v>
      </c>
      <c r="CS29" s="656"/>
      <c r="CT29" s="656"/>
      <c r="CU29" s="656"/>
      <c r="CV29" s="656"/>
      <c r="CW29" s="656"/>
      <c r="CX29" s="656"/>
      <c r="CY29" s="657"/>
      <c r="CZ29" s="628">
        <v>7.7</v>
      </c>
      <c r="DA29" s="654"/>
      <c r="DB29" s="654"/>
      <c r="DC29" s="658"/>
      <c r="DD29" s="632">
        <v>463117</v>
      </c>
      <c r="DE29" s="656"/>
      <c r="DF29" s="656"/>
      <c r="DG29" s="656"/>
      <c r="DH29" s="656"/>
      <c r="DI29" s="656"/>
      <c r="DJ29" s="656"/>
      <c r="DK29" s="657"/>
      <c r="DL29" s="632">
        <v>463117</v>
      </c>
      <c r="DM29" s="656"/>
      <c r="DN29" s="656"/>
      <c r="DO29" s="656"/>
      <c r="DP29" s="656"/>
      <c r="DQ29" s="656"/>
      <c r="DR29" s="656"/>
      <c r="DS29" s="656"/>
      <c r="DT29" s="656"/>
      <c r="DU29" s="656"/>
      <c r="DV29" s="657"/>
      <c r="DW29" s="628">
        <v>12.2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690634</v>
      </c>
      <c r="S30" s="624"/>
      <c r="T30" s="624"/>
      <c r="U30" s="624"/>
      <c r="V30" s="624"/>
      <c r="W30" s="624"/>
      <c r="X30" s="624"/>
      <c r="Y30" s="625"/>
      <c r="Z30" s="626">
        <v>11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445054</v>
      </c>
      <c r="CS30" s="624"/>
      <c r="CT30" s="624"/>
      <c r="CU30" s="624"/>
      <c r="CV30" s="624"/>
      <c r="CW30" s="624"/>
      <c r="CX30" s="624"/>
      <c r="CY30" s="625"/>
      <c r="CZ30" s="628">
        <v>7.4</v>
      </c>
      <c r="DA30" s="654"/>
      <c r="DB30" s="654"/>
      <c r="DC30" s="658"/>
      <c r="DD30" s="632">
        <v>445054</v>
      </c>
      <c r="DE30" s="624"/>
      <c r="DF30" s="624"/>
      <c r="DG30" s="624"/>
      <c r="DH30" s="624"/>
      <c r="DI30" s="624"/>
      <c r="DJ30" s="624"/>
      <c r="DK30" s="625"/>
      <c r="DL30" s="632">
        <v>445054</v>
      </c>
      <c r="DM30" s="624"/>
      <c r="DN30" s="624"/>
      <c r="DO30" s="624"/>
      <c r="DP30" s="624"/>
      <c r="DQ30" s="624"/>
      <c r="DR30" s="624"/>
      <c r="DS30" s="624"/>
      <c r="DT30" s="624"/>
      <c r="DU30" s="624"/>
      <c r="DV30" s="625"/>
      <c r="DW30" s="628">
        <v>11.7</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99.5</v>
      </c>
      <c r="BS31" s="667"/>
      <c r="BT31" s="667"/>
      <c r="BU31" s="667"/>
      <c r="BV31" s="667"/>
      <c r="BW31" s="667"/>
      <c r="BX31" s="618">
        <v>98.8</v>
      </c>
      <c r="BY31" s="667"/>
      <c r="BZ31" s="667"/>
      <c r="CA31" s="667"/>
      <c r="CB31" s="668"/>
      <c r="CD31" s="661"/>
      <c r="CE31" s="662"/>
      <c r="CF31" s="620" t="s">
        <v>300</v>
      </c>
      <c r="CG31" s="621"/>
      <c r="CH31" s="621"/>
      <c r="CI31" s="621"/>
      <c r="CJ31" s="621"/>
      <c r="CK31" s="621"/>
      <c r="CL31" s="621"/>
      <c r="CM31" s="621"/>
      <c r="CN31" s="621"/>
      <c r="CO31" s="621"/>
      <c r="CP31" s="621"/>
      <c r="CQ31" s="622"/>
      <c r="CR31" s="623">
        <v>18063</v>
      </c>
      <c r="CS31" s="656"/>
      <c r="CT31" s="656"/>
      <c r="CU31" s="656"/>
      <c r="CV31" s="656"/>
      <c r="CW31" s="656"/>
      <c r="CX31" s="656"/>
      <c r="CY31" s="657"/>
      <c r="CZ31" s="628">
        <v>0.3</v>
      </c>
      <c r="DA31" s="654"/>
      <c r="DB31" s="654"/>
      <c r="DC31" s="658"/>
      <c r="DD31" s="632">
        <v>18063</v>
      </c>
      <c r="DE31" s="656"/>
      <c r="DF31" s="656"/>
      <c r="DG31" s="656"/>
      <c r="DH31" s="656"/>
      <c r="DI31" s="656"/>
      <c r="DJ31" s="656"/>
      <c r="DK31" s="657"/>
      <c r="DL31" s="632">
        <v>18063</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331904</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98.3</v>
      </c>
      <c r="BN32" s="656"/>
      <c r="BO32" s="656"/>
      <c r="BP32" s="656"/>
      <c r="BQ32" s="678"/>
      <c r="BR32" s="680">
        <v>99.3</v>
      </c>
      <c r="BS32" s="656"/>
      <c r="BT32" s="656"/>
      <c r="BU32" s="656"/>
      <c r="BV32" s="656"/>
      <c r="BW32" s="656"/>
      <c r="BX32" s="629">
        <v>98.4</v>
      </c>
      <c r="BY32" s="656"/>
      <c r="BZ32" s="656"/>
      <c r="CA32" s="656"/>
      <c r="CB32" s="678"/>
      <c r="CD32" s="663"/>
      <c r="CE32" s="664"/>
      <c r="CF32" s="620" t="s">
        <v>304</v>
      </c>
      <c r="CG32" s="621"/>
      <c r="CH32" s="621"/>
      <c r="CI32" s="621"/>
      <c r="CJ32" s="621"/>
      <c r="CK32" s="621"/>
      <c r="CL32" s="621"/>
      <c r="CM32" s="621"/>
      <c r="CN32" s="621"/>
      <c r="CO32" s="621"/>
      <c r="CP32" s="621"/>
      <c r="CQ32" s="622"/>
      <c r="CR32" s="623">
        <v>1093</v>
      </c>
      <c r="CS32" s="624"/>
      <c r="CT32" s="624"/>
      <c r="CU32" s="624"/>
      <c r="CV32" s="624"/>
      <c r="CW32" s="624"/>
      <c r="CX32" s="624"/>
      <c r="CY32" s="625"/>
      <c r="CZ32" s="628">
        <v>0</v>
      </c>
      <c r="DA32" s="654"/>
      <c r="DB32" s="654"/>
      <c r="DC32" s="658"/>
      <c r="DD32" s="632">
        <v>1093</v>
      </c>
      <c r="DE32" s="624"/>
      <c r="DF32" s="624"/>
      <c r="DG32" s="624"/>
      <c r="DH32" s="624"/>
      <c r="DI32" s="624"/>
      <c r="DJ32" s="624"/>
      <c r="DK32" s="625"/>
      <c r="DL32" s="632">
        <v>1093</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24387</v>
      </c>
      <c r="S33" s="624"/>
      <c r="T33" s="624"/>
      <c r="U33" s="624"/>
      <c r="V33" s="624"/>
      <c r="W33" s="624"/>
      <c r="X33" s="624"/>
      <c r="Y33" s="625"/>
      <c r="Z33" s="626">
        <v>0.4</v>
      </c>
      <c r="AA33" s="626"/>
      <c r="AB33" s="626"/>
      <c r="AC33" s="626"/>
      <c r="AD33" s="627">
        <v>1992</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98.8</v>
      </c>
      <c r="BN33" s="682"/>
      <c r="BO33" s="682"/>
      <c r="BP33" s="682"/>
      <c r="BQ33" s="684"/>
      <c r="BR33" s="681">
        <v>99.5</v>
      </c>
      <c r="BS33" s="682"/>
      <c r="BT33" s="682"/>
      <c r="BU33" s="682"/>
      <c r="BV33" s="682"/>
      <c r="BW33" s="682"/>
      <c r="BX33" s="683">
        <v>98.9</v>
      </c>
      <c r="BY33" s="682"/>
      <c r="BZ33" s="682"/>
      <c r="CA33" s="682"/>
      <c r="CB33" s="684"/>
      <c r="CD33" s="620" t="s">
        <v>307</v>
      </c>
      <c r="CE33" s="621"/>
      <c r="CF33" s="621"/>
      <c r="CG33" s="621"/>
      <c r="CH33" s="621"/>
      <c r="CI33" s="621"/>
      <c r="CJ33" s="621"/>
      <c r="CK33" s="621"/>
      <c r="CL33" s="621"/>
      <c r="CM33" s="621"/>
      <c r="CN33" s="621"/>
      <c r="CO33" s="621"/>
      <c r="CP33" s="621"/>
      <c r="CQ33" s="622"/>
      <c r="CR33" s="623">
        <v>2736753</v>
      </c>
      <c r="CS33" s="656"/>
      <c r="CT33" s="656"/>
      <c r="CU33" s="656"/>
      <c r="CV33" s="656"/>
      <c r="CW33" s="656"/>
      <c r="CX33" s="656"/>
      <c r="CY33" s="657"/>
      <c r="CZ33" s="628">
        <v>45.4</v>
      </c>
      <c r="DA33" s="654"/>
      <c r="DB33" s="654"/>
      <c r="DC33" s="658"/>
      <c r="DD33" s="632">
        <v>2143701</v>
      </c>
      <c r="DE33" s="656"/>
      <c r="DF33" s="656"/>
      <c r="DG33" s="656"/>
      <c r="DH33" s="656"/>
      <c r="DI33" s="656"/>
      <c r="DJ33" s="656"/>
      <c r="DK33" s="657"/>
      <c r="DL33" s="632">
        <v>1268885</v>
      </c>
      <c r="DM33" s="656"/>
      <c r="DN33" s="656"/>
      <c r="DO33" s="656"/>
      <c r="DP33" s="656"/>
      <c r="DQ33" s="656"/>
      <c r="DR33" s="656"/>
      <c r="DS33" s="656"/>
      <c r="DT33" s="656"/>
      <c r="DU33" s="656"/>
      <c r="DV33" s="657"/>
      <c r="DW33" s="628">
        <v>33.5</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75528</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710248</v>
      </c>
      <c r="CS34" s="624"/>
      <c r="CT34" s="624"/>
      <c r="CU34" s="624"/>
      <c r="CV34" s="624"/>
      <c r="CW34" s="624"/>
      <c r="CX34" s="624"/>
      <c r="CY34" s="625"/>
      <c r="CZ34" s="628">
        <v>11.8</v>
      </c>
      <c r="DA34" s="654"/>
      <c r="DB34" s="654"/>
      <c r="DC34" s="658"/>
      <c r="DD34" s="632">
        <v>576036</v>
      </c>
      <c r="DE34" s="624"/>
      <c r="DF34" s="624"/>
      <c r="DG34" s="624"/>
      <c r="DH34" s="624"/>
      <c r="DI34" s="624"/>
      <c r="DJ34" s="624"/>
      <c r="DK34" s="625"/>
      <c r="DL34" s="632">
        <v>404150</v>
      </c>
      <c r="DM34" s="624"/>
      <c r="DN34" s="624"/>
      <c r="DO34" s="624"/>
      <c r="DP34" s="624"/>
      <c r="DQ34" s="624"/>
      <c r="DR34" s="624"/>
      <c r="DS34" s="624"/>
      <c r="DT34" s="624"/>
      <c r="DU34" s="624"/>
      <c r="DV34" s="625"/>
      <c r="DW34" s="628">
        <v>10.7</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139437</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39370</v>
      </c>
      <c r="CS35" s="656"/>
      <c r="CT35" s="656"/>
      <c r="CU35" s="656"/>
      <c r="CV35" s="656"/>
      <c r="CW35" s="656"/>
      <c r="CX35" s="656"/>
      <c r="CY35" s="657"/>
      <c r="CZ35" s="628">
        <v>0.7</v>
      </c>
      <c r="DA35" s="654"/>
      <c r="DB35" s="654"/>
      <c r="DC35" s="658"/>
      <c r="DD35" s="632">
        <v>37575</v>
      </c>
      <c r="DE35" s="656"/>
      <c r="DF35" s="656"/>
      <c r="DG35" s="656"/>
      <c r="DH35" s="656"/>
      <c r="DI35" s="656"/>
      <c r="DJ35" s="656"/>
      <c r="DK35" s="657"/>
      <c r="DL35" s="632">
        <v>37575</v>
      </c>
      <c r="DM35" s="656"/>
      <c r="DN35" s="656"/>
      <c r="DO35" s="656"/>
      <c r="DP35" s="656"/>
      <c r="DQ35" s="656"/>
      <c r="DR35" s="656"/>
      <c r="DS35" s="656"/>
      <c r="DT35" s="656"/>
      <c r="DU35" s="656"/>
      <c r="DV35" s="657"/>
      <c r="DW35" s="628">
        <v>1</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242801</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806602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22436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1046254</v>
      </c>
      <c r="CS36" s="624"/>
      <c r="CT36" s="624"/>
      <c r="CU36" s="624"/>
      <c r="CV36" s="624"/>
      <c r="CW36" s="624"/>
      <c r="CX36" s="624"/>
      <c r="CY36" s="625"/>
      <c r="CZ36" s="628">
        <v>17.3</v>
      </c>
      <c r="DA36" s="654"/>
      <c r="DB36" s="654"/>
      <c r="DC36" s="658"/>
      <c r="DD36" s="632">
        <v>918715</v>
      </c>
      <c r="DE36" s="624"/>
      <c r="DF36" s="624"/>
      <c r="DG36" s="624"/>
      <c r="DH36" s="624"/>
      <c r="DI36" s="624"/>
      <c r="DJ36" s="624"/>
      <c r="DK36" s="625"/>
      <c r="DL36" s="632">
        <v>530243</v>
      </c>
      <c r="DM36" s="624"/>
      <c r="DN36" s="624"/>
      <c r="DO36" s="624"/>
      <c r="DP36" s="624"/>
      <c r="DQ36" s="624"/>
      <c r="DR36" s="624"/>
      <c r="DS36" s="624"/>
      <c r="DT36" s="624"/>
      <c r="DU36" s="624"/>
      <c r="DV36" s="625"/>
      <c r="DW36" s="628">
        <v>14</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307103</v>
      </c>
      <c r="S37" s="624"/>
      <c r="T37" s="624"/>
      <c r="U37" s="624"/>
      <c r="V37" s="624"/>
      <c r="W37" s="624"/>
      <c r="X37" s="624"/>
      <c r="Y37" s="625"/>
      <c r="Z37" s="626">
        <v>4.9000000000000004</v>
      </c>
      <c r="AA37" s="626"/>
      <c r="AB37" s="626"/>
      <c r="AC37" s="626"/>
      <c r="AD37" s="627">
        <v>488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354300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22436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284174</v>
      </c>
      <c r="CS37" s="656"/>
      <c r="CT37" s="656"/>
      <c r="CU37" s="656"/>
      <c r="CV37" s="656"/>
      <c r="CW37" s="656"/>
      <c r="CX37" s="656"/>
      <c r="CY37" s="657"/>
      <c r="CZ37" s="628">
        <v>4.7</v>
      </c>
      <c r="DA37" s="654"/>
      <c r="DB37" s="654"/>
      <c r="DC37" s="658"/>
      <c r="DD37" s="632">
        <v>264545</v>
      </c>
      <c r="DE37" s="656"/>
      <c r="DF37" s="656"/>
      <c r="DG37" s="656"/>
      <c r="DH37" s="656"/>
      <c r="DI37" s="656"/>
      <c r="DJ37" s="656"/>
      <c r="DK37" s="657"/>
      <c r="DL37" s="632">
        <v>255637</v>
      </c>
      <c r="DM37" s="656"/>
      <c r="DN37" s="656"/>
      <c r="DO37" s="656"/>
      <c r="DP37" s="656"/>
      <c r="DQ37" s="656"/>
      <c r="DR37" s="656"/>
      <c r="DS37" s="656"/>
      <c r="DT37" s="656"/>
      <c r="DU37" s="656"/>
      <c r="DV37" s="657"/>
      <c r="DW37" s="628">
        <v>6.7</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356444</v>
      </c>
      <c r="S38" s="624"/>
      <c r="T38" s="624"/>
      <c r="U38" s="624"/>
      <c r="V38" s="624"/>
      <c r="W38" s="624"/>
      <c r="X38" s="624"/>
      <c r="Y38" s="625"/>
      <c r="Z38" s="626">
        <v>5.7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55353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1196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395812</v>
      </c>
      <c r="CS38" s="624"/>
      <c r="CT38" s="624"/>
      <c r="CU38" s="624"/>
      <c r="CV38" s="624"/>
      <c r="CW38" s="624"/>
      <c r="CX38" s="624"/>
      <c r="CY38" s="625"/>
      <c r="CZ38" s="628">
        <v>6.6</v>
      </c>
      <c r="DA38" s="654"/>
      <c r="DB38" s="654"/>
      <c r="DC38" s="658"/>
      <c r="DD38" s="632">
        <v>328412</v>
      </c>
      <c r="DE38" s="624"/>
      <c r="DF38" s="624"/>
      <c r="DG38" s="624"/>
      <c r="DH38" s="624"/>
      <c r="DI38" s="624"/>
      <c r="DJ38" s="624"/>
      <c r="DK38" s="625"/>
      <c r="DL38" s="632">
        <v>296917</v>
      </c>
      <c r="DM38" s="624"/>
      <c r="DN38" s="624"/>
      <c r="DO38" s="624"/>
      <c r="DP38" s="624"/>
      <c r="DQ38" s="624"/>
      <c r="DR38" s="624"/>
      <c r="DS38" s="624"/>
      <c r="DT38" s="624"/>
      <c r="DU38" s="624"/>
      <c r="DV38" s="625"/>
      <c r="DW38" s="628">
        <v>7.8</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1137</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1787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219069</v>
      </c>
      <c r="CS39" s="656"/>
      <c r="CT39" s="656"/>
      <c r="CU39" s="656"/>
      <c r="CV39" s="656"/>
      <c r="CW39" s="656"/>
      <c r="CX39" s="656"/>
      <c r="CY39" s="657"/>
      <c r="CZ39" s="628">
        <v>3.6</v>
      </c>
      <c r="DA39" s="654"/>
      <c r="DB39" s="654"/>
      <c r="DC39" s="658"/>
      <c r="DD39" s="632">
        <v>144463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10144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326000</v>
      </c>
      <c r="CS40" s="624"/>
      <c r="CT40" s="624"/>
      <c r="CU40" s="624"/>
      <c r="CV40" s="624"/>
      <c r="CW40" s="624"/>
      <c r="CX40" s="624"/>
      <c r="CY40" s="625"/>
      <c r="CZ40" s="628">
        <v>5.4</v>
      </c>
      <c r="DA40" s="654"/>
      <c r="DB40" s="654"/>
      <c r="DC40" s="658"/>
      <c r="DD40" s="632">
        <v>138500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6281533</v>
      </c>
      <c r="S41" s="696"/>
      <c r="T41" s="696"/>
      <c r="U41" s="696"/>
      <c r="V41" s="696"/>
      <c r="W41" s="696"/>
      <c r="X41" s="696"/>
      <c r="Y41" s="700"/>
      <c r="Z41" s="701">
        <v>100</v>
      </c>
      <c r="AA41" s="701"/>
      <c r="AB41" s="701"/>
      <c r="AC41" s="701"/>
      <c r="AD41" s="702">
        <v>3782494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61490</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334322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315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915006</v>
      </c>
      <c r="CS42" s="656"/>
      <c r="CT42" s="656"/>
      <c r="CU42" s="656"/>
      <c r="CV42" s="656"/>
      <c r="CW42" s="656"/>
      <c r="CX42" s="656"/>
      <c r="CY42" s="657"/>
      <c r="CZ42" s="628">
        <v>15.2</v>
      </c>
      <c r="DA42" s="654"/>
      <c r="DB42" s="654"/>
      <c r="DC42" s="658"/>
      <c r="DD42" s="632">
        <v>194932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12100</v>
      </c>
      <c r="CS43" s="656"/>
      <c r="CT43" s="656"/>
      <c r="CU43" s="656"/>
      <c r="CV43" s="656"/>
      <c r="CW43" s="656"/>
      <c r="CX43" s="656"/>
      <c r="CY43" s="657"/>
      <c r="CZ43" s="628">
        <v>0.2</v>
      </c>
      <c r="DA43" s="654"/>
      <c r="DB43" s="654"/>
      <c r="DC43" s="658"/>
      <c r="DD43" s="632">
        <v>12100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915006</v>
      </c>
      <c r="CS44" s="624"/>
      <c r="CT44" s="624"/>
      <c r="CU44" s="624"/>
      <c r="CV44" s="624"/>
      <c r="CW44" s="624"/>
      <c r="CX44" s="624"/>
      <c r="CY44" s="625"/>
      <c r="CZ44" s="628">
        <v>15.2</v>
      </c>
      <c r="DA44" s="629"/>
      <c r="DB44" s="629"/>
      <c r="DC44" s="635"/>
      <c r="DD44" s="632">
        <v>194932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474573</v>
      </c>
      <c r="CS45" s="656"/>
      <c r="CT45" s="656"/>
      <c r="CU45" s="656"/>
      <c r="CV45" s="656"/>
      <c r="CW45" s="656"/>
      <c r="CX45" s="656"/>
      <c r="CY45" s="657"/>
      <c r="CZ45" s="628">
        <v>7.9</v>
      </c>
      <c r="DA45" s="654"/>
      <c r="DB45" s="654"/>
      <c r="DC45" s="658"/>
      <c r="DD45" s="632">
        <v>94376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374516</v>
      </c>
      <c r="CS46" s="624"/>
      <c r="CT46" s="624"/>
      <c r="CU46" s="624"/>
      <c r="CV46" s="624"/>
      <c r="CW46" s="624"/>
      <c r="CX46" s="624"/>
      <c r="CY46" s="625"/>
      <c r="CZ46" s="628">
        <v>6.2</v>
      </c>
      <c r="DA46" s="629"/>
      <c r="DB46" s="629"/>
      <c r="DC46" s="635"/>
      <c r="DD46" s="632">
        <v>94833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6030366</v>
      </c>
      <c r="CS49" s="682"/>
      <c r="CT49" s="682"/>
      <c r="CU49" s="682"/>
      <c r="CV49" s="682"/>
      <c r="CW49" s="682"/>
      <c r="CX49" s="682"/>
      <c r="CY49" s="711"/>
      <c r="CZ49" s="703">
        <v>100</v>
      </c>
      <c r="DA49" s="712"/>
      <c r="DB49" s="712"/>
      <c r="DC49" s="713"/>
      <c r="DD49" s="714">
        <v>4278238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yKF7jZoASH7NXaGcZVu38cOT8cDaIfC5kPbcDNXcpALUWAWnEhElPAvEVy1tPhjQZxtQosIxmKg2jaEKnwcHA==" saltValue="PwcJTwGVktKLdh8UuLz1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BG76" sqref="BG7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6281</v>
      </c>
      <c r="R7" s="753"/>
      <c r="S7" s="753"/>
      <c r="T7" s="753"/>
      <c r="U7" s="753"/>
      <c r="V7" s="753">
        <v>6030</v>
      </c>
      <c r="W7" s="753"/>
      <c r="X7" s="753"/>
      <c r="Y7" s="753"/>
      <c r="Z7" s="753"/>
      <c r="AA7" s="753">
        <v>251</v>
      </c>
      <c r="AB7" s="753"/>
      <c r="AC7" s="753"/>
      <c r="AD7" s="753"/>
      <c r="AE7" s="754"/>
      <c r="AF7" s="755">
        <v>160</v>
      </c>
      <c r="AG7" s="756"/>
      <c r="AH7" s="756"/>
      <c r="AI7" s="756"/>
      <c r="AJ7" s="757"/>
      <c r="AK7" s="758" t="s">
        <v>547</v>
      </c>
      <c r="AL7" s="759"/>
      <c r="AM7" s="759"/>
      <c r="AN7" s="759"/>
      <c r="AO7" s="759"/>
      <c r="AP7" s="759">
        <v>3859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562</v>
      </c>
      <c r="BS7" s="746" t="s">
        <v>561</v>
      </c>
      <c r="BT7" s="747"/>
      <c r="BU7" s="747"/>
      <c r="BV7" s="747"/>
      <c r="BW7" s="747"/>
      <c r="BX7" s="747"/>
      <c r="BY7" s="747"/>
      <c r="BZ7" s="747"/>
      <c r="CA7" s="747"/>
      <c r="CB7" s="747"/>
      <c r="CC7" s="747"/>
      <c r="CD7" s="747"/>
      <c r="CE7" s="747"/>
      <c r="CF7" s="747"/>
      <c r="CG7" s="762"/>
      <c r="CH7" s="743">
        <v>-3</v>
      </c>
      <c r="CI7" s="744"/>
      <c r="CJ7" s="744"/>
      <c r="CK7" s="744"/>
      <c r="CL7" s="745"/>
      <c r="CM7" s="743">
        <v>27</v>
      </c>
      <c r="CN7" s="744"/>
      <c r="CO7" s="744"/>
      <c r="CP7" s="744"/>
      <c r="CQ7" s="745"/>
      <c r="CR7" s="743">
        <v>5</v>
      </c>
      <c r="CS7" s="744"/>
      <c r="CT7" s="744"/>
      <c r="CU7" s="744"/>
      <c r="CV7" s="745"/>
      <c r="CW7" s="743" t="s">
        <v>547</v>
      </c>
      <c r="CX7" s="744"/>
      <c r="CY7" s="744"/>
      <c r="CZ7" s="744"/>
      <c r="DA7" s="745"/>
      <c r="DB7" s="743" t="s">
        <v>547</v>
      </c>
      <c r="DC7" s="744"/>
      <c r="DD7" s="744"/>
      <c r="DE7" s="744"/>
      <c r="DF7" s="745"/>
      <c r="DG7" s="743">
        <v>30</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6281</v>
      </c>
      <c r="R23" s="793"/>
      <c r="S23" s="793"/>
      <c r="T23" s="793"/>
      <c r="U23" s="793"/>
      <c r="V23" s="793">
        <v>6030</v>
      </c>
      <c r="W23" s="793"/>
      <c r="X23" s="793"/>
      <c r="Y23" s="793"/>
      <c r="Z23" s="793"/>
      <c r="AA23" s="793">
        <v>251</v>
      </c>
      <c r="AB23" s="793"/>
      <c r="AC23" s="793"/>
      <c r="AD23" s="793"/>
      <c r="AE23" s="794"/>
      <c r="AF23" s="795">
        <v>160</v>
      </c>
      <c r="AG23" s="793"/>
      <c r="AH23" s="793"/>
      <c r="AI23" s="793"/>
      <c r="AJ23" s="796"/>
      <c r="AK23" s="797"/>
      <c r="AL23" s="798"/>
      <c r="AM23" s="798"/>
      <c r="AN23" s="798"/>
      <c r="AO23" s="798"/>
      <c r="AP23" s="793">
        <v>3859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867</v>
      </c>
      <c r="R28" s="823"/>
      <c r="S28" s="823"/>
      <c r="T28" s="823"/>
      <c r="U28" s="823"/>
      <c r="V28" s="823">
        <v>845</v>
      </c>
      <c r="W28" s="823"/>
      <c r="X28" s="823"/>
      <c r="Y28" s="823"/>
      <c r="Z28" s="823"/>
      <c r="AA28" s="823">
        <v>22</v>
      </c>
      <c r="AB28" s="823"/>
      <c r="AC28" s="823"/>
      <c r="AD28" s="823"/>
      <c r="AE28" s="824"/>
      <c r="AF28" s="825">
        <v>22</v>
      </c>
      <c r="AG28" s="823"/>
      <c r="AH28" s="823"/>
      <c r="AI28" s="823"/>
      <c r="AJ28" s="826"/>
      <c r="AK28" s="827">
        <v>61</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1186</v>
      </c>
      <c r="R29" s="784"/>
      <c r="S29" s="784"/>
      <c r="T29" s="784"/>
      <c r="U29" s="784"/>
      <c r="V29" s="784">
        <v>1182</v>
      </c>
      <c r="W29" s="784"/>
      <c r="X29" s="784"/>
      <c r="Y29" s="784"/>
      <c r="Z29" s="784"/>
      <c r="AA29" s="784">
        <v>4</v>
      </c>
      <c r="AB29" s="784"/>
      <c r="AC29" s="784"/>
      <c r="AD29" s="784"/>
      <c r="AE29" s="785"/>
      <c r="AF29" s="786">
        <v>4</v>
      </c>
      <c r="AG29" s="787"/>
      <c r="AH29" s="787"/>
      <c r="AI29" s="787"/>
      <c r="AJ29" s="788"/>
      <c r="AK29" s="834">
        <v>174</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185</v>
      </c>
      <c r="R30" s="784"/>
      <c r="S30" s="784"/>
      <c r="T30" s="784"/>
      <c r="U30" s="784"/>
      <c r="V30" s="784">
        <v>181</v>
      </c>
      <c r="W30" s="784"/>
      <c r="X30" s="784"/>
      <c r="Y30" s="784"/>
      <c r="Z30" s="784"/>
      <c r="AA30" s="784">
        <v>4</v>
      </c>
      <c r="AB30" s="784"/>
      <c r="AC30" s="784"/>
      <c r="AD30" s="784"/>
      <c r="AE30" s="785"/>
      <c r="AF30" s="786">
        <v>4</v>
      </c>
      <c r="AG30" s="787"/>
      <c r="AH30" s="787"/>
      <c r="AI30" s="787"/>
      <c r="AJ30" s="788"/>
      <c r="AK30" s="834">
        <v>52</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198</v>
      </c>
      <c r="R31" s="784"/>
      <c r="S31" s="784"/>
      <c r="T31" s="784"/>
      <c r="U31" s="784"/>
      <c r="V31" s="784">
        <v>185</v>
      </c>
      <c r="W31" s="784"/>
      <c r="X31" s="784"/>
      <c r="Y31" s="784"/>
      <c r="Z31" s="784"/>
      <c r="AA31" s="784">
        <v>13</v>
      </c>
      <c r="AB31" s="784"/>
      <c r="AC31" s="784"/>
      <c r="AD31" s="784"/>
      <c r="AE31" s="785"/>
      <c r="AF31" s="786">
        <v>349</v>
      </c>
      <c r="AG31" s="787"/>
      <c r="AH31" s="787"/>
      <c r="AI31" s="787"/>
      <c r="AJ31" s="788"/>
      <c r="AK31" s="834" t="s">
        <v>547</v>
      </c>
      <c r="AL31" s="830"/>
      <c r="AM31" s="830"/>
      <c r="AN31" s="830"/>
      <c r="AO31" s="830"/>
      <c r="AP31" s="830">
        <v>1324</v>
      </c>
      <c r="AQ31" s="830"/>
      <c r="AR31" s="830"/>
      <c r="AS31" s="830"/>
      <c r="AT31" s="830"/>
      <c r="AU31" s="830">
        <v>5</v>
      </c>
      <c r="AV31" s="830"/>
      <c r="AW31" s="830"/>
      <c r="AX31" s="830"/>
      <c r="AY31" s="830"/>
      <c r="AZ31" s="831" t="s">
        <v>547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425</v>
      </c>
      <c r="R32" s="784"/>
      <c r="S32" s="784"/>
      <c r="T32" s="784"/>
      <c r="U32" s="784"/>
      <c r="V32" s="784">
        <v>396</v>
      </c>
      <c r="W32" s="784"/>
      <c r="X32" s="784"/>
      <c r="Y32" s="784"/>
      <c r="Z32" s="784"/>
      <c r="AA32" s="784">
        <v>29</v>
      </c>
      <c r="AB32" s="784"/>
      <c r="AC32" s="784"/>
      <c r="AD32" s="784"/>
      <c r="AE32" s="785"/>
      <c r="AF32" s="786">
        <v>253</v>
      </c>
      <c r="AG32" s="787"/>
      <c r="AH32" s="787"/>
      <c r="AI32" s="787"/>
      <c r="AJ32" s="788"/>
      <c r="AK32" s="834">
        <v>216</v>
      </c>
      <c r="AL32" s="830"/>
      <c r="AM32" s="830"/>
      <c r="AN32" s="830"/>
      <c r="AO32" s="830"/>
      <c r="AP32" s="830">
        <v>4029</v>
      </c>
      <c r="AQ32" s="830"/>
      <c r="AR32" s="830"/>
      <c r="AS32" s="830"/>
      <c r="AT32" s="830"/>
      <c r="AU32" s="830">
        <v>3288</v>
      </c>
      <c r="AV32" s="830"/>
      <c r="AW32" s="830"/>
      <c r="AX32" s="830"/>
      <c r="AY32" s="830"/>
      <c r="AZ32" s="831" t="s">
        <v>547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632</v>
      </c>
      <c r="AG63" s="844"/>
      <c r="AH63" s="844"/>
      <c r="AI63" s="844"/>
      <c r="AJ63" s="845"/>
      <c r="AK63" s="846"/>
      <c r="AL63" s="841"/>
      <c r="AM63" s="841"/>
      <c r="AN63" s="841"/>
      <c r="AO63" s="841"/>
      <c r="AP63" s="844">
        <v>5353</v>
      </c>
      <c r="AQ63" s="844"/>
      <c r="AR63" s="844"/>
      <c r="AS63" s="844"/>
      <c r="AT63" s="844"/>
      <c r="AU63" s="844">
        <v>3293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3444</v>
      </c>
      <c r="R68" s="866"/>
      <c r="S68" s="866"/>
      <c r="T68" s="866"/>
      <c r="U68" s="866"/>
      <c r="V68" s="866">
        <v>3360</v>
      </c>
      <c r="W68" s="866"/>
      <c r="X68" s="866"/>
      <c r="Y68" s="866"/>
      <c r="Z68" s="866"/>
      <c r="AA68" s="866">
        <v>84</v>
      </c>
      <c r="AB68" s="866"/>
      <c r="AC68" s="866"/>
      <c r="AD68" s="866"/>
      <c r="AE68" s="866"/>
      <c r="AF68" s="866">
        <v>84</v>
      </c>
      <c r="AG68" s="866"/>
      <c r="AH68" s="866"/>
      <c r="AI68" s="866"/>
      <c r="AJ68" s="866"/>
      <c r="AK68" s="866">
        <v>6</v>
      </c>
      <c r="AL68" s="866"/>
      <c r="AM68" s="866"/>
      <c r="AN68" s="866"/>
      <c r="AO68" s="866"/>
      <c r="AP68" s="866">
        <v>5326</v>
      </c>
      <c r="AQ68" s="866"/>
      <c r="AR68" s="866"/>
      <c r="AS68" s="866"/>
      <c r="AT68" s="866"/>
      <c r="AU68" s="866">
        <v>231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2385</v>
      </c>
      <c r="R69" s="830"/>
      <c r="S69" s="830"/>
      <c r="T69" s="830"/>
      <c r="U69" s="830"/>
      <c r="V69" s="830">
        <v>2343</v>
      </c>
      <c r="W69" s="830"/>
      <c r="X69" s="830"/>
      <c r="Y69" s="830"/>
      <c r="Z69" s="830"/>
      <c r="AA69" s="830">
        <v>42</v>
      </c>
      <c r="AB69" s="830"/>
      <c r="AC69" s="830"/>
      <c r="AD69" s="830"/>
      <c r="AE69" s="830"/>
      <c r="AF69" s="830">
        <v>42</v>
      </c>
      <c r="AG69" s="830"/>
      <c r="AH69" s="830"/>
      <c r="AI69" s="830"/>
      <c r="AJ69" s="830"/>
      <c r="AK69" s="830" t="s">
        <v>547</v>
      </c>
      <c r="AL69" s="830"/>
      <c r="AM69" s="830"/>
      <c r="AN69" s="830"/>
      <c r="AO69" s="830"/>
      <c r="AP69" s="830">
        <v>620</v>
      </c>
      <c r="AQ69" s="830"/>
      <c r="AR69" s="830"/>
      <c r="AS69" s="830"/>
      <c r="AT69" s="830"/>
      <c r="AU69" s="830">
        <v>37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14</v>
      </c>
      <c r="R70" s="830"/>
      <c r="S70" s="830"/>
      <c r="T70" s="830"/>
      <c r="U70" s="830"/>
      <c r="V70" s="830">
        <v>8</v>
      </c>
      <c r="W70" s="830"/>
      <c r="X70" s="830"/>
      <c r="Y70" s="830"/>
      <c r="Z70" s="830"/>
      <c r="AA70" s="830">
        <v>6</v>
      </c>
      <c r="AB70" s="830"/>
      <c r="AC70" s="830"/>
      <c r="AD70" s="830"/>
      <c r="AE70" s="830"/>
      <c r="AF70" s="830">
        <v>6</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93</v>
      </c>
      <c r="R71" s="830"/>
      <c r="S71" s="830"/>
      <c r="T71" s="830"/>
      <c r="U71" s="830"/>
      <c r="V71" s="830">
        <v>84</v>
      </c>
      <c r="W71" s="830"/>
      <c r="X71" s="830"/>
      <c r="Y71" s="830"/>
      <c r="Z71" s="830"/>
      <c r="AA71" s="830">
        <v>9</v>
      </c>
      <c r="AB71" s="830"/>
      <c r="AC71" s="830"/>
      <c r="AD71" s="830"/>
      <c r="AE71" s="830"/>
      <c r="AF71" s="830">
        <v>9</v>
      </c>
      <c r="AG71" s="830"/>
      <c r="AH71" s="830"/>
      <c r="AI71" s="830"/>
      <c r="AJ71" s="830"/>
      <c r="AK71" s="830">
        <v>2</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301</v>
      </c>
      <c r="R72" s="830"/>
      <c r="S72" s="830"/>
      <c r="T72" s="830"/>
      <c r="U72" s="830"/>
      <c r="V72" s="830">
        <v>278</v>
      </c>
      <c r="W72" s="830"/>
      <c r="X72" s="830"/>
      <c r="Y72" s="830"/>
      <c r="Z72" s="830"/>
      <c r="AA72" s="830">
        <v>23</v>
      </c>
      <c r="AB72" s="830"/>
      <c r="AC72" s="830"/>
      <c r="AD72" s="830"/>
      <c r="AE72" s="830"/>
      <c r="AF72" s="830">
        <v>24</v>
      </c>
      <c r="AG72" s="830"/>
      <c r="AH72" s="830"/>
      <c r="AI72" s="830"/>
      <c r="AJ72" s="830"/>
      <c r="AK72" s="830" t="s">
        <v>547</v>
      </c>
      <c r="AL72" s="830"/>
      <c r="AM72" s="830"/>
      <c r="AN72" s="830"/>
      <c r="AO72" s="830"/>
      <c r="AP72" s="830">
        <v>860</v>
      </c>
      <c r="AQ72" s="830"/>
      <c r="AR72" s="830"/>
      <c r="AS72" s="830"/>
      <c r="AT72" s="830"/>
      <c r="AU72" s="830">
        <v>153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6873</v>
      </c>
      <c r="R73" s="830"/>
      <c r="S73" s="830"/>
      <c r="T73" s="830"/>
      <c r="U73" s="830"/>
      <c r="V73" s="830">
        <v>7109</v>
      </c>
      <c r="W73" s="830"/>
      <c r="X73" s="830"/>
      <c r="Y73" s="830"/>
      <c r="Z73" s="830"/>
      <c r="AA73" s="830">
        <v>-236</v>
      </c>
      <c r="AB73" s="830"/>
      <c r="AC73" s="830"/>
      <c r="AD73" s="830"/>
      <c r="AE73" s="830"/>
      <c r="AF73" s="830">
        <v>3456</v>
      </c>
      <c r="AG73" s="830"/>
      <c r="AH73" s="830"/>
      <c r="AI73" s="830"/>
      <c r="AJ73" s="830"/>
      <c r="AK73" s="830">
        <v>676</v>
      </c>
      <c r="AL73" s="830"/>
      <c r="AM73" s="830"/>
      <c r="AN73" s="830"/>
      <c r="AO73" s="830"/>
      <c r="AP73" s="830">
        <v>758</v>
      </c>
      <c r="AQ73" s="830"/>
      <c r="AR73" s="830"/>
      <c r="AS73" s="830"/>
      <c r="AT73" s="830"/>
      <c r="AU73" s="830">
        <v>14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301</v>
      </c>
      <c r="R74" s="830"/>
      <c r="S74" s="830"/>
      <c r="T74" s="830"/>
      <c r="U74" s="830"/>
      <c r="V74" s="830">
        <v>186</v>
      </c>
      <c r="W74" s="830"/>
      <c r="X74" s="830"/>
      <c r="Y74" s="830"/>
      <c r="Z74" s="830"/>
      <c r="AA74" s="830">
        <v>114</v>
      </c>
      <c r="AB74" s="830"/>
      <c r="AC74" s="830"/>
      <c r="AD74" s="830"/>
      <c r="AE74" s="830"/>
      <c r="AF74" s="830">
        <v>114</v>
      </c>
      <c r="AG74" s="830"/>
      <c r="AH74" s="830"/>
      <c r="AI74" s="830"/>
      <c r="AJ74" s="830"/>
      <c r="AK74" s="830">
        <v>22</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327377</v>
      </c>
      <c r="R75" s="878"/>
      <c r="S75" s="878"/>
      <c r="T75" s="878"/>
      <c r="U75" s="834"/>
      <c r="V75" s="879">
        <v>314849</v>
      </c>
      <c r="W75" s="878"/>
      <c r="X75" s="878"/>
      <c r="Y75" s="878"/>
      <c r="Z75" s="834"/>
      <c r="AA75" s="879">
        <v>12528</v>
      </c>
      <c r="AB75" s="878"/>
      <c r="AC75" s="878"/>
      <c r="AD75" s="878"/>
      <c r="AE75" s="834"/>
      <c r="AF75" s="879">
        <v>12528</v>
      </c>
      <c r="AG75" s="878"/>
      <c r="AH75" s="878"/>
      <c r="AI75" s="878"/>
      <c r="AJ75" s="834"/>
      <c r="AK75" s="879">
        <v>0</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v>2224</v>
      </c>
      <c r="R76" s="878"/>
      <c r="S76" s="878"/>
      <c r="T76" s="878"/>
      <c r="U76" s="834"/>
      <c r="V76" s="879">
        <v>2162</v>
      </c>
      <c r="W76" s="878"/>
      <c r="X76" s="878"/>
      <c r="Y76" s="878"/>
      <c r="Z76" s="834"/>
      <c r="AA76" s="879">
        <v>62</v>
      </c>
      <c r="AB76" s="878"/>
      <c r="AC76" s="878"/>
      <c r="AD76" s="878"/>
      <c r="AE76" s="834"/>
      <c r="AF76" s="879">
        <v>62</v>
      </c>
      <c r="AG76" s="878"/>
      <c r="AH76" s="878"/>
      <c r="AI76" s="878"/>
      <c r="AJ76" s="834"/>
      <c r="AK76" s="879">
        <v>8</v>
      </c>
      <c r="AL76" s="878"/>
      <c r="AM76" s="878"/>
      <c r="AN76" s="878"/>
      <c r="AO76" s="834"/>
      <c r="AP76" s="879" t="s">
        <v>547</v>
      </c>
      <c r="AQ76" s="878"/>
      <c r="AR76" s="878"/>
      <c r="AS76" s="878"/>
      <c r="AT76" s="834"/>
      <c r="AU76" s="879" t="s">
        <v>547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557</v>
      </c>
      <c r="C77" s="874"/>
      <c r="D77" s="874"/>
      <c r="E77" s="874"/>
      <c r="F77" s="874"/>
      <c r="G77" s="874"/>
      <c r="H77" s="874"/>
      <c r="I77" s="874"/>
      <c r="J77" s="874"/>
      <c r="K77" s="874"/>
      <c r="L77" s="874"/>
      <c r="M77" s="874"/>
      <c r="N77" s="874"/>
      <c r="O77" s="874"/>
      <c r="P77" s="875"/>
      <c r="Q77" s="877">
        <v>203</v>
      </c>
      <c r="R77" s="878"/>
      <c r="S77" s="878"/>
      <c r="T77" s="878"/>
      <c r="U77" s="834"/>
      <c r="V77" s="879">
        <v>198</v>
      </c>
      <c r="W77" s="878"/>
      <c r="X77" s="878"/>
      <c r="Y77" s="878"/>
      <c r="Z77" s="834"/>
      <c r="AA77" s="879">
        <v>5</v>
      </c>
      <c r="AB77" s="878"/>
      <c r="AC77" s="878"/>
      <c r="AD77" s="878"/>
      <c r="AE77" s="834"/>
      <c r="AF77" s="879">
        <v>5</v>
      </c>
      <c r="AG77" s="878"/>
      <c r="AH77" s="878"/>
      <c r="AI77" s="878"/>
      <c r="AJ77" s="834"/>
      <c r="AK77" s="879">
        <v>6</v>
      </c>
      <c r="AL77" s="878"/>
      <c r="AM77" s="878"/>
      <c r="AN77" s="878"/>
      <c r="AO77" s="834"/>
      <c r="AP77" s="879" t="s">
        <v>547</v>
      </c>
      <c r="AQ77" s="878"/>
      <c r="AR77" s="878"/>
      <c r="AS77" s="878"/>
      <c r="AT77" s="834"/>
      <c r="AU77" s="879" t="s">
        <v>547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558</v>
      </c>
      <c r="C78" s="874"/>
      <c r="D78" s="874"/>
      <c r="E78" s="874"/>
      <c r="F78" s="874"/>
      <c r="G78" s="874"/>
      <c r="H78" s="874"/>
      <c r="I78" s="874"/>
      <c r="J78" s="874"/>
      <c r="K78" s="874"/>
      <c r="L78" s="874"/>
      <c r="M78" s="874"/>
      <c r="N78" s="874"/>
      <c r="O78" s="874"/>
      <c r="P78" s="875"/>
      <c r="Q78" s="876">
        <v>7297</v>
      </c>
      <c r="R78" s="830"/>
      <c r="S78" s="830"/>
      <c r="T78" s="830"/>
      <c r="U78" s="830"/>
      <c r="V78" s="830">
        <v>5013</v>
      </c>
      <c r="W78" s="830"/>
      <c r="X78" s="830"/>
      <c r="Y78" s="830"/>
      <c r="Z78" s="830"/>
      <c r="AA78" s="830">
        <v>2284</v>
      </c>
      <c r="AB78" s="830"/>
      <c r="AC78" s="830"/>
      <c r="AD78" s="830"/>
      <c r="AE78" s="830"/>
      <c r="AF78" s="830">
        <v>2284</v>
      </c>
      <c r="AG78" s="830"/>
      <c r="AH78" s="830"/>
      <c r="AI78" s="830"/>
      <c r="AJ78" s="830"/>
      <c r="AK78" s="830">
        <v>1593</v>
      </c>
      <c r="AL78" s="830"/>
      <c r="AM78" s="830"/>
      <c r="AN78" s="830"/>
      <c r="AO78" s="830"/>
      <c r="AP78" s="830" t="s">
        <v>547</v>
      </c>
      <c r="AQ78" s="830"/>
      <c r="AR78" s="830"/>
      <c r="AS78" s="830"/>
      <c r="AT78" s="830"/>
      <c r="AU78" s="830" t="s">
        <v>547</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559</v>
      </c>
      <c r="C79" s="874"/>
      <c r="D79" s="874"/>
      <c r="E79" s="874"/>
      <c r="F79" s="874"/>
      <c r="G79" s="874"/>
      <c r="H79" s="874"/>
      <c r="I79" s="874"/>
      <c r="J79" s="874"/>
      <c r="K79" s="874"/>
      <c r="L79" s="874"/>
      <c r="M79" s="874"/>
      <c r="N79" s="874"/>
      <c r="O79" s="874"/>
      <c r="P79" s="875"/>
      <c r="Q79" s="876">
        <v>14</v>
      </c>
      <c r="R79" s="830"/>
      <c r="S79" s="830"/>
      <c r="T79" s="830"/>
      <c r="U79" s="830"/>
      <c r="V79" s="830">
        <v>11</v>
      </c>
      <c r="W79" s="830"/>
      <c r="X79" s="830"/>
      <c r="Y79" s="830"/>
      <c r="Z79" s="830"/>
      <c r="AA79" s="830">
        <v>3</v>
      </c>
      <c r="AB79" s="830"/>
      <c r="AC79" s="830"/>
      <c r="AD79" s="830"/>
      <c r="AE79" s="830"/>
      <c r="AF79" s="830">
        <v>3</v>
      </c>
      <c r="AG79" s="830"/>
      <c r="AH79" s="830"/>
      <c r="AI79" s="830"/>
      <c r="AJ79" s="830"/>
      <c r="AK79" s="830">
        <v>0</v>
      </c>
      <c r="AL79" s="830"/>
      <c r="AM79" s="830"/>
      <c r="AN79" s="830"/>
      <c r="AO79" s="830"/>
      <c r="AP79" s="830" t="s">
        <v>547</v>
      </c>
      <c r="AQ79" s="830"/>
      <c r="AR79" s="830"/>
      <c r="AS79" s="830"/>
      <c r="AT79" s="830"/>
      <c r="AU79" s="830" t="s">
        <v>547</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560</v>
      </c>
      <c r="C80" s="874"/>
      <c r="D80" s="874"/>
      <c r="E80" s="874"/>
      <c r="F80" s="874"/>
      <c r="G80" s="874"/>
      <c r="H80" s="874"/>
      <c r="I80" s="874"/>
      <c r="J80" s="874"/>
      <c r="K80" s="874"/>
      <c r="L80" s="874"/>
      <c r="M80" s="874"/>
      <c r="N80" s="874"/>
      <c r="O80" s="874"/>
      <c r="P80" s="875"/>
      <c r="Q80" s="876">
        <v>35</v>
      </c>
      <c r="R80" s="830"/>
      <c r="S80" s="830"/>
      <c r="T80" s="830"/>
      <c r="U80" s="830"/>
      <c r="V80" s="830">
        <v>31</v>
      </c>
      <c r="W80" s="830"/>
      <c r="X80" s="830"/>
      <c r="Y80" s="830"/>
      <c r="Z80" s="830"/>
      <c r="AA80" s="830">
        <v>4</v>
      </c>
      <c r="AB80" s="830"/>
      <c r="AC80" s="830"/>
      <c r="AD80" s="830"/>
      <c r="AE80" s="830"/>
      <c r="AF80" s="830">
        <v>0</v>
      </c>
      <c r="AG80" s="830"/>
      <c r="AH80" s="830"/>
      <c r="AI80" s="830"/>
      <c r="AJ80" s="830"/>
      <c r="AK80" s="830" t="s">
        <v>547</v>
      </c>
      <c r="AL80" s="830"/>
      <c r="AM80" s="830"/>
      <c r="AN80" s="830"/>
      <c r="AO80" s="830"/>
      <c r="AP80" s="830" t="s">
        <v>547</v>
      </c>
      <c r="AQ80" s="830"/>
      <c r="AR80" s="830"/>
      <c r="AS80" s="830"/>
      <c r="AT80" s="830"/>
      <c r="AU80" s="830" t="s">
        <v>547</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18617</v>
      </c>
      <c r="AG88" s="844"/>
      <c r="AH88" s="844"/>
      <c r="AI88" s="844"/>
      <c r="AJ88" s="844"/>
      <c r="AK88" s="841"/>
      <c r="AL88" s="841"/>
      <c r="AM88" s="841"/>
      <c r="AN88" s="841"/>
      <c r="AO88" s="841"/>
      <c r="AP88" s="844">
        <v>7564</v>
      </c>
      <c r="AQ88" s="844"/>
      <c r="AR88" s="844"/>
      <c r="AS88" s="844"/>
      <c r="AT88" s="844"/>
      <c r="AU88" s="844">
        <v>435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v>30</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474555</v>
      </c>
      <c r="AB110" s="900"/>
      <c r="AC110" s="900"/>
      <c r="AD110" s="900"/>
      <c r="AE110" s="901"/>
      <c r="AF110" s="902">
        <v>442071</v>
      </c>
      <c r="AG110" s="900"/>
      <c r="AH110" s="900"/>
      <c r="AI110" s="900"/>
      <c r="AJ110" s="901"/>
      <c r="AK110" s="902">
        <v>463117</v>
      </c>
      <c r="AL110" s="900"/>
      <c r="AM110" s="900"/>
      <c r="AN110" s="900"/>
      <c r="AO110" s="901"/>
      <c r="AP110" s="903">
        <v>13.8</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4167614</v>
      </c>
      <c r="BR110" s="931"/>
      <c r="BS110" s="931"/>
      <c r="BT110" s="931"/>
      <c r="BU110" s="931"/>
      <c r="BV110" s="931">
        <v>3947430</v>
      </c>
      <c r="BW110" s="931"/>
      <c r="BX110" s="931"/>
      <c r="BY110" s="931"/>
      <c r="BZ110" s="931"/>
      <c r="CA110" s="931">
        <v>3858820</v>
      </c>
      <c r="CB110" s="931"/>
      <c r="CC110" s="931"/>
      <c r="CD110" s="931"/>
      <c r="CE110" s="931"/>
      <c r="CF110" s="944">
        <v>114.8</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76536</v>
      </c>
      <c r="BR111" s="926"/>
      <c r="BS111" s="926"/>
      <c r="BT111" s="926"/>
      <c r="BU111" s="926"/>
      <c r="BV111" s="926">
        <v>52614</v>
      </c>
      <c r="BW111" s="926"/>
      <c r="BX111" s="926"/>
      <c r="BY111" s="926"/>
      <c r="BZ111" s="926"/>
      <c r="CA111" s="926">
        <v>28219</v>
      </c>
      <c r="CB111" s="926"/>
      <c r="CC111" s="926"/>
      <c r="CD111" s="926"/>
      <c r="CE111" s="926"/>
      <c r="CF111" s="920">
        <v>0.8</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3773004</v>
      </c>
      <c r="BR112" s="926"/>
      <c r="BS112" s="926"/>
      <c r="BT112" s="926"/>
      <c r="BU112" s="926"/>
      <c r="BV112" s="926">
        <v>3362341</v>
      </c>
      <c r="BW112" s="926"/>
      <c r="BX112" s="926"/>
      <c r="BY112" s="926"/>
      <c r="BZ112" s="926"/>
      <c r="CA112" s="926">
        <v>3293246</v>
      </c>
      <c r="CB112" s="926"/>
      <c r="CC112" s="926"/>
      <c r="CD112" s="926"/>
      <c r="CE112" s="926"/>
      <c r="CF112" s="920">
        <v>98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240288</v>
      </c>
      <c r="AB113" s="938"/>
      <c r="AC113" s="938"/>
      <c r="AD113" s="938"/>
      <c r="AE113" s="939"/>
      <c r="AF113" s="940">
        <v>249812</v>
      </c>
      <c r="AG113" s="938"/>
      <c r="AH113" s="938"/>
      <c r="AI113" s="938"/>
      <c r="AJ113" s="939"/>
      <c r="AK113" s="940">
        <v>264456</v>
      </c>
      <c r="AL113" s="938"/>
      <c r="AM113" s="938"/>
      <c r="AN113" s="938"/>
      <c r="AO113" s="939"/>
      <c r="AP113" s="941">
        <v>7.9</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493247</v>
      </c>
      <c r="BR113" s="926"/>
      <c r="BS113" s="926"/>
      <c r="BT113" s="926"/>
      <c r="BU113" s="926"/>
      <c r="BV113" s="926">
        <v>455941</v>
      </c>
      <c r="BW113" s="926"/>
      <c r="BX113" s="926"/>
      <c r="BY113" s="926"/>
      <c r="BZ113" s="926"/>
      <c r="CA113" s="926">
        <v>435256</v>
      </c>
      <c r="CB113" s="926"/>
      <c r="CC113" s="926"/>
      <c r="CD113" s="926"/>
      <c r="CE113" s="926"/>
      <c r="CF113" s="920">
        <v>12.9</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56977</v>
      </c>
      <c r="AB114" s="959"/>
      <c r="AC114" s="959"/>
      <c r="AD114" s="959"/>
      <c r="AE114" s="960"/>
      <c r="AF114" s="961">
        <v>61169</v>
      </c>
      <c r="AG114" s="959"/>
      <c r="AH114" s="959"/>
      <c r="AI114" s="959"/>
      <c r="AJ114" s="960"/>
      <c r="AK114" s="961">
        <v>62533</v>
      </c>
      <c r="AL114" s="959"/>
      <c r="AM114" s="959"/>
      <c r="AN114" s="959"/>
      <c r="AO114" s="960"/>
      <c r="AP114" s="962">
        <v>1.9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997873</v>
      </c>
      <c r="BR114" s="926"/>
      <c r="BS114" s="926"/>
      <c r="BT114" s="926"/>
      <c r="BU114" s="926"/>
      <c r="BV114" s="926">
        <v>955588</v>
      </c>
      <c r="BW114" s="926"/>
      <c r="BX114" s="926"/>
      <c r="BY114" s="926"/>
      <c r="BZ114" s="926"/>
      <c r="CA114" s="926">
        <v>959066</v>
      </c>
      <c r="CB114" s="926"/>
      <c r="CC114" s="926"/>
      <c r="CD114" s="926"/>
      <c r="CE114" s="926"/>
      <c r="CF114" s="920">
        <v>28.5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16892</v>
      </c>
      <c r="AB115" s="938"/>
      <c r="AC115" s="938"/>
      <c r="AD115" s="938"/>
      <c r="AE115" s="939"/>
      <c r="AF115" s="940">
        <v>6403</v>
      </c>
      <c r="AG115" s="938"/>
      <c r="AH115" s="938"/>
      <c r="AI115" s="938"/>
      <c r="AJ115" s="939"/>
      <c r="AK115" s="940">
        <v>6974</v>
      </c>
      <c r="AL115" s="938"/>
      <c r="AM115" s="938"/>
      <c r="AN115" s="938"/>
      <c r="AO115" s="939"/>
      <c r="AP115" s="941">
        <v>0.2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788712</v>
      </c>
      <c r="AB117" s="979"/>
      <c r="AC117" s="979"/>
      <c r="AD117" s="979"/>
      <c r="AE117" s="980"/>
      <c r="AF117" s="981">
        <v>759455</v>
      </c>
      <c r="AG117" s="979"/>
      <c r="AH117" s="979"/>
      <c r="AI117" s="979"/>
      <c r="AJ117" s="980"/>
      <c r="AK117" s="981">
        <v>797080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9508274</v>
      </c>
      <c r="BR119" s="1000"/>
      <c r="BS119" s="1000"/>
      <c r="BT119" s="1000"/>
      <c r="BU119" s="1000"/>
      <c r="BV119" s="1000">
        <v>8773914</v>
      </c>
      <c r="BW119" s="1000"/>
      <c r="BX119" s="1000"/>
      <c r="BY119" s="1000"/>
      <c r="BZ119" s="1000"/>
      <c r="CA119" s="1000">
        <v>8574607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76536</v>
      </c>
      <c r="DH119" s="986"/>
      <c r="DI119" s="986"/>
      <c r="DJ119" s="986"/>
      <c r="DK119" s="987"/>
      <c r="DL119" s="985">
        <v>52614</v>
      </c>
      <c r="DM119" s="986"/>
      <c r="DN119" s="986"/>
      <c r="DO119" s="986"/>
      <c r="DP119" s="987"/>
      <c r="DQ119" s="985">
        <v>28219</v>
      </c>
      <c r="DR119" s="986"/>
      <c r="DS119" s="986"/>
      <c r="DT119" s="986"/>
      <c r="DU119" s="987"/>
      <c r="DV119" s="988">
        <v>0.8</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2400768</v>
      </c>
      <c r="BR120" s="931"/>
      <c r="BS120" s="931"/>
      <c r="BT120" s="931"/>
      <c r="BU120" s="931"/>
      <c r="BV120" s="931">
        <v>2421820</v>
      </c>
      <c r="BW120" s="931"/>
      <c r="BX120" s="931"/>
      <c r="BY120" s="931"/>
      <c r="BZ120" s="931"/>
      <c r="CA120" s="931">
        <v>2462558</v>
      </c>
      <c r="CB120" s="931"/>
      <c r="CC120" s="931"/>
      <c r="CD120" s="931"/>
      <c r="CE120" s="931"/>
      <c r="CF120" s="944">
        <v>73.2</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3765859</v>
      </c>
      <c r="DH120" s="931"/>
      <c r="DI120" s="931"/>
      <c r="DJ120" s="931"/>
      <c r="DK120" s="931"/>
      <c r="DL120" s="931">
        <v>3353910</v>
      </c>
      <c r="DM120" s="931"/>
      <c r="DN120" s="931"/>
      <c r="DO120" s="931"/>
      <c r="DP120" s="931"/>
      <c r="DQ120" s="931">
        <v>3287952</v>
      </c>
      <c r="DR120" s="931"/>
      <c r="DS120" s="931"/>
      <c r="DT120" s="931"/>
      <c r="DU120" s="931"/>
      <c r="DV120" s="932">
        <v>97.8</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44832</v>
      </c>
      <c r="BR121" s="926"/>
      <c r="BS121" s="926"/>
      <c r="BT121" s="926"/>
      <c r="BU121" s="926"/>
      <c r="BV121" s="926">
        <v>34502</v>
      </c>
      <c r="BW121" s="926"/>
      <c r="BX121" s="926"/>
      <c r="BY121" s="926"/>
      <c r="BZ121" s="926"/>
      <c r="CA121" s="926">
        <v>19647</v>
      </c>
      <c r="CB121" s="926"/>
      <c r="CC121" s="926"/>
      <c r="CD121" s="926"/>
      <c r="CE121" s="926"/>
      <c r="CF121" s="920">
        <v>0.6</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7145</v>
      </c>
      <c r="DH121" s="926"/>
      <c r="DI121" s="926"/>
      <c r="DJ121" s="926"/>
      <c r="DK121" s="926"/>
      <c r="DL121" s="926">
        <v>8431</v>
      </c>
      <c r="DM121" s="926"/>
      <c r="DN121" s="926"/>
      <c r="DO121" s="926"/>
      <c r="DP121" s="926"/>
      <c r="DQ121" s="926">
        <v>5294</v>
      </c>
      <c r="DR121" s="926"/>
      <c r="DS121" s="926"/>
      <c r="DT121" s="926"/>
      <c r="DU121" s="926"/>
      <c r="DV121" s="927">
        <v>0.2</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5724461</v>
      </c>
      <c r="BR122" s="1000"/>
      <c r="BS122" s="1000"/>
      <c r="BT122" s="1000"/>
      <c r="BU122" s="1000"/>
      <c r="BV122" s="1000">
        <v>5361248</v>
      </c>
      <c r="BW122" s="1000"/>
      <c r="BX122" s="1000"/>
      <c r="BY122" s="1000"/>
      <c r="BZ122" s="1000"/>
      <c r="CA122" s="1000">
        <v>5157893</v>
      </c>
      <c r="CB122" s="1000"/>
      <c r="CC122" s="1000"/>
      <c r="CD122" s="1000"/>
      <c r="CE122" s="1000"/>
      <c r="CF122" s="1017">
        <v>153.4</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8170061</v>
      </c>
      <c r="BR123" s="1064"/>
      <c r="BS123" s="1064"/>
      <c r="BT123" s="1064"/>
      <c r="BU123" s="1064"/>
      <c r="BV123" s="1064">
        <v>7817570</v>
      </c>
      <c r="BW123" s="1064"/>
      <c r="BX123" s="1064"/>
      <c r="BY123" s="1064"/>
      <c r="BZ123" s="1064"/>
      <c r="CA123" s="1064">
        <v>7640098</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42.1</v>
      </c>
      <c r="BR124" s="1027"/>
      <c r="BS124" s="1027"/>
      <c r="BT124" s="1027"/>
      <c r="BU124" s="1027"/>
      <c r="BV124" s="1027">
        <v>29.4</v>
      </c>
      <c r="BW124" s="1027"/>
      <c r="BX124" s="1027"/>
      <c r="BY124" s="1027"/>
      <c r="BZ124" s="1027"/>
      <c r="CA124" s="1027">
        <v>27.7</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16892</v>
      </c>
      <c r="AB126" s="959"/>
      <c r="AC126" s="959"/>
      <c r="AD126" s="959"/>
      <c r="AE126" s="960"/>
      <c r="AF126" s="961">
        <v>6403</v>
      </c>
      <c r="AG126" s="959"/>
      <c r="AH126" s="959"/>
      <c r="AI126" s="959"/>
      <c r="AJ126" s="960"/>
      <c r="AK126" s="961">
        <v>6974</v>
      </c>
      <c r="AL126" s="959"/>
      <c r="AM126" s="959"/>
      <c r="AN126" s="959"/>
      <c r="AO126" s="960"/>
      <c r="AP126" s="962">
        <v>0.2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124</v>
      </c>
      <c r="AB128" s="1046"/>
      <c r="AC128" s="1046"/>
      <c r="AD128" s="1046"/>
      <c r="AE128" s="1047"/>
      <c r="AF128" s="1048">
        <v>124</v>
      </c>
      <c r="AG128" s="1046"/>
      <c r="AH128" s="1046"/>
      <c r="AI128" s="1046"/>
      <c r="AJ128" s="1047"/>
      <c r="AK128" s="1048">
        <v>7624</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3688280</v>
      </c>
      <c r="AB129" s="959"/>
      <c r="AC129" s="959"/>
      <c r="AD129" s="959"/>
      <c r="AE129" s="960"/>
      <c r="AF129" s="961">
        <v>3730511</v>
      </c>
      <c r="AG129" s="959"/>
      <c r="AH129" s="959"/>
      <c r="AI129" s="959"/>
      <c r="AJ129" s="960"/>
      <c r="AK129" s="961">
        <v>3828467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511996</v>
      </c>
      <c r="AB130" s="959"/>
      <c r="AC130" s="959"/>
      <c r="AD130" s="959"/>
      <c r="AE130" s="960"/>
      <c r="AF130" s="961">
        <v>486115</v>
      </c>
      <c r="AG130" s="959"/>
      <c r="AH130" s="959"/>
      <c r="AI130" s="959"/>
      <c r="AJ130" s="960"/>
      <c r="AK130" s="961">
        <v>466411</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3176284</v>
      </c>
      <c r="AB131" s="986"/>
      <c r="AC131" s="986"/>
      <c r="AD131" s="986"/>
      <c r="AE131" s="987"/>
      <c r="AF131" s="985">
        <v>3244396</v>
      </c>
      <c r="AG131" s="986"/>
      <c r="AH131" s="986"/>
      <c r="AI131" s="986"/>
      <c r="AJ131" s="987"/>
      <c r="AK131" s="985">
        <v>3362056</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27.7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8.7080374420000002</v>
      </c>
      <c r="AB132" s="1097"/>
      <c r="AC132" s="1097"/>
      <c r="AD132" s="1097"/>
      <c r="AE132" s="1098"/>
      <c r="AF132" s="1099">
        <v>8.4211668369999995</v>
      </c>
      <c r="AG132" s="1097"/>
      <c r="AH132" s="1097"/>
      <c r="AI132" s="1097"/>
      <c r="AJ132" s="1098"/>
      <c r="AK132" s="1099">
        <v>9.6085550029999993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8.4</v>
      </c>
      <c r="AB133" s="1080"/>
      <c r="AC133" s="1080"/>
      <c r="AD133" s="1080"/>
      <c r="AE133" s="1081"/>
      <c r="AF133" s="1079">
        <v>8</v>
      </c>
      <c r="AG133" s="1080"/>
      <c r="AH133" s="1080"/>
      <c r="AI133" s="1080"/>
      <c r="AJ133" s="1081"/>
      <c r="AK133" s="1079">
        <v>8.9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KOMKZ82WYF9SPlvkMFfO0+hObEIX7Rvf/9WDMJ4QRWwblMZtTaHhaQyD8u/DWHNNZCIc24QCoPtRrPDXTayaQ==" saltValue="QEzZobeXfWgWD3XhFnAK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H31"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MH8jkdnIcBfiJD1bpD7tq14uwPtxILipUReMVKUhZJjuSa10pDkdBbJ8p2UNvQS3pebIzxK3pIGpa7HbYNGTA==" saltValue="1sjOIdZ6IcEFoauiaSEM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O4" zoomScale="80" zoomScaleNormal="80" zoomScaleSheetLayoutView="55" workbookViewId="0">
      <selection activeCell="BW24" sqref="A24:XFD2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2jbIQzgGhEoL2uR0nQJ1B5feRYRmfI3zsV5pVwATyfd5ig+lxnyNZByIXH/qNaLj9VcC1Pv2UPIYTeIho/zyw==" saltValue="tlCA7m668tZS8LEzmXcD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zoomScale="90" zoomScaleSheetLayoutView="9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1235305</v>
      </c>
      <c r="AP9" s="269">
        <v>139378</v>
      </c>
      <c r="AQ9" s="270">
        <v>154424</v>
      </c>
      <c r="AR9" s="271">
        <v>-9.6999999999999993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93295</v>
      </c>
      <c r="AP10" s="272">
        <v>10526</v>
      </c>
      <c r="AQ10" s="273">
        <v>18194</v>
      </c>
      <c r="AR10" s="274">
        <v>-42.1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66714</v>
      </c>
      <c r="AP11" s="272">
        <v>7527</v>
      </c>
      <c r="AQ11" s="273">
        <v>1285</v>
      </c>
      <c r="AR11" s="274">
        <v>485.8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39441</v>
      </c>
      <c r="AP13" s="272">
        <v>4450</v>
      </c>
      <c r="AQ13" s="273">
        <v>5735</v>
      </c>
      <c r="AR13" s="274">
        <v>-22.4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12100</v>
      </c>
      <c r="AP14" s="272">
        <v>1365</v>
      </c>
      <c r="AQ14" s="273">
        <v>2950</v>
      </c>
      <c r="AR14" s="274">
        <v>-53.7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-64435</v>
      </c>
      <c r="AP15" s="272">
        <v>-7270</v>
      </c>
      <c r="AQ15" s="273">
        <v>-9110</v>
      </c>
      <c r="AR15" s="274">
        <v>-20.2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1382420</v>
      </c>
      <c r="AP16" s="272">
        <v>155977</v>
      </c>
      <c r="AQ16" s="273">
        <v>173477</v>
      </c>
      <c r="AR16" s="274">
        <v>-10.1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12.19</v>
      </c>
      <c r="AP21" s="286">
        <v>14.28</v>
      </c>
      <c r="AQ21" s="287">
        <v>-2.09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95.2</v>
      </c>
      <c r="AP22" s="291">
        <v>96</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463117</v>
      </c>
      <c r="AP32" s="300">
        <v>52253</v>
      </c>
      <c r="AQ32" s="301">
        <v>83140</v>
      </c>
      <c r="AR32" s="302">
        <v>-37.200000000000003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264456</v>
      </c>
      <c r="AP35" s="300">
        <v>29838</v>
      </c>
      <c r="AQ35" s="301">
        <v>26106</v>
      </c>
      <c r="AR35" s="302">
        <v>14.3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62533</v>
      </c>
      <c r="AP36" s="300">
        <v>7056</v>
      </c>
      <c r="AQ36" s="301">
        <v>4689</v>
      </c>
      <c r="AR36" s="302">
        <v>50.5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6974</v>
      </c>
      <c r="AP37" s="300">
        <v>787</v>
      </c>
      <c r="AQ37" s="301">
        <v>554</v>
      </c>
      <c r="AR37" s="302">
        <v>42.1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-7624</v>
      </c>
      <c r="AP39" s="300">
        <v>-860</v>
      </c>
      <c r="AQ39" s="301">
        <v>-2038</v>
      </c>
      <c r="AR39" s="302">
        <v>-57.8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-466411</v>
      </c>
      <c r="AP40" s="300">
        <v>-52625</v>
      </c>
      <c r="AQ40" s="301">
        <v>-74354</v>
      </c>
      <c r="AR40" s="302">
        <v>-29.2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323045</v>
      </c>
      <c r="AP41" s="300">
        <v>36449</v>
      </c>
      <c r="AQ41" s="301">
        <v>38106</v>
      </c>
      <c r="AR41" s="302">
        <v>-4.3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677251</v>
      </c>
      <c r="AN51" s="322">
        <v>72682</v>
      </c>
      <c r="AO51" s="323">
        <v>-3.9</v>
      </c>
      <c r="AP51" s="324">
        <v>126525</v>
      </c>
      <c r="AQ51" s="325">
        <v>0.2</v>
      </c>
      <c r="AR51" s="326">
        <v>-4.0999999999999996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253139</v>
      </c>
      <c r="AN52" s="330">
        <v>27167</v>
      </c>
      <c r="AO52" s="331">
        <v>-14</v>
      </c>
      <c r="AP52" s="332">
        <v>67052</v>
      </c>
      <c r="AQ52" s="333">
        <v>18.100000000000001</v>
      </c>
      <c r="AR52" s="334">
        <v>-32.1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1664379</v>
      </c>
      <c r="AN53" s="322">
        <v>179583</v>
      </c>
      <c r="AO53" s="323">
        <v>147.1</v>
      </c>
      <c r="AP53" s="324">
        <v>122054</v>
      </c>
      <c r="AQ53" s="325">
        <v>-3.5</v>
      </c>
      <c r="AR53" s="326">
        <v>150.6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1008749</v>
      </c>
      <c r="AN54" s="330">
        <v>108842</v>
      </c>
      <c r="AO54" s="331">
        <v>300.60000000000002</v>
      </c>
      <c r="AP54" s="332">
        <v>68298</v>
      </c>
      <c r="AQ54" s="333">
        <v>1.9</v>
      </c>
      <c r="AR54" s="334">
        <v>298.7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1073323</v>
      </c>
      <c r="AN55" s="322">
        <v>118233</v>
      </c>
      <c r="AO55" s="323">
        <v>-34.200000000000003</v>
      </c>
      <c r="AP55" s="324">
        <v>111644</v>
      </c>
      <c r="AQ55" s="325">
        <v>-8.5</v>
      </c>
      <c r="AR55" s="326">
        <v>-25.7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373792</v>
      </c>
      <c r="AN56" s="330">
        <v>41176</v>
      </c>
      <c r="AO56" s="331">
        <v>-62.2</v>
      </c>
      <c r="AP56" s="332">
        <v>66606</v>
      </c>
      <c r="AQ56" s="333">
        <v>-2.5</v>
      </c>
      <c r="AR56" s="334">
        <v>-59.7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860300</v>
      </c>
      <c r="AN57" s="322">
        <v>96069</v>
      </c>
      <c r="AO57" s="323">
        <v>-18.7</v>
      </c>
      <c r="AP57" s="324">
        <v>127917</v>
      </c>
      <c r="AQ57" s="325">
        <v>14.6</v>
      </c>
      <c r="AR57" s="326">
        <v>-33.299999999999997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418507</v>
      </c>
      <c r="AN58" s="330">
        <v>46734</v>
      </c>
      <c r="AO58" s="331">
        <v>13.5</v>
      </c>
      <c r="AP58" s="332">
        <v>69746</v>
      </c>
      <c r="AQ58" s="333">
        <v>4.7</v>
      </c>
      <c r="AR58" s="334">
        <v>8.8000000000000007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915006</v>
      </c>
      <c r="AN59" s="322">
        <v>103239</v>
      </c>
      <c r="AO59" s="323">
        <v>7.5</v>
      </c>
      <c r="AP59" s="324">
        <v>135931</v>
      </c>
      <c r="AQ59" s="325">
        <v>6.3</v>
      </c>
      <c r="AR59" s="326">
        <v>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374516</v>
      </c>
      <c r="AN60" s="330">
        <v>42256</v>
      </c>
      <c r="AO60" s="331">
        <v>-9.6</v>
      </c>
      <c r="AP60" s="332">
        <v>75320</v>
      </c>
      <c r="AQ60" s="333">
        <v>8</v>
      </c>
      <c r="AR60" s="334">
        <v>-17.600000000000001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1038052</v>
      </c>
      <c r="AN61" s="337">
        <v>113961</v>
      </c>
      <c r="AO61" s="338">
        <v>19.600000000000001</v>
      </c>
      <c r="AP61" s="339">
        <v>124814</v>
      </c>
      <c r="AQ61" s="340">
        <v>1.8</v>
      </c>
      <c r="AR61" s="326">
        <v>17.8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485741</v>
      </c>
      <c r="AN62" s="330">
        <v>53235</v>
      </c>
      <c r="AO62" s="331">
        <v>45.7</v>
      </c>
      <c r="AP62" s="332">
        <v>69404</v>
      </c>
      <c r="AQ62" s="333">
        <v>6</v>
      </c>
      <c r="AR62" s="334">
        <v>39.700000000000003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22DHyjksiJeis+nJMZw2Yzdps/ga5Yr4nI/ItHfg1h9LLayHahxDLj3O3pnfYzEpVlzrCkZBhSO6gvgFE5gxQ==" saltValue="wdgG+LA/iDzMG3hdCVO9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OpvguGPBS/VR9TYjb7IxHOojnjnnmR2y/DUuaXseKDJPIO88id31EmhB0wyKCs2xGd+8vvQKpIfoHd+2W4RzhQ==" saltValue="18e9Yo+++0qMN/c9qT65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NutDA6iY6hYt6n4AvFb2ls1DrBIacZpvaoH3T5rgZDITnkTibnJC4Ww7q8hsE38m0866qXB/DRVWZiC8GygjZQ==" saltValue="kEfpcRBVNh6P0kHLK6Jo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topLeftCell="A31" zoomScale="90" zoomScaleNormal="100" zoomScaleSheetLayoutView="9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31.94</v>
      </c>
      <c r="G47" s="12">
        <v>31.63</v>
      </c>
      <c r="H47" s="12">
        <v>31.59</v>
      </c>
      <c r="I47" s="12">
        <v>30.2</v>
      </c>
      <c r="J47" s="13">
        <v>29.23</v>
      </c>
    </row>
    <row r="48" spans="2:10" ht="57.75" customHeight="1" x14ac:dyDescent="0.15">
      <c r="B48" s="14"/>
      <c r="C48" s="1141" t="s">
        <v>4</v>
      </c>
      <c r="D48" s="1141"/>
      <c r="E48" s="1142"/>
      <c r="F48" s="15">
        <v>3.85</v>
      </c>
      <c r="G48" s="16">
        <v>4.17</v>
      </c>
      <c r="H48" s="16">
        <v>4.4000000000000004</v>
      </c>
      <c r="I48" s="16">
        <v>3.85</v>
      </c>
      <c r="J48" s="17">
        <v>4.18</v>
      </c>
    </row>
    <row r="49" spans="2:10" ht="57.75" customHeight="1" thickBot="1" x14ac:dyDescent="0.2">
      <c r="B49" s="18"/>
      <c r="C49" s="1143" t="s">
        <v>5</v>
      </c>
      <c r="D49" s="1143"/>
      <c r="E49" s="1144"/>
      <c r="F49" s="19">
        <v>3.52</v>
      </c>
      <c r="G49" s="20">
        <v>4.0999999999999996</v>
      </c>
      <c r="H49" s="20">
        <v>1.44</v>
      </c>
      <c r="I49" s="20">
        <v>0.64</v>
      </c>
      <c r="J49" s="21">
        <v>0.23</v>
      </c>
    </row>
    <row r="50" spans="2:10" x14ac:dyDescent="0.15"/>
  </sheetData>
  <sheetProtection algorithmName="SHA-512" hashValue="Dj4mpimdXC6hBQQ+BI/U6EwCXvW+PmXIOHWTpkBgMAfn0N1BKyoXYHM4lG+tLx470un7UJtOstOyPzbr9a4qsQ==" saltValue="TFCR9/vIYjPPtWECg963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大輝</cp:lastModifiedBy>
  <cp:lastPrinted>2026-03-05T02:32:10Z</cp:lastPrinted>
  <dcterms:created xsi:type="dcterms:W3CDTF">2026-02-26T09:45:59Z</dcterms:created>
  <dcterms:modified xsi:type="dcterms:W3CDTF">2026-03-18T07:06:45Z</dcterms:modified>
  <cp:category/>
</cp:coreProperties>
</file>